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05"/>
  <workbookPr/>
  <mc:AlternateContent xmlns:mc="http://schemas.openxmlformats.org/markup-compatibility/2006">
    <mc:Choice Requires="x15">
      <x15ac:absPath xmlns:x15ac="http://schemas.microsoft.com/office/spreadsheetml/2010/11/ac" url="https://univpm.sharepoint.com/sites/PresidenzaMedicina/Documenti condivisi/Amministrazione/_GEDAP/GESTIONE AFP E TIROCINI/AFP/AFP 2023-24/_III/"/>
    </mc:Choice>
  </mc:AlternateContent>
  <xr:revisionPtr revIDLastSave="5838" documentId="13_ncr:1_{9B9626C3-9919-4D7A-9B65-CD77575E6DBA}" xr6:coauthVersionLast="47" xr6:coauthVersionMax="47" xr10:uidLastSave="{92896988-CB3F-4EDE-B805-6F78AB083B01}"/>
  <bookViews>
    <workbookView xWindow="-120" yWindow="-120" windowWidth="29040" windowHeight="15990" tabRatio="543" xr2:uid="{00000000-000D-0000-FFFF-FFFF00000000}"/>
  </bookViews>
  <sheets>
    <sheet name="Calendario AFP III ANNO 23.24" sheetId="5" r:id="rId1"/>
    <sheet name="contatore EBM" sheetId="9" r:id="rId2"/>
    <sheet name="conta metodoLAB" sheetId="8" r:id="rId3"/>
    <sheet name="comunicazione conta" sheetId="7" r:id="rId4"/>
    <sheet name="anamnesi conta" sheetId="6" r:id="rId5"/>
  </sheets>
  <definedNames>
    <definedName name="__xlnm.Print_Area" localSheetId="0">'Calendario AFP III ANNO 23.24'!$A$1:$C$4</definedName>
    <definedName name="__xlnm.Print_Titles" localSheetId="0">'Calendario AFP III ANNO 23.24'!$2:$4</definedName>
    <definedName name="Appaparato_locomotore_Esame_Reumatologico">"#REF!"</definedName>
    <definedName name="Apparato_locomotore__Esame_Reumatologico">"#REF!"</definedName>
    <definedName name="_xlnm.Print_Area" localSheetId="0">'Calendario AFP III ANNO 23.24'!$A$1:$JA$185</definedName>
    <definedName name="Excel_BuiltIn_Print_Area" localSheetId="0">'Calendario AFP III ANNO 23.24'!$A$1:$C$4</definedName>
    <definedName name="Excel_BuiltIn_Print_Titles" localSheetId="0">'Calendario AFP III ANNO 23.24'!$2:$4</definedName>
    <definedName name="pippo">"#REF!"</definedName>
    <definedName name="POP">"#REF!"</definedName>
    <definedName name="Reumatologia">"#REF!"</definedName>
    <definedName name="_xlnm.Print_Titles" localSheetId="0">'Calendario AFP III ANNO 23.24'!$1:$4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7" l="1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B15" i="7"/>
  <c r="B13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B11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B9" i="7"/>
  <c r="C19" i="9"/>
  <c r="D19" i="9"/>
  <c r="E19" i="9"/>
  <c r="F19" i="9"/>
  <c r="G19" i="9"/>
  <c r="H19" i="9"/>
  <c r="I19" i="9"/>
  <c r="J19" i="9"/>
  <c r="K19" i="9"/>
  <c r="L19" i="9"/>
  <c r="M19" i="9"/>
  <c r="N19" i="9"/>
  <c r="C17" i="9"/>
  <c r="D17" i="9"/>
  <c r="E17" i="9"/>
  <c r="F17" i="9"/>
  <c r="G17" i="9"/>
  <c r="H17" i="9"/>
  <c r="I17" i="9"/>
  <c r="J17" i="9"/>
  <c r="K17" i="9"/>
  <c r="L17" i="9"/>
  <c r="M17" i="9"/>
  <c r="N17" i="9"/>
  <c r="C15" i="9"/>
  <c r="D15" i="9"/>
  <c r="E15" i="9"/>
  <c r="F15" i="9"/>
  <c r="G15" i="9"/>
  <c r="H15" i="9"/>
  <c r="I15" i="9"/>
  <c r="J15" i="9"/>
  <c r="K15" i="9"/>
  <c r="L15" i="9"/>
  <c r="M15" i="9"/>
  <c r="N15" i="9"/>
  <c r="C13" i="9"/>
  <c r="D13" i="9"/>
  <c r="E13" i="9"/>
  <c r="F13" i="9"/>
  <c r="G13" i="9"/>
  <c r="H13" i="9"/>
  <c r="I13" i="9"/>
  <c r="J13" i="9"/>
  <c r="K13" i="9"/>
  <c r="L13" i="9"/>
  <c r="M13" i="9"/>
  <c r="N13" i="9"/>
  <c r="B19" i="9"/>
  <c r="B17" i="9"/>
  <c r="B15" i="9"/>
  <c r="B13" i="9"/>
  <c r="C11" i="9"/>
  <c r="D11" i="9"/>
  <c r="E11" i="9"/>
  <c r="F11" i="9"/>
  <c r="G11" i="9"/>
  <c r="H11" i="9"/>
  <c r="I11" i="9"/>
  <c r="J11" i="9"/>
  <c r="K11" i="9"/>
  <c r="L11" i="9"/>
  <c r="M11" i="9"/>
  <c r="N11" i="9"/>
  <c r="B11" i="9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B10" i="8"/>
  <c r="B8" i="8"/>
  <c r="B12" i="6"/>
  <c r="C12" i="6"/>
  <c r="B14" i="6"/>
  <c r="C14" i="6"/>
  <c r="B16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IN7" i="5"/>
  <c r="IO7" i="5"/>
  <c r="IP7" i="5"/>
  <c r="IQ7" i="5"/>
  <c r="IR7" i="5"/>
  <c r="IS7" i="5"/>
  <c r="IT7" i="5"/>
  <c r="IU7" i="5"/>
  <c r="IV7" i="5"/>
  <c r="IW7" i="5"/>
  <c r="IX7" i="5"/>
  <c r="IY7" i="5"/>
  <c r="IZ7" i="5"/>
  <c r="JA7" i="5"/>
  <c r="IN8" i="5"/>
  <c r="IO8" i="5"/>
  <c r="IP8" i="5"/>
  <c r="IQ8" i="5"/>
  <c r="IR8" i="5"/>
  <c r="IS8" i="5"/>
  <c r="IT8" i="5"/>
  <c r="IU8" i="5"/>
  <c r="IV8" i="5"/>
  <c r="IW8" i="5"/>
  <c r="IX8" i="5"/>
  <c r="IY8" i="5"/>
  <c r="IZ8" i="5"/>
  <c r="JA8" i="5"/>
  <c r="IN9" i="5"/>
  <c r="IO9" i="5"/>
  <c r="IP9" i="5"/>
  <c r="IQ9" i="5"/>
  <c r="IR9" i="5"/>
  <c r="IS9" i="5"/>
  <c r="IT9" i="5"/>
  <c r="IU9" i="5"/>
  <c r="IV9" i="5"/>
  <c r="IW9" i="5"/>
  <c r="IX9" i="5"/>
  <c r="IY9" i="5"/>
  <c r="IZ9" i="5"/>
  <c r="JA9" i="5"/>
  <c r="IN10" i="5"/>
  <c r="IO10" i="5"/>
  <c r="IP10" i="5"/>
  <c r="IQ10" i="5"/>
  <c r="IR10" i="5"/>
  <c r="IS10" i="5"/>
  <c r="IT10" i="5"/>
  <c r="IU10" i="5"/>
  <c r="IV10" i="5"/>
  <c r="IW10" i="5"/>
  <c r="IX10" i="5"/>
  <c r="IY10" i="5"/>
  <c r="IZ10" i="5"/>
  <c r="JA10" i="5"/>
  <c r="IN11" i="5"/>
  <c r="IO11" i="5"/>
  <c r="IP11" i="5"/>
  <c r="IQ11" i="5"/>
  <c r="IR11" i="5"/>
  <c r="IS11" i="5"/>
  <c r="IT11" i="5"/>
  <c r="IU11" i="5"/>
  <c r="IV11" i="5"/>
  <c r="IW11" i="5"/>
  <c r="IX11" i="5"/>
  <c r="IY11" i="5"/>
  <c r="IZ11" i="5"/>
  <c r="JA11" i="5"/>
  <c r="IN12" i="5"/>
  <c r="IO12" i="5"/>
  <c r="IP12" i="5"/>
  <c r="IQ12" i="5"/>
  <c r="IR12" i="5"/>
  <c r="IS12" i="5"/>
  <c r="IT12" i="5"/>
  <c r="IU12" i="5"/>
  <c r="IV12" i="5"/>
  <c r="IW12" i="5"/>
  <c r="IX12" i="5"/>
  <c r="IY12" i="5"/>
  <c r="IZ12" i="5"/>
  <c r="JA12" i="5"/>
  <c r="IN13" i="5"/>
  <c r="IO13" i="5"/>
  <c r="IP13" i="5"/>
  <c r="IQ13" i="5"/>
  <c r="IR13" i="5"/>
  <c r="IS13" i="5"/>
  <c r="IT13" i="5"/>
  <c r="IU13" i="5"/>
  <c r="IV13" i="5"/>
  <c r="IW13" i="5"/>
  <c r="IX13" i="5"/>
  <c r="IY13" i="5"/>
  <c r="IZ13" i="5"/>
  <c r="JA13" i="5"/>
  <c r="IN14" i="5"/>
  <c r="IO14" i="5"/>
  <c r="IP14" i="5"/>
  <c r="IQ14" i="5"/>
  <c r="IR14" i="5"/>
  <c r="IS14" i="5"/>
  <c r="IT14" i="5"/>
  <c r="IU14" i="5"/>
  <c r="IV14" i="5"/>
  <c r="IW14" i="5"/>
  <c r="IX14" i="5"/>
  <c r="IY14" i="5"/>
  <c r="IZ14" i="5"/>
  <c r="JA14" i="5"/>
  <c r="IN15" i="5"/>
  <c r="IO15" i="5"/>
  <c r="IP15" i="5"/>
  <c r="IQ15" i="5"/>
  <c r="IR15" i="5"/>
  <c r="IS15" i="5"/>
  <c r="IT15" i="5"/>
  <c r="IU15" i="5"/>
  <c r="IV15" i="5"/>
  <c r="IW15" i="5"/>
  <c r="IX15" i="5"/>
  <c r="IY15" i="5"/>
  <c r="IZ15" i="5"/>
  <c r="JA15" i="5"/>
  <c r="IN16" i="5"/>
  <c r="IO16" i="5"/>
  <c r="IP16" i="5"/>
  <c r="IQ16" i="5"/>
  <c r="IR16" i="5"/>
  <c r="IS16" i="5"/>
  <c r="IT16" i="5"/>
  <c r="IU16" i="5"/>
  <c r="IV16" i="5"/>
  <c r="IW16" i="5"/>
  <c r="IX16" i="5"/>
  <c r="IY16" i="5"/>
  <c r="IZ16" i="5"/>
  <c r="JA16" i="5"/>
  <c r="IN17" i="5"/>
  <c r="IO17" i="5"/>
  <c r="IP17" i="5"/>
  <c r="IQ17" i="5"/>
  <c r="IR17" i="5"/>
  <c r="IS17" i="5"/>
  <c r="IT17" i="5"/>
  <c r="IU17" i="5"/>
  <c r="IV17" i="5"/>
  <c r="IW17" i="5"/>
  <c r="IX17" i="5"/>
  <c r="IY17" i="5"/>
  <c r="IZ17" i="5"/>
  <c r="JA17" i="5"/>
  <c r="IN18" i="5"/>
  <c r="IO18" i="5"/>
  <c r="IP18" i="5"/>
  <c r="IQ18" i="5"/>
  <c r="IR18" i="5"/>
  <c r="IS18" i="5"/>
  <c r="IT18" i="5"/>
  <c r="IU18" i="5"/>
  <c r="IV18" i="5"/>
  <c r="IW18" i="5"/>
  <c r="IX18" i="5"/>
  <c r="IY18" i="5"/>
  <c r="IZ18" i="5"/>
  <c r="JA18" i="5"/>
  <c r="IN19" i="5"/>
  <c r="IO19" i="5"/>
  <c r="IP19" i="5"/>
  <c r="IQ19" i="5"/>
  <c r="IR19" i="5"/>
  <c r="IS19" i="5"/>
  <c r="IT19" i="5"/>
  <c r="IU19" i="5"/>
  <c r="IV19" i="5"/>
  <c r="IW19" i="5"/>
  <c r="IX19" i="5"/>
  <c r="IY19" i="5"/>
  <c r="IZ19" i="5"/>
  <c r="JA19" i="5"/>
  <c r="IN20" i="5"/>
  <c r="IO20" i="5"/>
  <c r="IP20" i="5"/>
  <c r="IQ20" i="5"/>
  <c r="IR20" i="5"/>
  <c r="IS20" i="5"/>
  <c r="IT20" i="5"/>
  <c r="IU20" i="5"/>
  <c r="IV20" i="5"/>
  <c r="IW20" i="5"/>
  <c r="IX20" i="5"/>
  <c r="IY20" i="5"/>
  <c r="IZ20" i="5"/>
  <c r="JA20" i="5"/>
  <c r="IN21" i="5"/>
  <c r="IO21" i="5"/>
  <c r="IP21" i="5"/>
  <c r="IQ21" i="5"/>
  <c r="IR21" i="5"/>
  <c r="IS21" i="5"/>
  <c r="IT21" i="5"/>
  <c r="IU21" i="5"/>
  <c r="IV21" i="5"/>
  <c r="IW21" i="5"/>
  <c r="IX21" i="5"/>
  <c r="IY21" i="5"/>
  <c r="IZ21" i="5"/>
  <c r="JA21" i="5"/>
  <c r="IN22" i="5"/>
  <c r="IO22" i="5"/>
  <c r="IP22" i="5"/>
  <c r="IQ22" i="5"/>
  <c r="IR22" i="5"/>
  <c r="IS22" i="5"/>
  <c r="IT22" i="5"/>
  <c r="IU22" i="5"/>
  <c r="IV22" i="5"/>
  <c r="IW22" i="5"/>
  <c r="IX22" i="5"/>
  <c r="IY22" i="5"/>
  <c r="IZ22" i="5"/>
  <c r="JA22" i="5"/>
  <c r="IN23" i="5"/>
  <c r="IO23" i="5"/>
  <c r="IP23" i="5"/>
  <c r="IQ23" i="5"/>
  <c r="IR23" i="5"/>
  <c r="IS23" i="5"/>
  <c r="IT23" i="5"/>
  <c r="IU23" i="5"/>
  <c r="IV23" i="5"/>
  <c r="IW23" i="5"/>
  <c r="IX23" i="5"/>
  <c r="IY23" i="5"/>
  <c r="IZ23" i="5"/>
  <c r="JA23" i="5"/>
  <c r="IN24" i="5"/>
  <c r="IO24" i="5"/>
  <c r="IP24" i="5"/>
  <c r="IQ24" i="5"/>
  <c r="IR24" i="5"/>
  <c r="IS24" i="5"/>
  <c r="IT24" i="5"/>
  <c r="IU24" i="5"/>
  <c r="IV24" i="5"/>
  <c r="IW24" i="5"/>
  <c r="IX24" i="5"/>
  <c r="IY24" i="5"/>
  <c r="IZ24" i="5"/>
  <c r="JA24" i="5"/>
  <c r="IN25" i="5"/>
  <c r="IO25" i="5"/>
  <c r="IP25" i="5"/>
  <c r="IQ25" i="5"/>
  <c r="IR25" i="5"/>
  <c r="IS25" i="5"/>
  <c r="IT25" i="5"/>
  <c r="IU25" i="5"/>
  <c r="IV25" i="5"/>
  <c r="IW25" i="5"/>
  <c r="IX25" i="5"/>
  <c r="IY25" i="5"/>
  <c r="IZ25" i="5"/>
  <c r="JA25" i="5"/>
  <c r="IN26" i="5"/>
  <c r="IO26" i="5"/>
  <c r="IP26" i="5"/>
  <c r="IQ26" i="5"/>
  <c r="IR26" i="5"/>
  <c r="IS26" i="5"/>
  <c r="IT26" i="5"/>
  <c r="IU26" i="5"/>
  <c r="IV26" i="5"/>
  <c r="IW26" i="5"/>
  <c r="IX26" i="5"/>
  <c r="IY26" i="5"/>
  <c r="IZ26" i="5"/>
  <c r="JA26" i="5"/>
  <c r="IN27" i="5"/>
  <c r="IO27" i="5"/>
  <c r="IP27" i="5"/>
  <c r="IQ27" i="5"/>
  <c r="IR27" i="5"/>
  <c r="IS27" i="5"/>
  <c r="IT27" i="5"/>
  <c r="IU27" i="5"/>
  <c r="IV27" i="5"/>
  <c r="IW27" i="5"/>
  <c r="IX27" i="5"/>
  <c r="IY27" i="5"/>
  <c r="IZ27" i="5"/>
  <c r="JA27" i="5"/>
  <c r="IN28" i="5"/>
  <c r="IO28" i="5"/>
  <c r="IP28" i="5"/>
  <c r="IQ28" i="5"/>
  <c r="IR28" i="5"/>
  <c r="IS28" i="5"/>
  <c r="IT28" i="5"/>
  <c r="IU28" i="5"/>
  <c r="IV28" i="5"/>
  <c r="IW28" i="5"/>
  <c r="IX28" i="5"/>
  <c r="IY28" i="5"/>
  <c r="IZ28" i="5"/>
  <c r="JA28" i="5"/>
  <c r="IN29" i="5"/>
  <c r="IO29" i="5"/>
  <c r="IP29" i="5"/>
  <c r="IQ29" i="5"/>
  <c r="IR29" i="5"/>
  <c r="IS29" i="5"/>
  <c r="IT29" i="5"/>
  <c r="IU29" i="5"/>
  <c r="IV29" i="5"/>
  <c r="IW29" i="5"/>
  <c r="IX29" i="5"/>
  <c r="IY29" i="5"/>
  <c r="IZ29" i="5"/>
  <c r="JA29" i="5"/>
  <c r="IN30" i="5"/>
  <c r="IO30" i="5"/>
  <c r="IP30" i="5"/>
  <c r="IQ30" i="5"/>
  <c r="IR30" i="5"/>
  <c r="IS30" i="5"/>
  <c r="IT30" i="5"/>
  <c r="IU30" i="5"/>
  <c r="IV30" i="5"/>
  <c r="IW30" i="5"/>
  <c r="IX30" i="5"/>
  <c r="IY30" i="5"/>
  <c r="IZ30" i="5"/>
  <c r="JA30" i="5"/>
  <c r="IN31" i="5"/>
  <c r="IO31" i="5"/>
  <c r="IP31" i="5"/>
  <c r="IQ31" i="5"/>
  <c r="IR31" i="5"/>
  <c r="IS31" i="5"/>
  <c r="IT31" i="5"/>
  <c r="IU31" i="5"/>
  <c r="IV31" i="5"/>
  <c r="IW31" i="5"/>
  <c r="IX31" i="5"/>
  <c r="IY31" i="5"/>
  <c r="IZ31" i="5"/>
  <c r="JA31" i="5"/>
  <c r="IN32" i="5"/>
  <c r="IO32" i="5"/>
  <c r="IP32" i="5"/>
  <c r="IQ32" i="5"/>
  <c r="IR32" i="5"/>
  <c r="IS32" i="5"/>
  <c r="IT32" i="5"/>
  <c r="IU32" i="5"/>
  <c r="IV32" i="5"/>
  <c r="IW32" i="5"/>
  <c r="IX32" i="5"/>
  <c r="IY32" i="5"/>
  <c r="IZ32" i="5"/>
  <c r="JA32" i="5"/>
  <c r="IN33" i="5"/>
  <c r="IO33" i="5"/>
  <c r="IP33" i="5"/>
  <c r="IQ33" i="5"/>
  <c r="IR33" i="5"/>
  <c r="IS33" i="5"/>
  <c r="IT33" i="5"/>
  <c r="IU33" i="5"/>
  <c r="IV33" i="5"/>
  <c r="IW33" i="5"/>
  <c r="IX33" i="5"/>
  <c r="IY33" i="5"/>
  <c r="IZ33" i="5"/>
  <c r="JA33" i="5"/>
  <c r="IN34" i="5"/>
  <c r="IO34" i="5"/>
  <c r="IP34" i="5"/>
  <c r="IQ34" i="5"/>
  <c r="IR34" i="5"/>
  <c r="IS34" i="5"/>
  <c r="IT34" i="5"/>
  <c r="IU34" i="5"/>
  <c r="IV34" i="5"/>
  <c r="IW34" i="5"/>
  <c r="IX34" i="5"/>
  <c r="IY34" i="5"/>
  <c r="IZ34" i="5"/>
  <c r="JA34" i="5"/>
  <c r="IN35" i="5"/>
  <c r="IO35" i="5"/>
  <c r="IP35" i="5"/>
  <c r="IQ35" i="5"/>
  <c r="IR35" i="5"/>
  <c r="IS35" i="5"/>
  <c r="IT35" i="5"/>
  <c r="IU35" i="5"/>
  <c r="IV35" i="5"/>
  <c r="IW35" i="5"/>
  <c r="IX35" i="5"/>
  <c r="IY35" i="5"/>
  <c r="IZ35" i="5"/>
  <c r="JA35" i="5"/>
  <c r="IN36" i="5"/>
  <c r="IO36" i="5"/>
  <c r="IP36" i="5"/>
  <c r="IQ36" i="5"/>
  <c r="IR36" i="5"/>
  <c r="IS36" i="5"/>
  <c r="IT36" i="5"/>
  <c r="IU36" i="5"/>
  <c r="IV36" i="5"/>
  <c r="IW36" i="5"/>
  <c r="IX36" i="5"/>
  <c r="IY36" i="5"/>
  <c r="IZ36" i="5"/>
  <c r="JA36" i="5"/>
  <c r="IN37" i="5"/>
  <c r="IO37" i="5"/>
  <c r="IP37" i="5"/>
  <c r="IQ37" i="5"/>
  <c r="IR37" i="5"/>
  <c r="IS37" i="5"/>
  <c r="IT37" i="5"/>
  <c r="IU37" i="5"/>
  <c r="IV37" i="5"/>
  <c r="IW37" i="5"/>
  <c r="IX37" i="5"/>
  <c r="IY37" i="5"/>
  <c r="IZ37" i="5"/>
  <c r="JA37" i="5"/>
  <c r="IN38" i="5"/>
  <c r="IO38" i="5"/>
  <c r="IP38" i="5"/>
  <c r="IQ38" i="5"/>
  <c r="IR38" i="5"/>
  <c r="IS38" i="5"/>
  <c r="IT38" i="5"/>
  <c r="IU38" i="5"/>
  <c r="IV38" i="5"/>
  <c r="IW38" i="5"/>
  <c r="IX38" i="5"/>
  <c r="IY38" i="5"/>
  <c r="IZ38" i="5"/>
  <c r="JA38" i="5"/>
  <c r="IN39" i="5"/>
  <c r="IO39" i="5"/>
  <c r="IP39" i="5"/>
  <c r="IQ39" i="5"/>
  <c r="IR39" i="5"/>
  <c r="IS39" i="5"/>
  <c r="IT39" i="5"/>
  <c r="IU39" i="5"/>
  <c r="IV39" i="5"/>
  <c r="IW39" i="5"/>
  <c r="IX39" i="5"/>
  <c r="IY39" i="5"/>
  <c r="IZ39" i="5"/>
  <c r="JA39" i="5"/>
  <c r="IN40" i="5"/>
  <c r="IO40" i="5"/>
  <c r="IP40" i="5"/>
  <c r="IQ40" i="5"/>
  <c r="IR40" i="5"/>
  <c r="IS40" i="5"/>
  <c r="IT40" i="5"/>
  <c r="IU40" i="5"/>
  <c r="IV40" i="5"/>
  <c r="IW40" i="5"/>
  <c r="IX40" i="5"/>
  <c r="IY40" i="5"/>
  <c r="IZ40" i="5"/>
  <c r="JA40" i="5"/>
  <c r="IN41" i="5"/>
  <c r="IO41" i="5"/>
  <c r="IP41" i="5"/>
  <c r="IQ41" i="5"/>
  <c r="IR41" i="5"/>
  <c r="IS41" i="5"/>
  <c r="IT41" i="5"/>
  <c r="IU41" i="5"/>
  <c r="IV41" i="5"/>
  <c r="IW41" i="5"/>
  <c r="IX41" i="5"/>
  <c r="IY41" i="5"/>
  <c r="IZ41" i="5"/>
  <c r="JA41" i="5"/>
  <c r="IN42" i="5"/>
  <c r="IO42" i="5"/>
  <c r="IP42" i="5"/>
  <c r="IQ42" i="5"/>
  <c r="IR42" i="5"/>
  <c r="IS42" i="5"/>
  <c r="IT42" i="5"/>
  <c r="IU42" i="5"/>
  <c r="IV42" i="5"/>
  <c r="IW42" i="5"/>
  <c r="IX42" i="5"/>
  <c r="IY42" i="5"/>
  <c r="IZ42" i="5"/>
  <c r="JA42" i="5"/>
  <c r="IN43" i="5"/>
  <c r="IO43" i="5"/>
  <c r="IP43" i="5"/>
  <c r="IQ43" i="5"/>
  <c r="IR43" i="5"/>
  <c r="IS43" i="5"/>
  <c r="IT43" i="5"/>
  <c r="IU43" i="5"/>
  <c r="IV43" i="5"/>
  <c r="IW43" i="5"/>
  <c r="IX43" i="5"/>
  <c r="IY43" i="5"/>
  <c r="IZ43" i="5"/>
  <c r="JA43" i="5"/>
  <c r="IN44" i="5"/>
  <c r="IO44" i="5"/>
  <c r="IP44" i="5"/>
  <c r="IQ44" i="5"/>
  <c r="IR44" i="5"/>
  <c r="IS44" i="5"/>
  <c r="IT44" i="5"/>
  <c r="IU44" i="5"/>
  <c r="IV44" i="5"/>
  <c r="IW44" i="5"/>
  <c r="IX44" i="5"/>
  <c r="IY44" i="5"/>
  <c r="IZ44" i="5"/>
  <c r="JA44" i="5"/>
  <c r="IN45" i="5"/>
  <c r="IO45" i="5"/>
  <c r="IP45" i="5"/>
  <c r="IQ45" i="5"/>
  <c r="IR45" i="5"/>
  <c r="IS45" i="5"/>
  <c r="IT45" i="5"/>
  <c r="IU45" i="5"/>
  <c r="IV45" i="5"/>
  <c r="IW45" i="5"/>
  <c r="IX45" i="5"/>
  <c r="IY45" i="5"/>
  <c r="IZ45" i="5"/>
  <c r="JA45" i="5"/>
  <c r="IN46" i="5"/>
  <c r="IO46" i="5"/>
  <c r="IP46" i="5"/>
  <c r="IQ46" i="5"/>
  <c r="IR46" i="5"/>
  <c r="IS46" i="5"/>
  <c r="IT46" i="5"/>
  <c r="IU46" i="5"/>
  <c r="IV46" i="5"/>
  <c r="IW46" i="5"/>
  <c r="IX46" i="5"/>
  <c r="IY46" i="5"/>
  <c r="IZ46" i="5"/>
  <c r="JA46" i="5"/>
  <c r="IN47" i="5"/>
  <c r="IO47" i="5"/>
  <c r="IP47" i="5"/>
  <c r="IQ47" i="5"/>
  <c r="IR47" i="5"/>
  <c r="IS47" i="5"/>
  <c r="IT47" i="5"/>
  <c r="IU47" i="5"/>
  <c r="IV47" i="5"/>
  <c r="IW47" i="5"/>
  <c r="IX47" i="5"/>
  <c r="IY47" i="5"/>
  <c r="IZ47" i="5"/>
  <c r="JA47" i="5"/>
  <c r="IN48" i="5"/>
  <c r="IO48" i="5"/>
  <c r="IP48" i="5"/>
  <c r="IQ48" i="5"/>
  <c r="IR48" i="5"/>
  <c r="IS48" i="5"/>
  <c r="IT48" i="5"/>
  <c r="IU48" i="5"/>
  <c r="IV48" i="5"/>
  <c r="IW48" i="5"/>
  <c r="IX48" i="5"/>
  <c r="IY48" i="5"/>
  <c r="IZ48" i="5"/>
  <c r="JA48" i="5"/>
  <c r="IN49" i="5"/>
  <c r="IO49" i="5"/>
  <c r="IP49" i="5"/>
  <c r="IQ49" i="5"/>
  <c r="IR49" i="5"/>
  <c r="IS49" i="5"/>
  <c r="IT49" i="5"/>
  <c r="IU49" i="5"/>
  <c r="IV49" i="5"/>
  <c r="IW49" i="5"/>
  <c r="IX49" i="5"/>
  <c r="IY49" i="5"/>
  <c r="IZ49" i="5"/>
  <c r="JA49" i="5"/>
  <c r="IN50" i="5"/>
  <c r="IO50" i="5"/>
  <c r="IP50" i="5"/>
  <c r="IQ50" i="5"/>
  <c r="IR50" i="5"/>
  <c r="IS50" i="5"/>
  <c r="IT50" i="5"/>
  <c r="IU50" i="5"/>
  <c r="IV50" i="5"/>
  <c r="IW50" i="5"/>
  <c r="IX50" i="5"/>
  <c r="IY50" i="5"/>
  <c r="IZ50" i="5"/>
  <c r="JA50" i="5"/>
  <c r="IN51" i="5"/>
  <c r="IO51" i="5"/>
  <c r="IP51" i="5"/>
  <c r="IQ51" i="5"/>
  <c r="IR51" i="5"/>
  <c r="IS51" i="5"/>
  <c r="IT51" i="5"/>
  <c r="IU51" i="5"/>
  <c r="IV51" i="5"/>
  <c r="IW51" i="5"/>
  <c r="IX51" i="5"/>
  <c r="IY51" i="5"/>
  <c r="IZ51" i="5"/>
  <c r="JA51" i="5"/>
  <c r="IN52" i="5"/>
  <c r="IO52" i="5"/>
  <c r="IP52" i="5"/>
  <c r="IQ52" i="5"/>
  <c r="IR52" i="5"/>
  <c r="IS52" i="5"/>
  <c r="IT52" i="5"/>
  <c r="IU52" i="5"/>
  <c r="IV52" i="5"/>
  <c r="IW52" i="5"/>
  <c r="IX52" i="5"/>
  <c r="IY52" i="5"/>
  <c r="IZ52" i="5"/>
  <c r="JA52" i="5"/>
  <c r="IN53" i="5"/>
  <c r="IO53" i="5"/>
  <c r="IP53" i="5"/>
  <c r="IQ53" i="5"/>
  <c r="IR53" i="5"/>
  <c r="IS53" i="5"/>
  <c r="IT53" i="5"/>
  <c r="IU53" i="5"/>
  <c r="IV53" i="5"/>
  <c r="IW53" i="5"/>
  <c r="IX53" i="5"/>
  <c r="IY53" i="5"/>
  <c r="IZ53" i="5"/>
  <c r="JA53" i="5"/>
  <c r="IN54" i="5"/>
  <c r="IO54" i="5"/>
  <c r="IP54" i="5"/>
  <c r="IQ54" i="5"/>
  <c r="IR54" i="5"/>
  <c r="IS54" i="5"/>
  <c r="IT54" i="5"/>
  <c r="IU54" i="5"/>
  <c r="IV54" i="5"/>
  <c r="IW54" i="5"/>
  <c r="IX54" i="5"/>
  <c r="IY54" i="5"/>
  <c r="IZ54" i="5"/>
  <c r="JA54" i="5"/>
  <c r="IN55" i="5"/>
  <c r="IO55" i="5"/>
  <c r="IP55" i="5"/>
  <c r="IQ55" i="5"/>
  <c r="IR55" i="5"/>
  <c r="IS55" i="5"/>
  <c r="IT55" i="5"/>
  <c r="IU55" i="5"/>
  <c r="IV55" i="5"/>
  <c r="IW55" i="5"/>
  <c r="IX55" i="5"/>
  <c r="IY55" i="5"/>
  <c r="IZ55" i="5"/>
  <c r="JA55" i="5"/>
  <c r="IN56" i="5"/>
  <c r="IO56" i="5"/>
  <c r="IP56" i="5"/>
  <c r="IQ56" i="5"/>
  <c r="IR56" i="5"/>
  <c r="IS56" i="5"/>
  <c r="IT56" i="5"/>
  <c r="IU56" i="5"/>
  <c r="IV56" i="5"/>
  <c r="IW56" i="5"/>
  <c r="IX56" i="5"/>
  <c r="IY56" i="5"/>
  <c r="IZ56" i="5"/>
  <c r="JA56" i="5"/>
  <c r="IN57" i="5"/>
  <c r="IO57" i="5"/>
  <c r="IP57" i="5"/>
  <c r="IQ57" i="5"/>
  <c r="IR57" i="5"/>
  <c r="IS57" i="5"/>
  <c r="IT57" i="5"/>
  <c r="IU57" i="5"/>
  <c r="IV57" i="5"/>
  <c r="IW57" i="5"/>
  <c r="IX57" i="5"/>
  <c r="IY57" i="5"/>
  <c r="IZ57" i="5"/>
  <c r="JA57" i="5"/>
  <c r="IN58" i="5"/>
  <c r="IO58" i="5"/>
  <c r="IP58" i="5"/>
  <c r="IQ58" i="5"/>
  <c r="IR58" i="5"/>
  <c r="IS58" i="5"/>
  <c r="IT58" i="5"/>
  <c r="IU58" i="5"/>
  <c r="IV58" i="5"/>
  <c r="IW58" i="5"/>
  <c r="IX58" i="5"/>
  <c r="IY58" i="5"/>
  <c r="IZ58" i="5"/>
  <c r="JA58" i="5"/>
  <c r="IN59" i="5"/>
  <c r="IO59" i="5"/>
  <c r="IP59" i="5"/>
  <c r="IQ59" i="5"/>
  <c r="IR59" i="5"/>
  <c r="IS59" i="5"/>
  <c r="IT59" i="5"/>
  <c r="IU59" i="5"/>
  <c r="IV59" i="5"/>
  <c r="IW59" i="5"/>
  <c r="IX59" i="5"/>
  <c r="IY59" i="5"/>
  <c r="IZ59" i="5"/>
  <c r="JA59" i="5"/>
  <c r="IN60" i="5"/>
  <c r="IO60" i="5"/>
  <c r="IP60" i="5"/>
  <c r="IQ60" i="5"/>
  <c r="IR60" i="5"/>
  <c r="IS60" i="5"/>
  <c r="IT60" i="5"/>
  <c r="IU60" i="5"/>
  <c r="IV60" i="5"/>
  <c r="IW60" i="5"/>
  <c r="IX60" i="5"/>
  <c r="IY60" i="5"/>
  <c r="IZ60" i="5"/>
  <c r="JA60" i="5"/>
  <c r="IN61" i="5"/>
  <c r="IO61" i="5"/>
  <c r="IP61" i="5"/>
  <c r="IQ61" i="5"/>
  <c r="IR61" i="5"/>
  <c r="IS61" i="5"/>
  <c r="IT61" i="5"/>
  <c r="IU61" i="5"/>
  <c r="IV61" i="5"/>
  <c r="IW61" i="5"/>
  <c r="IX61" i="5"/>
  <c r="IY61" i="5"/>
  <c r="IZ61" i="5"/>
  <c r="JA61" i="5"/>
  <c r="IN62" i="5"/>
  <c r="IO62" i="5"/>
  <c r="IP62" i="5"/>
  <c r="IQ62" i="5"/>
  <c r="IR62" i="5"/>
  <c r="IS62" i="5"/>
  <c r="IT62" i="5"/>
  <c r="IU62" i="5"/>
  <c r="IV62" i="5"/>
  <c r="IW62" i="5"/>
  <c r="IX62" i="5"/>
  <c r="IY62" i="5"/>
  <c r="IZ62" i="5"/>
  <c r="JA62" i="5"/>
  <c r="IN63" i="5"/>
  <c r="IO63" i="5"/>
  <c r="IP63" i="5"/>
  <c r="IQ63" i="5"/>
  <c r="IR63" i="5"/>
  <c r="IS63" i="5"/>
  <c r="IT63" i="5"/>
  <c r="IU63" i="5"/>
  <c r="IV63" i="5"/>
  <c r="IW63" i="5"/>
  <c r="IX63" i="5"/>
  <c r="IY63" i="5"/>
  <c r="IZ63" i="5"/>
  <c r="JA63" i="5"/>
  <c r="IN64" i="5"/>
  <c r="IO64" i="5"/>
  <c r="IP64" i="5"/>
  <c r="IQ64" i="5"/>
  <c r="IR64" i="5"/>
  <c r="IS64" i="5"/>
  <c r="IT64" i="5"/>
  <c r="IU64" i="5"/>
  <c r="IV64" i="5"/>
  <c r="IW64" i="5"/>
  <c r="IX64" i="5"/>
  <c r="IY64" i="5"/>
  <c r="IZ64" i="5"/>
  <c r="JA64" i="5"/>
  <c r="IN65" i="5"/>
  <c r="IO65" i="5"/>
  <c r="IP65" i="5"/>
  <c r="IQ65" i="5"/>
  <c r="IR65" i="5"/>
  <c r="IS65" i="5"/>
  <c r="IT65" i="5"/>
  <c r="IU65" i="5"/>
  <c r="IV65" i="5"/>
  <c r="IW65" i="5"/>
  <c r="IX65" i="5"/>
  <c r="IY65" i="5"/>
  <c r="IZ65" i="5"/>
  <c r="JA65" i="5"/>
  <c r="IN66" i="5"/>
  <c r="IO66" i="5"/>
  <c r="IP66" i="5"/>
  <c r="IQ66" i="5"/>
  <c r="IR66" i="5"/>
  <c r="IS66" i="5"/>
  <c r="IT66" i="5"/>
  <c r="IU66" i="5"/>
  <c r="IV66" i="5"/>
  <c r="IW66" i="5"/>
  <c r="IX66" i="5"/>
  <c r="IY66" i="5"/>
  <c r="IZ66" i="5"/>
  <c r="JA66" i="5"/>
  <c r="IN67" i="5"/>
  <c r="IO67" i="5"/>
  <c r="IP67" i="5"/>
  <c r="IQ67" i="5"/>
  <c r="IR67" i="5"/>
  <c r="IS67" i="5"/>
  <c r="IT67" i="5"/>
  <c r="IU67" i="5"/>
  <c r="IV67" i="5"/>
  <c r="IW67" i="5"/>
  <c r="IX67" i="5"/>
  <c r="IY67" i="5"/>
  <c r="IZ67" i="5"/>
  <c r="JA67" i="5"/>
  <c r="IN68" i="5"/>
  <c r="IO68" i="5"/>
  <c r="IP68" i="5"/>
  <c r="IQ68" i="5"/>
  <c r="IR68" i="5"/>
  <c r="IS68" i="5"/>
  <c r="IT68" i="5"/>
  <c r="IU68" i="5"/>
  <c r="IV68" i="5"/>
  <c r="IW68" i="5"/>
  <c r="IX68" i="5"/>
  <c r="IY68" i="5"/>
  <c r="IZ68" i="5"/>
  <c r="JA68" i="5"/>
  <c r="IN69" i="5"/>
  <c r="IO69" i="5"/>
  <c r="IP69" i="5"/>
  <c r="IQ69" i="5"/>
  <c r="IR69" i="5"/>
  <c r="IS69" i="5"/>
  <c r="IT69" i="5"/>
  <c r="IU69" i="5"/>
  <c r="IV69" i="5"/>
  <c r="IW69" i="5"/>
  <c r="IX69" i="5"/>
  <c r="IY69" i="5"/>
  <c r="IZ69" i="5"/>
  <c r="JA69" i="5"/>
  <c r="IN70" i="5"/>
  <c r="IO70" i="5"/>
  <c r="IP70" i="5"/>
  <c r="IQ70" i="5"/>
  <c r="IR70" i="5"/>
  <c r="IS70" i="5"/>
  <c r="IT70" i="5"/>
  <c r="IU70" i="5"/>
  <c r="IV70" i="5"/>
  <c r="IW70" i="5"/>
  <c r="IX70" i="5"/>
  <c r="IY70" i="5"/>
  <c r="IZ70" i="5"/>
  <c r="JA70" i="5"/>
  <c r="IN71" i="5"/>
  <c r="IO71" i="5"/>
  <c r="IP71" i="5"/>
  <c r="IQ71" i="5"/>
  <c r="IR71" i="5"/>
  <c r="IS71" i="5"/>
  <c r="IT71" i="5"/>
  <c r="IU71" i="5"/>
  <c r="IV71" i="5"/>
  <c r="IW71" i="5"/>
  <c r="IX71" i="5"/>
  <c r="IY71" i="5"/>
  <c r="IZ71" i="5"/>
  <c r="JA71" i="5"/>
  <c r="IN72" i="5"/>
  <c r="IO72" i="5"/>
  <c r="IP72" i="5"/>
  <c r="IQ72" i="5"/>
  <c r="IR72" i="5"/>
  <c r="IS72" i="5"/>
  <c r="IT72" i="5"/>
  <c r="IU72" i="5"/>
  <c r="IV72" i="5"/>
  <c r="IW72" i="5"/>
  <c r="IX72" i="5"/>
  <c r="IY72" i="5"/>
  <c r="IZ72" i="5"/>
  <c r="JA72" i="5"/>
  <c r="IN73" i="5"/>
  <c r="IO73" i="5"/>
  <c r="IP73" i="5"/>
  <c r="IQ73" i="5"/>
  <c r="IR73" i="5"/>
  <c r="IS73" i="5"/>
  <c r="IT73" i="5"/>
  <c r="IU73" i="5"/>
  <c r="IV73" i="5"/>
  <c r="IW73" i="5"/>
  <c r="IX73" i="5"/>
  <c r="IY73" i="5"/>
  <c r="IZ73" i="5"/>
  <c r="JA73" i="5"/>
  <c r="IN74" i="5"/>
  <c r="IO74" i="5"/>
  <c r="IP74" i="5"/>
  <c r="IQ74" i="5"/>
  <c r="IR74" i="5"/>
  <c r="IS74" i="5"/>
  <c r="IT74" i="5"/>
  <c r="IU74" i="5"/>
  <c r="IV74" i="5"/>
  <c r="IW74" i="5"/>
  <c r="IX74" i="5"/>
  <c r="IY74" i="5"/>
  <c r="IZ74" i="5"/>
  <c r="JA74" i="5"/>
  <c r="IN75" i="5"/>
  <c r="IO75" i="5"/>
  <c r="IP75" i="5"/>
  <c r="IQ75" i="5"/>
  <c r="IR75" i="5"/>
  <c r="IS75" i="5"/>
  <c r="IT75" i="5"/>
  <c r="IU75" i="5"/>
  <c r="IV75" i="5"/>
  <c r="IW75" i="5"/>
  <c r="IX75" i="5"/>
  <c r="IY75" i="5"/>
  <c r="IZ75" i="5"/>
  <c r="JA75" i="5"/>
  <c r="IN76" i="5"/>
  <c r="IO76" i="5"/>
  <c r="IP76" i="5"/>
  <c r="IQ76" i="5"/>
  <c r="IR76" i="5"/>
  <c r="IS76" i="5"/>
  <c r="IT76" i="5"/>
  <c r="IU76" i="5"/>
  <c r="IV76" i="5"/>
  <c r="IW76" i="5"/>
  <c r="IX76" i="5"/>
  <c r="IY76" i="5"/>
  <c r="IZ76" i="5"/>
  <c r="JA76" i="5"/>
  <c r="IN77" i="5"/>
  <c r="IO77" i="5"/>
  <c r="IP77" i="5"/>
  <c r="IQ77" i="5"/>
  <c r="IR77" i="5"/>
  <c r="IS77" i="5"/>
  <c r="IT77" i="5"/>
  <c r="IU77" i="5"/>
  <c r="IV77" i="5"/>
  <c r="IW77" i="5"/>
  <c r="IX77" i="5"/>
  <c r="IY77" i="5"/>
  <c r="IZ77" i="5"/>
  <c r="JA77" i="5"/>
  <c r="IN78" i="5"/>
  <c r="IO78" i="5"/>
  <c r="IP78" i="5"/>
  <c r="IQ78" i="5"/>
  <c r="IR78" i="5"/>
  <c r="IS78" i="5"/>
  <c r="IT78" i="5"/>
  <c r="IU78" i="5"/>
  <c r="IV78" i="5"/>
  <c r="IW78" i="5"/>
  <c r="IX78" i="5"/>
  <c r="IY78" i="5"/>
  <c r="IZ78" i="5"/>
  <c r="JA78" i="5"/>
  <c r="IN79" i="5"/>
  <c r="IO79" i="5"/>
  <c r="IP79" i="5"/>
  <c r="IQ79" i="5"/>
  <c r="IR79" i="5"/>
  <c r="IS79" i="5"/>
  <c r="IT79" i="5"/>
  <c r="IU79" i="5"/>
  <c r="IV79" i="5"/>
  <c r="IW79" i="5"/>
  <c r="IX79" i="5"/>
  <c r="IY79" i="5"/>
  <c r="IZ79" i="5"/>
  <c r="JA79" i="5"/>
  <c r="IN80" i="5"/>
  <c r="IO80" i="5"/>
  <c r="IP80" i="5"/>
  <c r="IQ80" i="5"/>
  <c r="IR80" i="5"/>
  <c r="IS80" i="5"/>
  <c r="IT80" i="5"/>
  <c r="IU80" i="5"/>
  <c r="IV80" i="5"/>
  <c r="IW80" i="5"/>
  <c r="IX80" i="5"/>
  <c r="IY80" i="5"/>
  <c r="IZ80" i="5"/>
  <c r="JA80" i="5"/>
  <c r="IN81" i="5"/>
  <c r="IO81" i="5"/>
  <c r="IP81" i="5"/>
  <c r="IQ81" i="5"/>
  <c r="IR81" i="5"/>
  <c r="IS81" i="5"/>
  <c r="IT81" i="5"/>
  <c r="IU81" i="5"/>
  <c r="IV81" i="5"/>
  <c r="IW81" i="5"/>
  <c r="IX81" i="5"/>
  <c r="IY81" i="5"/>
  <c r="IZ81" i="5"/>
  <c r="JA81" i="5"/>
  <c r="IN82" i="5"/>
  <c r="IO82" i="5"/>
  <c r="IP82" i="5"/>
  <c r="IQ82" i="5"/>
  <c r="IR82" i="5"/>
  <c r="IS82" i="5"/>
  <c r="IT82" i="5"/>
  <c r="IU82" i="5"/>
  <c r="IV82" i="5"/>
  <c r="IW82" i="5"/>
  <c r="IX82" i="5"/>
  <c r="IY82" i="5"/>
  <c r="IZ82" i="5"/>
  <c r="JA82" i="5"/>
  <c r="IN83" i="5"/>
  <c r="IO83" i="5"/>
  <c r="IP83" i="5"/>
  <c r="IQ83" i="5"/>
  <c r="IR83" i="5"/>
  <c r="IS83" i="5"/>
  <c r="IT83" i="5"/>
  <c r="IU83" i="5"/>
  <c r="IV83" i="5"/>
  <c r="IW83" i="5"/>
  <c r="IX83" i="5"/>
  <c r="IY83" i="5"/>
  <c r="IZ83" i="5"/>
  <c r="JA83" i="5"/>
  <c r="IN84" i="5"/>
  <c r="IO84" i="5"/>
  <c r="IP84" i="5"/>
  <c r="IQ84" i="5"/>
  <c r="IR84" i="5"/>
  <c r="IS84" i="5"/>
  <c r="IT84" i="5"/>
  <c r="IU84" i="5"/>
  <c r="IV84" i="5"/>
  <c r="IW84" i="5"/>
  <c r="IX84" i="5"/>
  <c r="IY84" i="5"/>
  <c r="IZ84" i="5"/>
  <c r="JA84" i="5"/>
  <c r="IN85" i="5"/>
  <c r="IO85" i="5"/>
  <c r="IP85" i="5"/>
  <c r="IQ85" i="5"/>
  <c r="IR85" i="5"/>
  <c r="IS85" i="5"/>
  <c r="IT85" i="5"/>
  <c r="IU85" i="5"/>
  <c r="IV85" i="5"/>
  <c r="IW85" i="5"/>
  <c r="IX85" i="5"/>
  <c r="IY85" i="5"/>
  <c r="IZ85" i="5"/>
  <c r="JA85" i="5"/>
  <c r="IN86" i="5"/>
  <c r="IO86" i="5"/>
  <c r="IP86" i="5"/>
  <c r="IQ86" i="5"/>
  <c r="IR86" i="5"/>
  <c r="IS86" i="5"/>
  <c r="IT86" i="5"/>
  <c r="IU86" i="5"/>
  <c r="IV86" i="5"/>
  <c r="IW86" i="5"/>
  <c r="IX86" i="5"/>
  <c r="IY86" i="5"/>
  <c r="IZ86" i="5"/>
  <c r="JA86" i="5"/>
  <c r="IN87" i="5"/>
  <c r="IO87" i="5"/>
  <c r="IP87" i="5"/>
  <c r="IQ87" i="5"/>
  <c r="IR87" i="5"/>
  <c r="IS87" i="5"/>
  <c r="IT87" i="5"/>
  <c r="IU87" i="5"/>
  <c r="IV87" i="5"/>
  <c r="IW87" i="5"/>
  <c r="IX87" i="5"/>
  <c r="IY87" i="5"/>
  <c r="IZ87" i="5"/>
  <c r="JA87" i="5"/>
  <c r="IN88" i="5"/>
  <c r="IO88" i="5"/>
  <c r="IP88" i="5"/>
  <c r="IQ88" i="5"/>
  <c r="IR88" i="5"/>
  <c r="IS88" i="5"/>
  <c r="IT88" i="5"/>
  <c r="IU88" i="5"/>
  <c r="IV88" i="5"/>
  <c r="IW88" i="5"/>
  <c r="IX88" i="5"/>
  <c r="IY88" i="5"/>
  <c r="IZ88" i="5"/>
  <c r="JA88" i="5"/>
  <c r="IN89" i="5"/>
  <c r="IO89" i="5"/>
  <c r="IP89" i="5"/>
  <c r="IQ89" i="5"/>
  <c r="IR89" i="5"/>
  <c r="IS89" i="5"/>
  <c r="IT89" i="5"/>
  <c r="IU89" i="5"/>
  <c r="IV89" i="5"/>
  <c r="IW89" i="5"/>
  <c r="IX89" i="5"/>
  <c r="IY89" i="5"/>
  <c r="IZ89" i="5"/>
  <c r="JA89" i="5"/>
  <c r="IN90" i="5"/>
  <c r="IO90" i="5"/>
  <c r="IP90" i="5"/>
  <c r="IQ90" i="5"/>
  <c r="IR90" i="5"/>
  <c r="IS90" i="5"/>
  <c r="IT90" i="5"/>
  <c r="IU90" i="5"/>
  <c r="IV90" i="5"/>
  <c r="IW90" i="5"/>
  <c r="IX90" i="5"/>
  <c r="IY90" i="5"/>
  <c r="IZ90" i="5"/>
  <c r="JA90" i="5"/>
  <c r="IN91" i="5"/>
  <c r="IO91" i="5"/>
  <c r="IP91" i="5"/>
  <c r="IQ91" i="5"/>
  <c r="IR91" i="5"/>
  <c r="IS91" i="5"/>
  <c r="IT91" i="5"/>
  <c r="IU91" i="5"/>
  <c r="IV91" i="5"/>
  <c r="IW91" i="5"/>
  <c r="IX91" i="5"/>
  <c r="IY91" i="5"/>
  <c r="IZ91" i="5"/>
  <c r="JA91" i="5"/>
  <c r="IN92" i="5"/>
  <c r="IO92" i="5"/>
  <c r="IP92" i="5"/>
  <c r="IQ92" i="5"/>
  <c r="IR92" i="5"/>
  <c r="IS92" i="5"/>
  <c r="IT92" i="5"/>
  <c r="IU92" i="5"/>
  <c r="IV92" i="5"/>
  <c r="IW92" i="5"/>
  <c r="IX92" i="5"/>
  <c r="IY92" i="5"/>
  <c r="IZ92" i="5"/>
  <c r="JA92" i="5"/>
  <c r="IN93" i="5"/>
  <c r="IO93" i="5"/>
  <c r="IP93" i="5"/>
  <c r="IQ93" i="5"/>
  <c r="IR93" i="5"/>
  <c r="IS93" i="5"/>
  <c r="IT93" i="5"/>
  <c r="IU93" i="5"/>
  <c r="IV93" i="5"/>
  <c r="IW93" i="5"/>
  <c r="IX93" i="5"/>
  <c r="IY93" i="5"/>
  <c r="IZ93" i="5"/>
  <c r="JA93" i="5"/>
  <c r="IN94" i="5"/>
  <c r="IO94" i="5"/>
  <c r="IP94" i="5"/>
  <c r="IQ94" i="5"/>
  <c r="IR94" i="5"/>
  <c r="IS94" i="5"/>
  <c r="IT94" i="5"/>
  <c r="IU94" i="5"/>
  <c r="IV94" i="5"/>
  <c r="IW94" i="5"/>
  <c r="IX94" i="5"/>
  <c r="IY94" i="5"/>
  <c r="IZ94" i="5"/>
  <c r="JA94" i="5"/>
  <c r="IN95" i="5"/>
  <c r="IO95" i="5"/>
  <c r="IP95" i="5"/>
  <c r="IQ95" i="5"/>
  <c r="IR95" i="5"/>
  <c r="IS95" i="5"/>
  <c r="IT95" i="5"/>
  <c r="IU95" i="5"/>
  <c r="IV95" i="5"/>
  <c r="IW95" i="5"/>
  <c r="IX95" i="5"/>
  <c r="IY95" i="5"/>
  <c r="IZ95" i="5"/>
  <c r="JA95" i="5"/>
  <c r="IN96" i="5"/>
  <c r="IO96" i="5"/>
  <c r="IP96" i="5"/>
  <c r="IQ96" i="5"/>
  <c r="IR96" i="5"/>
  <c r="IS96" i="5"/>
  <c r="IT96" i="5"/>
  <c r="IU96" i="5"/>
  <c r="IV96" i="5"/>
  <c r="IW96" i="5"/>
  <c r="IX96" i="5"/>
  <c r="IY96" i="5"/>
  <c r="IZ96" i="5"/>
  <c r="JA96" i="5"/>
  <c r="IN97" i="5"/>
  <c r="IO97" i="5"/>
  <c r="IP97" i="5"/>
  <c r="IQ97" i="5"/>
  <c r="IR97" i="5"/>
  <c r="IS97" i="5"/>
  <c r="IT97" i="5"/>
  <c r="IU97" i="5"/>
  <c r="IV97" i="5"/>
  <c r="IW97" i="5"/>
  <c r="IX97" i="5"/>
  <c r="IY97" i="5"/>
  <c r="IZ97" i="5"/>
  <c r="JA97" i="5"/>
  <c r="IN98" i="5"/>
  <c r="IO98" i="5"/>
  <c r="IP98" i="5"/>
  <c r="IQ98" i="5"/>
  <c r="IR98" i="5"/>
  <c r="IS98" i="5"/>
  <c r="IT98" i="5"/>
  <c r="IU98" i="5"/>
  <c r="IV98" i="5"/>
  <c r="IW98" i="5"/>
  <c r="IX98" i="5"/>
  <c r="IY98" i="5"/>
  <c r="IZ98" i="5"/>
  <c r="JA98" i="5"/>
  <c r="IN99" i="5"/>
  <c r="IO99" i="5"/>
  <c r="IP99" i="5"/>
  <c r="IQ99" i="5"/>
  <c r="IR99" i="5"/>
  <c r="IS99" i="5"/>
  <c r="IT99" i="5"/>
  <c r="IU99" i="5"/>
  <c r="IV99" i="5"/>
  <c r="IW99" i="5"/>
  <c r="IX99" i="5"/>
  <c r="IY99" i="5"/>
  <c r="IZ99" i="5"/>
  <c r="JA99" i="5"/>
  <c r="IN100" i="5"/>
  <c r="IO100" i="5"/>
  <c r="IP100" i="5"/>
  <c r="IQ100" i="5"/>
  <c r="IR100" i="5"/>
  <c r="IS100" i="5"/>
  <c r="IT100" i="5"/>
  <c r="IU100" i="5"/>
  <c r="IV100" i="5"/>
  <c r="IW100" i="5"/>
  <c r="IX100" i="5"/>
  <c r="IY100" i="5"/>
  <c r="IZ100" i="5"/>
  <c r="JA100" i="5"/>
  <c r="IN101" i="5"/>
  <c r="IO101" i="5"/>
  <c r="IP101" i="5"/>
  <c r="IQ101" i="5"/>
  <c r="IR101" i="5"/>
  <c r="IS101" i="5"/>
  <c r="IT101" i="5"/>
  <c r="IU101" i="5"/>
  <c r="IV101" i="5"/>
  <c r="IW101" i="5"/>
  <c r="IX101" i="5"/>
  <c r="IY101" i="5"/>
  <c r="IZ101" i="5"/>
  <c r="JA101" i="5"/>
  <c r="IN102" i="5"/>
  <c r="IO102" i="5"/>
  <c r="IP102" i="5"/>
  <c r="IQ102" i="5"/>
  <c r="IR102" i="5"/>
  <c r="IS102" i="5"/>
  <c r="IT102" i="5"/>
  <c r="IU102" i="5"/>
  <c r="IV102" i="5"/>
  <c r="IW102" i="5"/>
  <c r="IX102" i="5"/>
  <c r="IY102" i="5"/>
  <c r="IZ102" i="5"/>
  <c r="JA102" i="5"/>
  <c r="IN103" i="5"/>
  <c r="IO103" i="5"/>
  <c r="IP103" i="5"/>
  <c r="IQ103" i="5"/>
  <c r="IR103" i="5"/>
  <c r="IS103" i="5"/>
  <c r="IT103" i="5"/>
  <c r="IU103" i="5"/>
  <c r="IV103" i="5"/>
  <c r="IW103" i="5"/>
  <c r="IX103" i="5"/>
  <c r="IY103" i="5"/>
  <c r="IZ103" i="5"/>
  <c r="JA103" i="5"/>
  <c r="IN104" i="5"/>
  <c r="IO104" i="5"/>
  <c r="IP104" i="5"/>
  <c r="IQ104" i="5"/>
  <c r="IR104" i="5"/>
  <c r="IS104" i="5"/>
  <c r="IT104" i="5"/>
  <c r="IU104" i="5"/>
  <c r="IV104" i="5"/>
  <c r="IW104" i="5"/>
  <c r="IX104" i="5"/>
  <c r="IY104" i="5"/>
  <c r="IZ104" i="5"/>
  <c r="JA104" i="5"/>
  <c r="IN105" i="5"/>
  <c r="IO105" i="5"/>
  <c r="IP105" i="5"/>
  <c r="IQ105" i="5"/>
  <c r="IR105" i="5"/>
  <c r="IS105" i="5"/>
  <c r="IT105" i="5"/>
  <c r="IU105" i="5"/>
  <c r="IV105" i="5"/>
  <c r="IW105" i="5"/>
  <c r="IX105" i="5"/>
  <c r="IY105" i="5"/>
  <c r="IZ105" i="5"/>
  <c r="JA105" i="5"/>
  <c r="IN106" i="5"/>
  <c r="IO106" i="5"/>
  <c r="IP106" i="5"/>
  <c r="IQ106" i="5"/>
  <c r="IR106" i="5"/>
  <c r="IS106" i="5"/>
  <c r="IT106" i="5"/>
  <c r="IU106" i="5"/>
  <c r="IV106" i="5"/>
  <c r="IW106" i="5"/>
  <c r="IX106" i="5"/>
  <c r="IY106" i="5"/>
  <c r="IZ106" i="5"/>
  <c r="JA106" i="5"/>
  <c r="IN107" i="5"/>
  <c r="IO107" i="5"/>
  <c r="IP107" i="5"/>
  <c r="IQ107" i="5"/>
  <c r="IR107" i="5"/>
  <c r="IS107" i="5"/>
  <c r="IT107" i="5"/>
  <c r="IU107" i="5"/>
  <c r="IV107" i="5"/>
  <c r="IW107" i="5"/>
  <c r="IX107" i="5"/>
  <c r="IY107" i="5"/>
  <c r="IZ107" i="5"/>
  <c r="JA107" i="5"/>
  <c r="IN108" i="5"/>
  <c r="IO108" i="5"/>
  <c r="IP108" i="5"/>
  <c r="IQ108" i="5"/>
  <c r="IR108" i="5"/>
  <c r="IS108" i="5"/>
  <c r="IT108" i="5"/>
  <c r="IU108" i="5"/>
  <c r="IV108" i="5"/>
  <c r="IW108" i="5"/>
  <c r="IX108" i="5"/>
  <c r="IY108" i="5"/>
  <c r="IZ108" i="5"/>
  <c r="JA108" i="5"/>
  <c r="IN109" i="5"/>
  <c r="IO109" i="5"/>
  <c r="IP109" i="5"/>
  <c r="IQ109" i="5"/>
  <c r="IR109" i="5"/>
  <c r="IS109" i="5"/>
  <c r="IT109" i="5"/>
  <c r="IU109" i="5"/>
  <c r="IV109" i="5"/>
  <c r="IW109" i="5"/>
  <c r="IX109" i="5"/>
  <c r="IY109" i="5"/>
  <c r="IZ109" i="5"/>
  <c r="JA109" i="5"/>
  <c r="IN110" i="5"/>
  <c r="IO110" i="5"/>
  <c r="IP110" i="5"/>
  <c r="IQ110" i="5"/>
  <c r="IR110" i="5"/>
  <c r="IS110" i="5"/>
  <c r="IT110" i="5"/>
  <c r="IU110" i="5"/>
  <c r="IV110" i="5"/>
  <c r="IW110" i="5"/>
  <c r="IX110" i="5"/>
  <c r="IY110" i="5"/>
  <c r="IZ110" i="5"/>
  <c r="JA110" i="5"/>
  <c r="IN111" i="5"/>
  <c r="IO111" i="5"/>
  <c r="IP111" i="5"/>
  <c r="IQ111" i="5"/>
  <c r="IR111" i="5"/>
  <c r="IS111" i="5"/>
  <c r="IT111" i="5"/>
  <c r="IU111" i="5"/>
  <c r="IV111" i="5"/>
  <c r="IW111" i="5"/>
  <c r="IX111" i="5"/>
  <c r="IY111" i="5"/>
  <c r="IZ111" i="5"/>
  <c r="JA111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IN114" i="5"/>
  <c r="IO114" i="5"/>
  <c r="IP114" i="5"/>
  <c r="IQ114" i="5"/>
  <c r="IR114" i="5"/>
  <c r="IS114" i="5"/>
  <c r="IT114" i="5"/>
  <c r="IU114" i="5"/>
  <c r="IV114" i="5"/>
  <c r="IW114" i="5"/>
  <c r="IX114" i="5"/>
  <c r="IY114" i="5"/>
  <c r="IZ114" i="5"/>
  <c r="JA114" i="5"/>
  <c r="IN115" i="5"/>
  <c r="IO115" i="5"/>
  <c r="IP115" i="5"/>
  <c r="IQ115" i="5"/>
  <c r="IR115" i="5"/>
  <c r="IS115" i="5"/>
  <c r="IT115" i="5"/>
  <c r="IU115" i="5"/>
  <c r="IV115" i="5"/>
  <c r="IW115" i="5"/>
  <c r="IX115" i="5"/>
  <c r="IY115" i="5"/>
  <c r="IZ115" i="5"/>
  <c r="JA115" i="5"/>
  <c r="IN116" i="5"/>
  <c r="IO116" i="5"/>
  <c r="IP116" i="5"/>
  <c r="IQ116" i="5"/>
  <c r="IR116" i="5"/>
  <c r="IS116" i="5"/>
  <c r="IT116" i="5"/>
  <c r="IU116" i="5"/>
  <c r="IV116" i="5"/>
  <c r="IW116" i="5"/>
  <c r="IX116" i="5"/>
  <c r="IY116" i="5"/>
  <c r="IZ116" i="5"/>
  <c r="JA116" i="5"/>
  <c r="IN117" i="5"/>
  <c r="IO117" i="5"/>
  <c r="IP117" i="5"/>
  <c r="IQ117" i="5"/>
  <c r="IR117" i="5"/>
  <c r="IS117" i="5"/>
  <c r="IT117" i="5"/>
  <c r="IU117" i="5"/>
  <c r="IV117" i="5"/>
  <c r="IW117" i="5"/>
  <c r="IX117" i="5"/>
  <c r="IY117" i="5"/>
  <c r="IZ117" i="5"/>
  <c r="JA117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IN120" i="5"/>
  <c r="IO120" i="5"/>
  <c r="IP120" i="5"/>
  <c r="IQ120" i="5"/>
  <c r="IR120" i="5"/>
  <c r="IS120" i="5"/>
  <c r="IT120" i="5"/>
  <c r="IU120" i="5"/>
  <c r="IV120" i="5"/>
  <c r="IW120" i="5"/>
  <c r="IX120" i="5"/>
  <c r="IY120" i="5"/>
  <c r="IZ120" i="5"/>
  <c r="JA120" i="5"/>
  <c r="IN121" i="5"/>
  <c r="IO121" i="5"/>
  <c r="IP121" i="5"/>
  <c r="IQ121" i="5"/>
  <c r="IR121" i="5"/>
  <c r="IS121" i="5"/>
  <c r="IT121" i="5"/>
  <c r="IU121" i="5"/>
  <c r="IV121" i="5"/>
  <c r="IW121" i="5"/>
  <c r="IX121" i="5"/>
  <c r="IY121" i="5"/>
  <c r="IZ121" i="5"/>
  <c r="JA121" i="5"/>
  <c r="IN122" i="5"/>
  <c r="IO122" i="5"/>
  <c r="IP122" i="5"/>
  <c r="IQ122" i="5"/>
  <c r="IR122" i="5"/>
  <c r="IS122" i="5"/>
  <c r="IT122" i="5"/>
  <c r="IU122" i="5"/>
  <c r="IV122" i="5"/>
  <c r="IW122" i="5"/>
  <c r="IX122" i="5"/>
  <c r="IY122" i="5"/>
  <c r="IZ122" i="5"/>
  <c r="JA122" i="5"/>
  <c r="IN123" i="5"/>
  <c r="IO123" i="5"/>
  <c r="IP123" i="5"/>
  <c r="IQ123" i="5"/>
  <c r="IR123" i="5"/>
  <c r="IS123" i="5"/>
  <c r="IT123" i="5"/>
  <c r="IU123" i="5"/>
  <c r="IV123" i="5"/>
  <c r="IW123" i="5"/>
  <c r="IX123" i="5"/>
  <c r="IY123" i="5"/>
  <c r="IZ123" i="5"/>
  <c r="JA123" i="5"/>
  <c r="IN124" i="5"/>
  <c r="IO124" i="5"/>
  <c r="IP124" i="5"/>
  <c r="IQ124" i="5"/>
  <c r="IR124" i="5"/>
  <c r="IS124" i="5"/>
  <c r="IT124" i="5"/>
  <c r="IU124" i="5"/>
  <c r="IV124" i="5"/>
  <c r="IW124" i="5"/>
  <c r="IX124" i="5"/>
  <c r="IY124" i="5"/>
  <c r="IZ124" i="5"/>
  <c r="JA124" i="5"/>
  <c r="IN125" i="5"/>
  <c r="IO125" i="5"/>
  <c r="IP125" i="5"/>
  <c r="IQ125" i="5"/>
  <c r="IR125" i="5"/>
  <c r="IS125" i="5"/>
  <c r="IT125" i="5"/>
  <c r="IU125" i="5"/>
  <c r="IV125" i="5"/>
  <c r="IW125" i="5"/>
  <c r="IX125" i="5"/>
  <c r="IY125" i="5"/>
  <c r="IZ125" i="5"/>
  <c r="JA125" i="5"/>
  <c r="IN126" i="5"/>
  <c r="IO126" i="5"/>
  <c r="IP126" i="5"/>
  <c r="IQ126" i="5"/>
  <c r="IR126" i="5"/>
  <c r="IS126" i="5"/>
  <c r="IT126" i="5"/>
  <c r="IU126" i="5"/>
  <c r="IV126" i="5"/>
  <c r="IW126" i="5"/>
  <c r="IX126" i="5"/>
  <c r="IY126" i="5"/>
  <c r="IZ126" i="5"/>
  <c r="JA126" i="5"/>
  <c r="IN127" i="5"/>
  <c r="IO127" i="5"/>
  <c r="IP127" i="5"/>
  <c r="IQ127" i="5"/>
  <c r="IR127" i="5"/>
  <c r="IS127" i="5"/>
  <c r="IT127" i="5"/>
  <c r="IU127" i="5"/>
  <c r="IV127" i="5"/>
  <c r="IW127" i="5"/>
  <c r="IX127" i="5"/>
  <c r="IY127" i="5"/>
  <c r="IZ127" i="5"/>
  <c r="JA127" i="5"/>
  <c r="IN128" i="5"/>
  <c r="IO128" i="5"/>
  <c r="IP128" i="5"/>
  <c r="IQ128" i="5"/>
  <c r="IR128" i="5"/>
  <c r="IS128" i="5"/>
  <c r="IT128" i="5"/>
  <c r="IU128" i="5"/>
  <c r="IV128" i="5"/>
  <c r="IW128" i="5"/>
  <c r="IX128" i="5"/>
  <c r="IY128" i="5"/>
  <c r="IZ128" i="5"/>
  <c r="JA128" i="5"/>
  <c r="IN129" i="5"/>
  <c r="IO129" i="5"/>
  <c r="IP129" i="5"/>
  <c r="IQ129" i="5"/>
  <c r="IR129" i="5"/>
  <c r="IS129" i="5"/>
  <c r="IT129" i="5"/>
  <c r="IU129" i="5"/>
  <c r="IV129" i="5"/>
  <c r="IW129" i="5"/>
  <c r="IX129" i="5"/>
  <c r="IY129" i="5"/>
  <c r="IZ129" i="5"/>
  <c r="JA129" i="5"/>
  <c r="IN130" i="5"/>
  <c r="IO130" i="5"/>
  <c r="IP130" i="5"/>
  <c r="IQ130" i="5"/>
  <c r="IR130" i="5"/>
  <c r="IS130" i="5"/>
  <c r="IT130" i="5"/>
  <c r="IU130" i="5"/>
  <c r="IV130" i="5"/>
  <c r="IW130" i="5"/>
  <c r="IX130" i="5"/>
  <c r="IY130" i="5"/>
  <c r="IZ130" i="5"/>
  <c r="JA130" i="5"/>
  <c r="IN131" i="5"/>
  <c r="IO131" i="5"/>
  <c r="IP131" i="5"/>
  <c r="IQ131" i="5"/>
  <c r="IR131" i="5"/>
  <c r="IS131" i="5"/>
  <c r="IT131" i="5"/>
  <c r="IU131" i="5"/>
  <c r="IV131" i="5"/>
  <c r="IW131" i="5"/>
  <c r="IX131" i="5"/>
  <c r="IY131" i="5"/>
  <c r="IZ131" i="5"/>
  <c r="JA131" i="5"/>
  <c r="IN132" i="5"/>
  <c r="IO132" i="5"/>
  <c r="IP132" i="5"/>
  <c r="IQ132" i="5"/>
  <c r="IR132" i="5"/>
  <c r="IS132" i="5"/>
  <c r="IT132" i="5"/>
  <c r="IU132" i="5"/>
  <c r="IV132" i="5"/>
  <c r="IW132" i="5"/>
  <c r="IX132" i="5"/>
  <c r="IY132" i="5"/>
  <c r="IZ132" i="5"/>
  <c r="JA132" i="5"/>
  <c r="IN133" i="5"/>
  <c r="IO133" i="5"/>
  <c r="IP133" i="5"/>
  <c r="IQ133" i="5"/>
  <c r="IR133" i="5"/>
  <c r="IS133" i="5"/>
  <c r="IT133" i="5"/>
  <c r="IU133" i="5"/>
  <c r="IV133" i="5"/>
  <c r="IW133" i="5"/>
  <c r="IX133" i="5"/>
  <c r="IY133" i="5"/>
  <c r="IZ133" i="5"/>
  <c r="JA133" i="5"/>
  <c r="IN134" i="5"/>
  <c r="IO134" i="5"/>
  <c r="IP134" i="5"/>
  <c r="IQ134" i="5"/>
  <c r="IR134" i="5"/>
  <c r="IS134" i="5"/>
  <c r="IT134" i="5"/>
  <c r="IU134" i="5"/>
  <c r="IV134" i="5"/>
  <c r="IW134" i="5"/>
  <c r="IX134" i="5"/>
  <c r="IY134" i="5"/>
  <c r="IZ134" i="5"/>
  <c r="JA134" i="5"/>
  <c r="IN135" i="5"/>
  <c r="IO135" i="5"/>
  <c r="IP135" i="5"/>
  <c r="IQ135" i="5"/>
  <c r="IR135" i="5"/>
  <c r="IS135" i="5"/>
  <c r="IT135" i="5"/>
  <c r="IU135" i="5"/>
  <c r="IV135" i="5"/>
  <c r="IW135" i="5"/>
  <c r="IX135" i="5"/>
  <c r="IY135" i="5"/>
  <c r="IZ135" i="5"/>
  <c r="JA135" i="5"/>
  <c r="IN136" i="5"/>
  <c r="IO136" i="5"/>
  <c r="IP136" i="5"/>
  <c r="IQ136" i="5"/>
  <c r="IR136" i="5"/>
  <c r="IS136" i="5"/>
  <c r="IT136" i="5"/>
  <c r="IU136" i="5"/>
  <c r="IV136" i="5"/>
  <c r="IW136" i="5"/>
  <c r="IX136" i="5"/>
  <c r="IY136" i="5"/>
  <c r="IZ136" i="5"/>
  <c r="JA136" i="5"/>
  <c r="IN137" i="5"/>
  <c r="IO137" i="5"/>
  <c r="IP137" i="5"/>
  <c r="IQ137" i="5"/>
  <c r="IR137" i="5"/>
  <c r="IS137" i="5"/>
  <c r="IT137" i="5"/>
  <c r="IU137" i="5"/>
  <c r="IV137" i="5"/>
  <c r="IW137" i="5"/>
  <c r="IX137" i="5"/>
  <c r="IY137" i="5"/>
  <c r="IZ137" i="5"/>
  <c r="JA137" i="5"/>
  <c r="IN138" i="5"/>
  <c r="IO138" i="5"/>
  <c r="IP138" i="5"/>
  <c r="IQ138" i="5"/>
  <c r="IR138" i="5"/>
  <c r="IS138" i="5"/>
  <c r="IT138" i="5"/>
  <c r="IU138" i="5"/>
  <c r="IV138" i="5"/>
  <c r="IW138" i="5"/>
  <c r="IX138" i="5"/>
  <c r="IY138" i="5"/>
  <c r="IZ138" i="5"/>
  <c r="JA138" i="5"/>
  <c r="IN139" i="5"/>
  <c r="IO139" i="5"/>
  <c r="IP139" i="5"/>
  <c r="IQ139" i="5"/>
  <c r="IR139" i="5"/>
  <c r="IS139" i="5"/>
  <c r="IT139" i="5"/>
  <c r="IU139" i="5"/>
  <c r="IV139" i="5"/>
  <c r="IW139" i="5"/>
  <c r="IX139" i="5"/>
  <c r="IY139" i="5"/>
  <c r="IZ139" i="5"/>
  <c r="JA139" i="5"/>
  <c r="IN140" i="5"/>
  <c r="IO140" i="5"/>
  <c r="IP140" i="5"/>
  <c r="IQ140" i="5"/>
  <c r="IR140" i="5"/>
  <c r="IS140" i="5"/>
  <c r="IT140" i="5"/>
  <c r="IU140" i="5"/>
  <c r="IV140" i="5"/>
  <c r="IW140" i="5"/>
  <c r="IX140" i="5"/>
  <c r="IY140" i="5"/>
  <c r="IZ140" i="5"/>
  <c r="JA140" i="5"/>
  <c r="IN141" i="5"/>
  <c r="IO141" i="5"/>
  <c r="IP141" i="5"/>
  <c r="IQ141" i="5"/>
  <c r="IR141" i="5"/>
  <c r="IS141" i="5"/>
  <c r="IT141" i="5"/>
  <c r="IU141" i="5"/>
  <c r="IV141" i="5"/>
  <c r="IW141" i="5"/>
  <c r="IX141" i="5"/>
  <c r="IY141" i="5"/>
  <c r="IZ141" i="5"/>
  <c r="JA141" i="5"/>
  <c r="IN142" i="5"/>
  <c r="IO142" i="5"/>
  <c r="IP142" i="5"/>
  <c r="IQ142" i="5"/>
  <c r="IR142" i="5"/>
  <c r="IS142" i="5"/>
  <c r="IT142" i="5"/>
  <c r="IU142" i="5"/>
  <c r="IV142" i="5"/>
  <c r="IW142" i="5"/>
  <c r="IX142" i="5"/>
  <c r="IY142" i="5"/>
  <c r="IZ142" i="5"/>
  <c r="JA142" i="5"/>
  <c r="IN143" i="5"/>
  <c r="IO143" i="5"/>
  <c r="IP143" i="5"/>
  <c r="IQ143" i="5"/>
  <c r="IR143" i="5"/>
  <c r="IS143" i="5"/>
  <c r="IT143" i="5"/>
  <c r="IU143" i="5"/>
  <c r="IV143" i="5"/>
  <c r="IW143" i="5"/>
  <c r="IX143" i="5"/>
  <c r="IY143" i="5"/>
  <c r="IZ143" i="5"/>
  <c r="JA143" i="5"/>
  <c r="IN144" i="5"/>
  <c r="IO144" i="5"/>
  <c r="IP144" i="5"/>
  <c r="IQ144" i="5"/>
  <c r="IR144" i="5"/>
  <c r="IS144" i="5"/>
  <c r="IT144" i="5"/>
  <c r="IU144" i="5"/>
  <c r="IV144" i="5"/>
  <c r="IW144" i="5"/>
  <c r="IX144" i="5"/>
  <c r="IY144" i="5"/>
  <c r="IZ144" i="5"/>
  <c r="JA144" i="5"/>
  <c r="IN145" i="5"/>
  <c r="IO145" i="5"/>
  <c r="IP145" i="5"/>
  <c r="IQ145" i="5"/>
  <c r="IR145" i="5"/>
  <c r="IS145" i="5"/>
  <c r="IT145" i="5"/>
  <c r="IU145" i="5"/>
  <c r="IV145" i="5"/>
  <c r="IW145" i="5"/>
  <c r="IX145" i="5"/>
  <c r="IY145" i="5"/>
  <c r="IZ145" i="5"/>
  <c r="JA145" i="5"/>
  <c r="IN146" i="5"/>
  <c r="IO146" i="5"/>
  <c r="IP146" i="5"/>
  <c r="IQ146" i="5"/>
  <c r="IR146" i="5"/>
  <c r="IS146" i="5"/>
  <c r="IT146" i="5"/>
  <c r="IU146" i="5"/>
  <c r="IV146" i="5"/>
  <c r="IW146" i="5"/>
  <c r="IX146" i="5"/>
  <c r="IY146" i="5"/>
  <c r="IZ146" i="5"/>
  <c r="JA146" i="5"/>
  <c r="IN147" i="5"/>
  <c r="IO147" i="5"/>
  <c r="IP147" i="5"/>
  <c r="IQ147" i="5"/>
  <c r="IR147" i="5"/>
  <c r="IS147" i="5"/>
  <c r="IT147" i="5"/>
  <c r="IU147" i="5"/>
  <c r="IV147" i="5"/>
  <c r="IW147" i="5"/>
  <c r="IX147" i="5"/>
  <c r="IY147" i="5"/>
  <c r="IZ147" i="5"/>
  <c r="JA147" i="5"/>
  <c r="IN148" i="5"/>
  <c r="IO148" i="5"/>
  <c r="IP148" i="5"/>
  <c r="IQ148" i="5"/>
  <c r="IR148" i="5"/>
  <c r="IS148" i="5"/>
  <c r="IT148" i="5"/>
  <c r="IU148" i="5"/>
  <c r="IV148" i="5"/>
  <c r="IW148" i="5"/>
  <c r="IX148" i="5"/>
  <c r="IY148" i="5"/>
  <c r="IZ148" i="5"/>
  <c r="JA148" i="5"/>
  <c r="IN149" i="5"/>
  <c r="IO149" i="5"/>
  <c r="IP149" i="5"/>
  <c r="IQ149" i="5"/>
  <c r="IR149" i="5"/>
  <c r="IS149" i="5"/>
  <c r="IT149" i="5"/>
  <c r="IU149" i="5"/>
  <c r="IV149" i="5"/>
  <c r="IW149" i="5"/>
  <c r="IX149" i="5"/>
  <c r="IY149" i="5"/>
  <c r="IZ149" i="5"/>
  <c r="JA149" i="5"/>
  <c r="IN150" i="5"/>
  <c r="IO150" i="5"/>
  <c r="IP150" i="5"/>
  <c r="IQ150" i="5"/>
  <c r="IR150" i="5"/>
  <c r="IS150" i="5"/>
  <c r="IT150" i="5"/>
  <c r="IU150" i="5"/>
  <c r="IV150" i="5"/>
  <c r="IW150" i="5"/>
  <c r="IX150" i="5"/>
  <c r="IY150" i="5"/>
  <c r="IZ150" i="5"/>
  <c r="JA150" i="5"/>
  <c r="IN151" i="5"/>
  <c r="IO151" i="5"/>
  <c r="IP151" i="5"/>
  <c r="IQ151" i="5"/>
  <c r="IR151" i="5"/>
  <c r="IS151" i="5"/>
  <c r="IT151" i="5"/>
  <c r="IU151" i="5"/>
  <c r="IV151" i="5"/>
  <c r="IW151" i="5"/>
  <c r="IX151" i="5"/>
  <c r="IY151" i="5"/>
  <c r="IZ151" i="5"/>
  <c r="JA151" i="5"/>
  <c r="IN152" i="5"/>
  <c r="IO152" i="5"/>
  <c r="IP152" i="5"/>
  <c r="IQ152" i="5"/>
  <c r="IR152" i="5"/>
  <c r="IS152" i="5"/>
  <c r="IT152" i="5"/>
  <c r="IU152" i="5"/>
  <c r="IV152" i="5"/>
  <c r="IW152" i="5"/>
  <c r="IX152" i="5"/>
  <c r="IY152" i="5"/>
  <c r="IZ152" i="5"/>
  <c r="JA152" i="5"/>
  <c r="IN153" i="5"/>
  <c r="IO153" i="5"/>
  <c r="IP153" i="5"/>
  <c r="IQ153" i="5"/>
  <c r="IR153" i="5"/>
  <c r="IS153" i="5"/>
  <c r="IT153" i="5"/>
  <c r="IU153" i="5"/>
  <c r="IV153" i="5"/>
  <c r="IW153" i="5"/>
  <c r="IX153" i="5"/>
  <c r="IY153" i="5"/>
  <c r="IZ153" i="5"/>
  <c r="JA153" i="5"/>
  <c r="IN154" i="5"/>
  <c r="IO154" i="5"/>
  <c r="IP154" i="5"/>
  <c r="IQ154" i="5"/>
  <c r="IR154" i="5"/>
  <c r="IS154" i="5"/>
  <c r="IT154" i="5"/>
  <c r="IU154" i="5"/>
  <c r="IV154" i="5"/>
  <c r="IW154" i="5"/>
  <c r="IX154" i="5"/>
  <c r="IY154" i="5"/>
  <c r="IZ154" i="5"/>
  <c r="JA154" i="5"/>
  <c r="IN155" i="5"/>
  <c r="IO155" i="5"/>
  <c r="IP155" i="5"/>
  <c r="IQ155" i="5"/>
  <c r="IR155" i="5"/>
  <c r="IS155" i="5"/>
  <c r="IT155" i="5"/>
  <c r="IU155" i="5"/>
  <c r="IV155" i="5"/>
  <c r="IW155" i="5"/>
  <c r="IX155" i="5"/>
  <c r="IY155" i="5"/>
  <c r="IZ155" i="5"/>
  <c r="JA155" i="5"/>
  <c r="IN156" i="5"/>
  <c r="IO156" i="5"/>
  <c r="IP156" i="5"/>
  <c r="IQ156" i="5"/>
  <c r="IR156" i="5"/>
  <c r="IS156" i="5"/>
  <c r="IT156" i="5"/>
  <c r="IU156" i="5"/>
  <c r="IV156" i="5"/>
  <c r="IW156" i="5"/>
  <c r="IX156" i="5"/>
  <c r="IY156" i="5"/>
  <c r="IZ156" i="5"/>
  <c r="JA156" i="5"/>
  <c r="IN157" i="5"/>
  <c r="IO157" i="5"/>
  <c r="IP157" i="5"/>
  <c r="IQ157" i="5"/>
  <c r="IR157" i="5"/>
  <c r="IS157" i="5"/>
  <c r="IT157" i="5"/>
  <c r="IU157" i="5"/>
  <c r="IV157" i="5"/>
  <c r="IW157" i="5"/>
  <c r="IX157" i="5"/>
  <c r="IY157" i="5"/>
  <c r="IZ157" i="5"/>
  <c r="JA157" i="5"/>
  <c r="IN158" i="5"/>
  <c r="IO158" i="5"/>
  <c r="IP158" i="5"/>
  <c r="IQ158" i="5"/>
  <c r="IR158" i="5"/>
  <c r="IS158" i="5"/>
  <c r="IT158" i="5"/>
  <c r="IU158" i="5"/>
  <c r="IV158" i="5"/>
  <c r="IW158" i="5"/>
  <c r="IX158" i="5"/>
  <c r="IY158" i="5"/>
  <c r="IZ158" i="5"/>
  <c r="JA158" i="5"/>
  <c r="IN159" i="5"/>
  <c r="IO159" i="5"/>
  <c r="IP159" i="5"/>
  <c r="IQ159" i="5"/>
  <c r="IR159" i="5"/>
  <c r="IS159" i="5"/>
  <c r="IT159" i="5"/>
  <c r="IU159" i="5"/>
  <c r="IV159" i="5"/>
  <c r="IW159" i="5"/>
  <c r="IX159" i="5"/>
  <c r="IY159" i="5"/>
  <c r="IZ159" i="5"/>
  <c r="JA159" i="5"/>
  <c r="IN160" i="5"/>
  <c r="IO160" i="5"/>
  <c r="IP160" i="5"/>
  <c r="IQ160" i="5"/>
  <c r="IR160" i="5"/>
  <c r="IS160" i="5"/>
  <c r="IT160" i="5"/>
  <c r="IU160" i="5"/>
  <c r="IV160" i="5"/>
  <c r="IW160" i="5"/>
  <c r="IX160" i="5"/>
  <c r="IY160" i="5"/>
  <c r="IZ160" i="5"/>
  <c r="JA160" i="5"/>
  <c r="IN161" i="5"/>
  <c r="IO161" i="5"/>
  <c r="IP161" i="5"/>
  <c r="IQ161" i="5"/>
  <c r="IR161" i="5"/>
  <c r="IS161" i="5"/>
  <c r="IT161" i="5"/>
  <c r="IU161" i="5"/>
  <c r="IV161" i="5"/>
  <c r="IW161" i="5"/>
  <c r="IX161" i="5"/>
  <c r="IY161" i="5"/>
  <c r="IZ161" i="5"/>
  <c r="JA161" i="5"/>
  <c r="IN162" i="5"/>
  <c r="IO162" i="5"/>
  <c r="IP162" i="5"/>
  <c r="IQ162" i="5"/>
  <c r="IR162" i="5"/>
  <c r="IS162" i="5"/>
  <c r="IT162" i="5"/>
  <c r="IU162" i="5"/>
  <c r="IV162" i="5"/>
  <c r="IW162" i="5"/>
  <c r="IX162" i="5"/>
  <c r="IY162" i="5"/>
  <c r="IZ162" i="5"/>
  <c r="JA162" i="5"/>
  <c r="IN163" i="5"/>
  <c r="IO163" i="5"/>
  <c r="IP163" i="5"/>
  <c r="IQ163" i="5"/>
  <c r="IR163" i="5"/>
  <c r="IS163" i="5"/>
  <c r="IT163" i="5"/>
  <c r="IU163" i="5"/>
  <c r="IV163" i="5"/>
  <c r="IW163" i="5"/>
  <c r="IX163" i="5"/>
  <c r="IY163" i="5"/>
  <c r="IZ163" i="5"/>
  <c r="JA163" i="5"/>
  <c r="IN164" i="5"/>
  <c r="IO164" i="5"/>
  <c r="IP164" i="5"/>
  <c r="IQ164" i="5"/>
  <c r="IR164" i="5"/>
  <c r="IS164" i="5"/>
  <c r="IT164" i="5"/>
  <c r="IU164" i="5"/>
  <c r="IV164" i="5"/>
  <c r="IW164" i="5"/>
  <c r="IX164" i="5"/>
  <c r="IY164" i="5"/>
  <c r="IZ164" i="5"/>
  <c r="JA164" i="5"/>
  <c r="IN165" i="5"/>
  <c r="IO165" i="5"/>
  <c r="IP165" i="5"/>
  <c r="IQ165" i="5"/>
  <c r="IR165" i="5"/>
  <c r="IS165" i="5"/>
  <c r="IT165" i="5"/>
  <c r="IU165" i="5"/>
  <c r="IV165" i="5"/>
  <c r="IW165" i="5"/>
  <c r="IX165" i="5"/>
  <c r="IY165" i="5"/>
  <c r="IZ165" i="5"/>
  <c r="JA165" i="5"/>
  <c r="IN166" i="5"/>
  <c r="IO166" i="5"/>
  <c r="IP166" i="5"/>
  <c r="IQ166" i="5"/>
  <c r="IR166" i="5"/>
  <c r="IS166" i="5"/>
  <c r="IT166" i="5"/>
  <c r="IU166" i="5"/>
  <c r="IV166" i="5"/>
  <c r="IW166" i="5"/>
  <c r="IX166" i="5"/>
  <c r="IY166" i="5"/>
  <c r="IZ166" i="5"/>
  <c r="JA166" i="5"/>
  <c r="IN167" i="5"/>
  <c r="IO167" i="5"/>
  <c r="IP167" i="5"/>
  <c r="IQ167" i="5"/>
  <c r="IR167" i="5"/>
  <c r="IS167" i="5"/>
  <c r="IT167" i="5"/>
  <c r="IU167" i="5"/>
  <c r="IV167" i="5"/>
  <c r="IW167" i="5"/>
  <c r="IX167" i="5"/>
  <c r="IY167" i="5"/>
  <c r="IZ167" i="5"/>
  <c r="JA167" i="5"/>
  <c r="IN168" i="5"/>
  <c r="IO168" i="5"/>
  <c r="IP168" i="5"/>
  <c r="IQ168" i="5"/>
  <c r="IR168" i="5"/>
  <c r="IS168" i="5"/>
  <c r="IT168" i="5"/>
  <c r="IU168" i="5"/>
  <c r="IV168" i="5"/>
  <c r="IW168" i="5"/>
  <c r="IX168" i="5"/>
  <c r="IY168" i="5"/>
  <c r="IZ168" i="5"/>
  <c r="JA168" i="5"/>
  <c r="IN169" i="5"/>
  <c r="IO169" i="5"/>
  <c r="IP169" i="5"/>
  <c r="IQ169" i="5"/>
  <c r="IR169" i="5"/>
  <c r="IS169" i="5"/>
  <c r="IT169" i="5"/>
  <c r="IU169" i="5"/>
  <c r="IV169" i="5"/>
  <c r="IW169" i="5"/>
  <c r="IX169" i="5"/>
  <c r="IY169" i="5"/>
  <c r="IZ169" i="5"/>
  <c r="JA169" i="5"/>
  <c r="IN170" i="5"/>
  <c r="IO170" i="5"/>
  <c r="IP170" i="5"/>
  <c r="IQ170" i="5"/>
  <c r="IR170" i="5"/>
  <c r="IS170" i="5"/>
  <c r="IT170" i="5"/>
  <c r="IU170" i="5"/>
  <c r="IV170" i="5"/>
  <c r="IW170" i="5"/>
  <c r="IX170" i="5"/>
  <c r="IY170" i="5"/>
  <c r="IZ170" i="5"/>
  <c r="JA170" i="5"/>
  <c r="IN171" i="5"/>
  <c r="IO171" i="5"/>
  <c r="IP171" i="5"/>
  <c r="IQ171" i="5"/>
  <c r="IR171" i="5"/>
  <c r="IS171" i="5"/>
  <c r="IT171" i="5"/>
  <c r="IU171" i="5"/>
  <c r="IV171" i="5"/>
  <c r="IW171" i="5"/>
  <c r="IX171" i="5"/>
  <c r="IY171" i="5"/>
  <c r="IZ171" i="5"/>
  <c r="JA171" i="5"/>
  <c r="IN172" i="5"/>
  <c r="IO172" i="5"/>
  <c r="IP172" i="5"/>
  <c r="IQ172" i="5"/>
  <c r="IR172" i="5"/>
  <c r="IS172" i="5"/>
  <c r="IT172" i="5"/>
  <c r="IU172" i="5"/>
  <c r="IV172" i="5"/>
  <c r="IW172" i="5"/>
  <c r="IX172" i="5"/>
  <c r="IY172" i="5"/>
  <c r="IZ172" i="5"/>
  <c r="JA172" i="5"/>
  <c r="IN173" i="5"/>
  <c r="IO173" i="5"/>
  <c r="IP173" i="5"/>
  <c r="IQ173" i="5"/>
  <c r="IR173" i="5"/>
  <c r="IS173" i="5"/>
  <c r="IT173" i="5"/>
  <c r="IU173" i="5"/>
  <c r="IV173" i="5"/>
  <c r="IW173" i="5"/>
  <c r="IX173" i="5"/>
  <c r="IY173" i="5"/>
  <c r="IZ173" i="5"/>
  <c r="JA173" i="5"/>
  <c r="IN174" i="5"/>
  <c r="IO174" i="5"/>
  <c r="IP174" i="5"/>
  <c r="IQ174" i="5"/>
  <c r="IR174" i="5"/>
  <c r="IS174" i="5"/>
  <c r="IT174" i="5"/>
  <c r="IU174" i="5"/>
  <c r="IV174" i="5"/>
  <c r="IW174" i="5"/>
  <c r="IX174" i="5"/>
  <c r="IY174" i="5"/>
  <c r="IZ174" i="5"/>
  <c r="JA174" i="5"/>
  <c r="IN175" i="5"/>
  <c r="IO175" i="5"/>
  <c r="IP175" i="5"/>
  <c r="IQ175" i="5"/>
  <c r="IR175" i="5"/>
  <c r="IS175" i="5"/>
  <c r="IT175" i="5"/>
  <c r="IU175" i="5"/>
  <c r="IV175" i="5"/>
  <c r="IW175" i="5"/>
  <c r="IX175" i="5"/>
  <c r="IY175" i="5"/>
  <c r="IZ175" i="5"/>
  <c r="JA175" i="5"/>
  <c r="IN176" i="5"/>
  <c r="IO176" i="5"/>
  <c r="IP176" i="5"/>
  <c r="IQ176" i="5"/>
  <c r="IR176" i="5"/>
  <c r="IS176" i="5"/>
  <c r="IT176" i="5"/>
  <c r="IU176" i="5"/>
  <c r="IV176" i="5"/>
  <c r="IW176" i="5"/>
  <c r="IX176" i="5"/>
  <c r="IY176" i="5"/>
  <c r="IZ176" i="5"/>
  <c r="JA176" i="5"/>
  <c r="IN177" i="5"/>
  <c r="IO177" i="5"/>
  <c r="IP177" i="5"/>
  <c r="IQ177" i="5"/>
  <c r="IR177" i="5"/>
  <c r="IS177" i="5"/>
  <c r="IT177" i="5"/>
  <c r="IU177" i="5"/>
  <c r="IV177" i="5"/>
  <c r="IW177" i="5"/>
  <c r="IX177" i="5"/>
  <c r="IY177" i="5"/>
  <c r="IZ177" i="5"/>
  <c r="JA177" i="5"/>
  <c r="IN178" i="5"/>
  <c r="IO178" i="5"/>
  <c r="IP178" i="5"/>
  <c r="IQ178" i="5"/>
  <c r="IR178" i="5"/>
  <c r="IS178" i="5"/>
  <c r="IT178" i="5"/>
  <c r="IU178" i="5"/>
  <c r="IV178" i="5"/>
  <c r="IW178" i="5"/>
  <c r="IX178" i="5"/>
  <c r="IY178" i="5"/>
  <c r="IZ178" i="5"/>
  <c r="JA178" i="5"/>
  <c r="IN179" i="5"/>
  <c r="IO179" i="5"/>
  <c r="IP179" i="5"/>
  <c r="IQ179" i="5"/>
  <c r="IR179" i="5"/>
  <c r="IS179" i="5"/>
  <c r="IT179" i="5"/>
  <c r="IU179" i="5"/>
  <c r="IV179" i="5"/>
  <c r="IW179" i="5"/>
  <c r="IX179" i="5"/>
  <c r="IY179" i="5"/>
  <c r="IZ179" i="5"/>
  <c r="JA179" i="5"/>
  <c r="IN180" i="5"/>
  <c r="IO180" i="5"/>
  <c r="IP180" i="5"/>
  <c r="IQ180" i="5"/>
  <c r="IR180" i="5"/>
  <c r="IS180" i="5"/>
  <c r="IT180" i="5"/>
  <c r="IU180" i="5"/>
  <c r="IV180" i="5"/>
  <c r="IW180" i="5"/>
  <c r="IX180" i="5"/>
  <c r="IY180" i="5"/>
  <c r="IZ180" i="5"/>
  <c r="JA180" i="5"/>
  <c r="IN6" i="5"/>
  <c r="IO6" i="5"/>
  <c r="IP6" i="5"/>
  <c r="IQ6" i="5"/>
  <c r="IR6" i="5"/>
  <c r="IS6" i="5"/>
  <c r="IT6" i="5"/>
  <c r="IU6" i="5"/>
  <c r="IV6" i="5"/>
  <c r="IW6" i="5"/>
  <c r="IX6" i="5"/>
  <c r="IY6" i="5"/>
  <c r="IZ6" i="5"/>
  <c r="JA6" i="5"/>
  <c r="JA5" i="5"/>
  <c r="IZ5" i="5"/>
  <c r="IY5" i="5"/>
  <c r="IX5" i="5"/>
  <c r="IW5" i="5"/>
  <c r="IV5" i="5"/>
  <c r="IU5" i="5"/>
  <c r="IT5" i="5"/>
  <c r="IS5" i="5"/>
  <c r="IR5" i="5"/>
  <c r="IQ5" i="5"/>
  <c r="IP5" i="5"/>
  <c r="IO5" i="5"/>
  <c r="IN5" i="5"/>
  <c r="IH102" i="5"/>
  <c r="GL104" i="5"/>
  <c r="GM104" i="5"/>
  <c r="GN104" i="5"/>
  <c r="GO104" i="5"/>
  <c r="GP104" i="5"/>
  <c r="GQ104" i="5"/>
  <c r="GR104" i="5"/>
  <c r="GS104" i="5"/>
  <c r="GT104" i="5"/>
  <c r="GU104" i="5"/>
  <c r="GV104" i="5"/>
  <c r="GW104" i="5"/>
  <c r="GX104" i="5"/>
  <c r="GY104" i="5"/>
  <c r="GZ104" i="5"/>
  <c r="HA104" i="5"/>
  <c r="HB104" i="5"/>
  <c r="HC104" i="5"/>
  <c r="HD104" i="5"/>
  <c r="HE104" i="5"/>
  <c r="HF104" i="5"/>
  <c r="HG104" i="5"/>
  <c r="HH104" i="5"/>
  <c r="HI104" i="5"/>
  <c r="HJ104" i="5"/>
  <c r="HK104" i="5"/>
  <c r="HL104" i="5"/>
  <c r="HM104" i="5"/>
  <c r="HN104" i="5"/>
  <c r="HO104" i="5"/>
  <c r="HP104" i="5"/>
  <c r="HQ104" i="5"/>
  <c r="HR104" i="5"/>
  <c r="HS104" i="5"/>
  <c r="HT104" i="5"/>
  <c r="HU104" i="5"/>
  <c r="HV104" i="5"/>
  <c r="HW104" i="5"/>
  <c r="HX104" i="5"/>
  <c r="HY104" i="5"/>
  <c r="HZ104" i="5"/>
  <c r="IA104" i="5"/>
  <c r="IB104" i="5"/>
  <c r="IC104" i="5"/>
  <c r="ID104" i="5"/>
  <c r="IE104" i="5"/>
  <c r="IF104" i="5"/>
  <c r="IG104" i="5"/>
  <c r="IH104" i="5"/>
  <c r="II104" i="5"/>
  <c r="IJ104" i="5"/>
  <c r="IK104" i="5"/>
  <c r="IL104" i="5"/>
  <c r="IM104" i="5"/>
  <c r="IJ6" i="5"/>
  <c r="IK6" i="5"/>
  <c r="IL6" i="5"/>
  <c r="IM6" i="5"/>
  <c r="IJ7" i="5"/>
  <c r="IK7" i="5"/>
  <c r="IL7" i="5"/>
  <c r="IM7" i="5"/>
  <c r="IJ8" i="5"/>
  <c r="IK8" i="5"/>
  <c r="IL8" i="5"/>
  <c r="IM8" i="5"/>
  <c r="IJ9" i="5"/>
  <c r="IK9" i="5"/>
  <c r="IL9" i="5"/>
  <c r="IM9" i="5"/>
  <c r="IJ10" i="5"/>
  <c r="IK10" i="5"/>
  <c r="IL10" i="5"/>
  <c r="IM10" i="5"/>
  <c r="IJ11" i="5"/>
  <c r="IK11" i="5"/>
  <c r="IL11" i="5"/>
  <c r="IM11" i="5"/>
  <c r="IJ12" i="5"/>
  <c r="IK12" i="5"/>
  <c r="IL12" i="5"/>
  <c r="IM12" i="5"/>
  <c r="IJ13" i="5"/>
  <c r="IK13" i="5"/>
  <c r="IL13" i="5"/>
  <c r="IM13" i="5"/>
  <c r="IJ14" i="5"/>
  <c r="IK14" i="5"/>
  <c r="IL14" i="5"/>
  <c r="IM14" i="5"/>
  <c r="IJ15" i="5"/>
  <c r="IK15" i="5"/>
  <c r="IL15" i="5"/>
  <c r="IM15" i="5"/>
  <c r="IJ16" i="5"/>
  <c r="IK16" i="5"/>
  <c r="IL16" i="5"/>
  <c r="IM16" i="5"/>
  <c r="IJ17" i="5"/>
  <c r="IK17" i="5"/>
  <c r="IL17" i="5"/>
  <c r="IM17" i="5"/>
  <c r="IJ18" i="5"/>
  <c r="IK18" i="5"/>
  <c r="IL18" i="5"/>
  <c r="IM18" i="5"/>
  <c r="IJ19" i="5"/>
  <c r="IK19" i="5"/>
  <c r="IL19" i="5"/>
  <c r="IM19" i="5"/>
  <c r="IJ20" i="5"/>
  <c r="IK20" i="5"/>
  <c r="IL20" i="5"/>
  <c r="IM20" i="5"/>
  <c r="IJ21" i="5"/>
  <c r="IK21" i="5"/>
  <c r="IL21" i="5"/>
  <c r="IM21" i="5"/>
  <c r="IJ22" i="5"/>
  <c r="IK22" i="5"/>
  <c r="IL22" i="5"/>
  <c r="IM22" i="5"/>
  <c r="IJ23" i="5"/>
  <c r="IK23" i="5"/>
  <c r="IL23" i="5"/>
  <c r="IM23" i="5"/>
  <c r="IJ24" i="5"/>
  <c r="IK24" i="5"/>
  <c r="IL24" i="5"/>
  <c r="IM24" i="5"/>
  <c r="IJ25" i="5"/>
  <c r="IK25" i="5"/>
  <c r="IL25" i="5"/>
  <c r="IM25" i="5"/>
  <c r="IJ26" i="5"/>
  <c r="IK26" i="5"/>
  <c r="IL26" i="5"/>
  <c r="IM26" i="5"/>
  <c r="IJ27" i="5"/>
  <c r="IK27" i="5"/>
  <c r="IL27" i="5"/>
  <c r="IM27" i="5"/>
  <c r="IJ28" i="5"/>
  <c r="IK28" i="5"/>
  <c r="IL28" i="5"/>
  <c r="IM28" i="5"/>
  <c r="IJ29" i="5"/>
  <c r="IK29" i="5"/>
  <c r="IL29" i="5"/>
  <c r="IM29" i="5"/>
  <c r="IJ30" i="5"/>
  <c r="IK30" i="5"/>
  <c r="IL30" i="5"/>
  <c r="IM30" i="5"/>
  <c r="IJ31" i="5"/>
  <c r="IK31" i="5"/>
  <c r="IL31" i="5"/>
  <c r="IM31" i="5"/>
  <c r="IJ32" i="5"/>
  <c r="IK32" i="5"/>
  <c r="IL32" i="5"/>
  <c r="IM32" i="5"/>
  <c r="IJ33" i="5"/>
  <c r="IK33" i="5"/>
  <c r="IL33" i="5"/>
  <c r="IM33" i="5"/>
  <c r="IJ34" i="5"/>
  <c r="IK34" i="5"/>
  <c r="IL34" i="5"/>
  <c r="IM34" i="5"/>
  <c r="IJ35" i="5"/>
  <c r="IK35" i="5"/>
  <c r="IL35" i="5"/>
  <c r="IM35" i="5"/>
  <c r="IJ36" i="5"/>
  <c r="IK36" i="5"/>
  <c r="IL36" i="5"/>
  <c r="IM36" i="5"/>
  <c r="IJ37" i="5"/>
  <c r="IK37" i="5"/>
  <c r="IL37" i="5"/>
  <c r="IM37" i="5"/>
  <c r="IJ38" i="5"/>
  <c r="IK38" i="5"/>
  <c r="IL38" i="5"/>
  <c r="IM38" i="5"/>
  <c r="IJ39" i="5"/>
  <c r="IK39" i="5"/>
  <c r="IL39" i="5"/>
  <c r="IM39" i="5"/>
  <c r="IJ40" i="5"/>
  <c r="IK40" i="5"/>
  <c r="IL40" i="5"/>
  <c r="IM40" i="5"/>
  <c r="IJ41" i="5"/>
  <c r="IK41" i="5"/>
  <c r="IL41" i="5"/>
  <c r="IM41" i="5"/>
  <c r="IJ42" i="5"/>
  <c r="IK42" i="5"/>
  <c r="IL42" i="5"/>
  <c r="IM42" i="5"/>
  <c r="IJ43" i="5"/>
  <c r="IK43" i="5"/>
  <c r="IL43" i="5"/>
  <c r="IM43" i="5"/>
  <c r="IJ44" i="5"/>
  <c r="IK44" i="5"/>
  <c r="IL44" i="5"/>
  <c r="IM44" i="5"/>
  <c r="IJ45" i="5"/>
  <c r="IK45" i="5"/>
  <c r="IL45" i="5"/>
  <c r="IM45" i="5"/>
  <c r="IJ46" i="5"/>
  <c r="IK46" i="5"/>
  <c r="IL46" i="5"/>
  <c r="IM46" i="5"/>
  <c r="IJ47" i="5"/>
  <c r="IK47" i="5"/>
  <c r="IL47" i="5"/>
  <c r="IM47" i="5"/>
  <c r="IJ48" i="5"/>
  <c r="IK48" i="5"/>
  <c r="IL48" i="5"/>
  <c r="IM48" i="5"/>
  <c r="IJ49" i="5"/>
  <c r="IK49" i="5"/>
  <c r="IL49" i="5"/>
  <c r="IM49" i="5"/>
  <c r="IJ50" i="5"/>
  <c r="IK50" i="5"/>
  <c r="IL50" i="5"/>
  <c r="IM50" i="5"/>
  <c r="IJ51" i="5"/>
  <c r="IK51" i="5"/>
  <c r="IL51" i="5"/>
  <c r="IM51" i="5"/>
  <c r="IJ52" i="5"/>
  <c r="IK52" i="5"/>
  <c r="IL52" i="5"/>
  <c r="IM52" i="5"/>
  <c r="IJ53" i="5"/>
  <c r="IK53" i="5"/>
  <c r="IL53" i="5"/>
  <c r="IM53" i="5"/>
  <c r="IJ54" i="5"/>
  <c r="IK54" i="5"/>
  <c r="IL54" i="5"/>
  <c r="IM54" i="5"/>
  <c r="IJ55" i="5"/>
  <c r="IK55" i="5"/>
  <c r="IL55" i="5"/>
  <c r="IM55" i="5"/>
  <c r="IJ56" i="5"/>
  <c r="IK56" i="5"/>
  <c r="IL56" i="5"/>
  <c r="IM56" i="5"/>
  <c r="IJ57" i="5"/>
  <c r="IK57" i="5"/>
  <c r="IL57" i="5"/>
  <c r="IM57" i="5"/>
  <c r="IJ58" i="5"/>
  <c r="IK58" i="5"/>
  <c r="IL58" i="5"/>
  <c r="IM58" i="5"/>
  <c r="IJ59" i="5"/>
  <c r="IK59" i="5"/>
  <c r="IL59" i="5"/>
  <c r="IM59" i="5"/>
  <c r="IJ60" i="5"/>
  <c r="IK60" i="5"/>
  <c r="IL60" i="5"/>
  <c r="IM60" i="5"/>
  <c r="IJ61" i="5"/>
  <c r="IK61" i="5"/>
  <c r="IL61" i="5"/>
  <c r="IM61" i="5"/>
  <c r="IJ62" i="5"/>
  <c r="IK62" i="5"/>
  <c r="IL62" i="5"/>
  <c r="IM62" i="5"/>
  <c r="IJ63" i="5"/>
  <c r="IK63" i="5"/>
  <c r="IL63" i="5"/>
  <c r="IM63" i="5"/>
  <c r="IJ64" i="5"/>
  <c r="IK64" i="5"/>
  <c r="IL64" i="5"/>
  <c r="IM64" i="5"/>
  <c r="IJ65" i="5"/>
  <c r="IK65" i="5"/>
  <c r="IL65" i="5"/>
  <c r="IM65" i="5"/>
  <c r="IJ66" i="5"/>
  <c r="IK66" i="5"/>
  <c r="IL66" i="5"/>
  <c r="IM66" i="5"/>
  <c r="IJ67" i="5"/>
  <c r="IK67" i="5"/>
  <c r="IL67" i="5"/>
  <c r="IM67" i="5"/>
  <c r="IJ68" i="5"/>
  <c r="IK68" i="5"/>
  <c r="IL68" i="5"/>
  <c r="IM68" i="5"/>
  <c r="IJ69" i="5"/>
  <c r="IK69" i="5"/>
  <c r="IL69" i="5"/>
  <c r="IM69" i="5"/>
  <c r="IJ70" i="5"/>
  <c r="IK70" i="5"/>
  <c r="IL70" i="5"/>
  <c r="IM70" i="5"/>
  <c r="IJ71" i="5"/>
  <c r="IK71" i="5"/>
  <c r="IL71" i="5"/>
  <c r="IM71" i="5"/>
  <c r="IJ72" i="5"/>
  <c r="IK72" i="5"/>
  <c r="IL72" i="5"/>
  <c r="IM72" i="5"/>
  <c r="IJ73" i="5"/>
  <c r="IK73" i="5"/>
  <c r="IL73" i="5"/>
  <c r="IM73" i="5"/>
  <c r="IJ74" i="5"/>
  <c r="IK74" i="5"/>
  <c r="IL74" i="5"/>
  <c r="IM74" i="5"/>
  <c r="IJ75" i="5"/>
  <c r="IK75" i="5"/>
  <c r="IL75" i="5"/>
  <c r="IM75" i="5"/>
  <c r="IJ76" i="5"/>
  <c r="IK76" i="5"/>
  <c r="IL76" i="5"/>
  <c r="IM76" i="5"/>
  <c r="IJ77" i="5"/>
  <c r="IK77" i="5"/>
  <c r="IL77" i="5"/>
  <c r="IM77" i="5"/>
  <c r="IJ78" i="5"/>
  <c r="IK78" i="5"/>
  <c r="IL78" i="5"/>
  <c r="IM78" i="5"/>
  <c r="IJ79" i="5"/>
  <c r="IK79" i="5"/>
  <c r="IL79" i="5"/>
  <c r="IM79" i="5"/>
  <c r="IJ80" i="5"/>
  <c r="IK80" i="5"/>
  <c r="IL80" i="5"/>
  <c r="IM80" i="5"/>
  <c r="IJ81" i="5"/>
  <c r="IK81" i="5"/>
  <c r="IL81" i="5"/>
  <c r="IM81" i="5"/>
  <c r="IJ82" i="5"/>
  <c r="IK82" i="5"/>
  <c r="IL82" i="5"/>
  <c r="IM82" i="5"/>
  <c r="IJ83" i="5"/>
  <c r="IK83" i="5"/>
  <c r="IL83" i="5"/>
  <c r="IM83" i="5"/>
  <c r="IJ84" i="5"/>
  <c r="IK84" i="5"/>
  <c r="IL84" i="5"/>
  <c r="IM84" i="5"/>
  <c r="IJ85" i="5"/>
  <c r="IK85" i="5"/>
  <c r="IL85" i="5"/>
  <c r="IM85" i="5"/>
  <c r="IJ86" i="5"/>
  <c r="IK86" i="5"/>
  <c r="IL86" i="5"/>
  <c r="IM86" i="5"/>
  <c r="IJ87" i="5"/>
  <c r="IK87" i="5"/>
  <c r="IL87" i="5"/>
  <c r="IM87" i="5"/>
  <c r="IJ88" i="5"/>
  <c r="IK88" i="5"/>
  <c r="IL88" i="5"/>
  <c r="IM88" i="5"/>
  <c r="IJ89" i="5"/>
  <c r="IK89" i="5"/>
  <c r="IL89" i="5"/>
  <c r="IM89" i="5"/>
  <c r="IJ90" i="5"/>
  <c r="IK90" i="5"/>
  <c r="IL90" i="5"/>
  <c r="IM90" i="5"/>
  <c r="IJ91" i="5"/>
  <c r="IK91" i="5"/>
  <c r="IL91" i="5"/>
  <c r="IM91" i="5"/>
  <c r="IJ92" i="5"/>
  <c r="IK92" i="5"/>
  <c r="IL92" i="5"/>
  <c r="IM92" i="5"/>
  <c r="IJ93" i="5"/>
  <c r="IK93" i="5"/>
  <c r="IL93" i="5"/>
  <c r="IM93" i="5"/>
  <c r="IJ94" i="5"/>
  <c r="IK94" i="5"/>
  <c r="IL94" i="5"/>
  <c r="IM94" i="5"/>
  <c r="IJ95" i="5"/>
  <c r="IK95" i="5"/>
  <c r="IL95" i="5"/>
  <c r="IM95" i="5"/>
  <c r="IJ96" i="5"/>
  <c r="IK96" i="5"/>
  <c r="IL96" i="5"/>
  <c r="IM96" i="5"/>
  <c r="IJ97" i="5"/>
  <c r="IK97" i="5"/>
  <c r="IL97" i="5"/>
  <c r="IM97" i="5"/>
  <c r="IJ98" i="5"/>
  <c r="IK98" i="5"/>
  <c r="IL98" i="5"/>
  <c r="IM98" i="5"/>
  <c r="IJ99" i="5"/>
  <c r="IK99" i="5"/>
  <c r="IL99" i="5"/>
  <c r="IM99" i="5"/>
  <c r="IJ100" i="5"/>
  <c r="IK100" i="5"/>
  <c r="IL100" i="5"/>
  <c r="IM100" i="5"/>
  <c r="IJ101" i="5"/>
  <c r="IK101" i="5"/>
  <c r="IL101" i="5"/>
  <c r="IM101" i="5"/>
  <c r="IJ102" i="5"/>
  <c r="IK102" i="5"/>
  <c r="IL102" i="5"/>
  <c r="IM102" i="5"/>
  <c r="IJ103" i="5"/>
  <c r="IK103" i="5"/>
  <c r="IL103" i="5"/>
  <c r="IM103" i="5"/>
  <c r="IJ105" i="5"/>
  <c r="IK105" i="5"/>
  <c r="IL105" i="5"/>
  <c r="IM105" i="5"/>
  <c r="IJ106" i="5"/>
  <c r="IK106" i="5"/>
  <c r="IL106" i="5"/>
  <c r="IM106" i="5"/>
  <c r="IJ107" i="5"/>
  <c r="IK107" i="5"/>
  <c r="IL107" i="5"/>
  <c r="IM107" i="5"/>
  <c r="IJ108" i="5"/>
  <c r="IK108" i="5"/>
  <c r="IL108" i="5"/>
  <c r="IM108" i="5"/>
  <c r="IJ109" i="5"/>
  <c r="IK109" i="5"/>
  <c r="IL109" i="5"/>
  <c r="IM109" i="5"/>
  <c r="IJ110" i="5"/>
  <c r="IK110" i="5"/>
  <c r="IL110" i="5"/>
  <c r="IM110" i="5"/>
  <c r="IJ111" i="5"/>
  <c r="IK111" i="5"/>
  <c r="IL111" i="5"/>
  <c r="IM111" i="5"/>
  <c r="IJ112" i="5"/>
  <c r="IK112" i="5"/>
  <c r="IL112" i="5"/>
  <c r="IM112" i="5"/>
  <c r="IJ113" i="5"/>
  <c r="IK113" i="5"/>
  <c r="IL113" i="5"/>
  <c r="IM113" i="5"/>
  <c r="IJ114" i="5"/>
  <c r="IK114" i="5"/>
  <c r="IL114" i="5"/>
  <c r="IM114" i="5"/>
  <c r="IJ115" i="5"/>
  <c r="IK115" i="5"/>
  <c r="IL115" i="5"/>
  <c r="IM115" i="5"/>
  <c r="IJ116" i="5"/>
  <c r="IK116" i="5"/>
  <c r="IL116" i="5"/>
  <c r="IM116" i="5"/>
  <c r="IJ117" i="5"/>
  <c r="IK117" i="5"/>
  <c r="IL117" i="5"/>
  <c r="IM117" i="5"/>
  <c r="IJ118" i="5"/>
  <c r="IK118" i="5"/>
  <c r="IL118" i="5"/>
  <c r="IM118" i="5"/>
  <c r="IJ119" i="5"/>
  <c r="IK119" i="5"/>
  <c r="IL119" i="5"/>
  <c r="IM119" i="5"/>
  <c r="IJ120" i="5"/>
  <c r="IK120" i="5"/>
  <c r="IL120" i="5"/>
  <c r="IM120" i="5"/>
  <c r="IJ121" i="5"/>
  <c r="IK121" i="5"/>
  <c r="IL121" i="5"/>
  <c r="IM121" i="5"/>
  <c r="IJ122" i="5"/>
  <c r="IK122" i="5"/>
  <c r="IL122" i="5"/>
  <c r="IM122" i="5"/>
  <c r="IJ123" i="5"/>
  <c r="IK123" i="5"/>
  <c r="IL123" i="5"/>
  <c r="IM123" i="5"/>
  <c r="IJ124" i="5"/>
  <c r="IK124" i="5"/>
  <c r="IL124" i="5"/>
  <c r="IM124" i="5"/>
  <c r="IJ125" i="5"/>
  <c r="IK125" i="5"/>
  <c r="IL125" i="5"/>
  <c r="IM125" i="5"/>
  <c r="IJ126" i="5"/>
  <c r="IK126" i="5"/>
  <c r="IL126" i="5"/>
  <c r="IM126" i="5"/>
  <c r="IJ127" i="5"/>
  <c r="IK127" i="5"/>
  <c r="IL127" i="5"/>
  <c r="IM127" i="5"/>
  <c r="IJ128" i="5"/>
  <c r="IK128" i="5"/>
  <c r="IL128" i="5"/>
  <c r="IM128" i="5"/>
  <c r="IJ129" i="5"/>
  <c r="IK129" i="5"/>
  <c r="IL129" i="5"/>
  <c r="IM129" i="5"/>
  <c r="IJ130" i="5"/>
  <c r="IK130" i="5"/>
  <c r="IL130" i="5"/>
  <c r="IM130" i="5"/>
  <c r="IJ131" i="5"/>
  <c r="IK131" i="5"/>
  <c r="IL131" i="5"/>
  <c r="IM131" i="5"/>
  <c r="IJ132" i="5"/>
  <c r="IK132" i="5"/>
  <c r="IL132" i="5"/>
  <c r="IM132" i="5"/>
  <c r="IJ133" i="5"/>
  <c r="IK133" i="5"/>
  <c r="IL133" i="5"/>
  <c r="IM133" i="5"/>
  <c r="IJ134" i="5"/>
  <c r="IK134" i="5"/>
  <c r="IL134" i="5"/>
  <c r="IM134" i="5"/>
  <c r="IJ135" i="5"/>
  <c r="IK135" i="5"/>
  <c r="IL135" i="5"/>
  <c r="IM135" i="5"/>
  <c r="IJ136" i="5"/>
  <c r="IK136" i="5"/>
  <c r="IL136" i="5"/>
  <c r="IM136" i="5"/>
  <c r="IJ137" i="5"/>
  <c r="IK137" i="5"/>
  <c r="IL137" i="5"/>
  <c r="IM137" i="5"/>
  <c r="IJ138" i="5"/>
  <c r="IK138" i="5"/>
  <c r="IL138" i="5"/>
  <c r="IM138" i="5"/>
  <c r="IJ139" i="5"/>
  <c r="IK139" i="5"/>
  <c r="IL139" i="5"/>
  <c r="IM139" i="5"/>
  <c r="IJ140" i="5"/>
  <c r="IK140" i="5"/>
  <c r="IL140" i="5"/>
  <c r="IM140" i="5"/>
  <c r="IJ141" i="5"/>
  <c r="IK141" i="5"/>
  <c r="IL141" i="5"/>
  <c r="IM141" i="5"/>
  <c r="IJ142" i="5"/>
  <c r="IK142" i="5"/>
  <c r="IL142" i="5"/>
  <c r="IM142" i="5"/>
  <c r="IJ143" i="5"/>
  <c r="IK143" i="5"/>
  <c r="IL143" i="5"/>
  <c r="IM143" i="5"/>
  <c r="IJ144" i="5"/>
  <c r="IK144" i="5"/>
  <c r="IL144" i="5"/>
  <c r="IM144" i="5"/>
  <c r="IJ145" i="5"/>
  <c r="IK145" i="5"/>
  <c r="IL145" i="5"/>
  <c r="IM145" i="5"/>
  <c r="IJ146" i="5"/>
  <c r="IK146" i="5"/>
  <c r="IL146" i="5"/>
  <c r="IM146" i="5"/>
  <c r="IJ147" i="5"/>
  <c r="IK147" i="5"/>
  <c r="IL147" i="5"/>
  <c r="IM147" i="5"/>
  <c r="IJ148" i="5"/>
  <c r="IK148" i="5"/>
  <c r="IL148" i="5"/>
  <c r="IM148" i="5"/>
  <c r="IJ149" i="5"/>
  <c r="IK149" i="5"/>
  <c r="IL149" i="5"/>
  <c r="IM149" i="5"/>
  <c r="IJ150" i="5"/>
  <c r="IK150" i="5"/>
  <c r="IL150" i="5"/>
  <c r="IM150" i="5"/>
  <c r="IJ151" i="5"/>
  <c r="IK151" i="5"/>
  <c r="IL151" i="5"/>
  <c r="IM151" i="5"/>
  <c r="IJ152" i="5"/>
  <c r="IK152" i="5"/>
  <c r="IL152" i="5"/>
  <c r="IM152" i="5"/>
  <c r="IJ153" i="5"/>
  <c r="IK153" i="5"/>
  <c r="IL153" i="5"/>
  <c r="IM153" i="5"/>
  <c r="IJ154" i="5"/>
  <c r="IK154" i="5"/>
  <c r="IL154" i="5"/>
  <c r="IM154" i="5"/>
  <c r="IJ155" i="5"/>
  <c r="IK155" i="5"/>
  <c r="IL155" i="5"/>
  <c r="IM155" i="5"/>
  <c r="IJ156" i="5"/>
  <c r="IK156" i="5"/>
  <c r="IL156" i="5"/>
  <c r="IM156" i="5"/>
  <c r="IJ157" i="5"/>
  <c r="IK157" i="5"/>
  <c r="IL157" i="5"/>
  <c r="IM157" i="5"/>
  <c r="IJ158" i="5"/>
  <c r="IK158" i="5"/>
  <c r="IL158" i="5"/>
  <c r="IM158" i="5"/>
  <c r="IJ159" i="5"/>
  <c r="IK159" i="5"/>
  <c r="IL159" i="5"/>
  <c r="IM159" i="5"/>
  <c r="IJ160" i="5"/>
  <c r="IK160" i="5"/>
  <c r="IL160" i="5"/>
  <c r="IM160" i="5"/>
  <c r="IJ161" i="5"/>
  <c r="IK161" i="5"/>
  <c r="IL161" i="5"/>
  <c r="IM161" i="5"/>
  <c r="IJ162" i="5"/>
  <c r="IK162" i="5"/>
  <c r="IL162" i="5"/>
  <c r="IM162" i="5"/>
  <c r="IJ163" i="5"/>
  <c r="IK163" i="5"/>
  <c r="IL163" i="5"/>
  <c r="IM163" i="5"/>
  <c r="IJ164" i="5"/>
  <c r="IK164" i="5"/>
  <c r="IL164" i="5"/>
  <c r="IM164" i="5"/>
  <c r="IJ165" i="5"/>
  <c r="IK165" i="5"/>
  <c r="IL165" i="5"/>
  <c r="IM165" i="5"/>
  <c r="IJ166" i="5"/>
  <c r="IK166" i="5"/>
  <c r="IL166" i="5"/>
  <c r="IM166" i="5"/>
  <c r="IJ167" i="5"/>
  <c r="IK167" i="5"/>
  <c r="IL167" i="5"/>
  <c r="IM167" i="5"/>
  <c r="IJ168" i="5"/>
  <c r="IK168" i="5"/>
  <c r="IL168" i="5"/>
  <c r="IM168" i="5"/>
  <c r="IJ169" i="5"/>
  <c r="IK169" i="5"/>
  <c r="IL169" i="5"/>
  <c r="IM169" i="5"/>
  <c r="IJ170" i="5"/>
  <c r="IK170" i="5"/>
  <c r="IL170" i="5"/>
  <c r="IM170" i="5"/>
  <c r="IJ171" i="5"/>
  <c r="IK171" i="5"/>
  <c r="IL171" i="5"/>
  <c r="IM171" i="5"/>
  <c r="IJ172" i="5"/>
  <c r="IK172" i="5"/>
  <c r="IL172" i="5"/>
  <c r="IM172" i="5"/>
  <c r="IJ173" i="5"/>
  <c r="IK173" i="5"/>
  <c r="IL173" i="5"/>
  <c r="IM173" i="5"/>
  <c r="IJ174" i="5"/>
  <c r="IK174" i="5"/>
  <c r="IL174" i="5"/>
  <c r="IM174" i="5"/>
  <c r="IJ175" i="5"/>
  <c r="IK175" i="5"/>
  <c r="IL175" i="5"/>
  <c r="IM175" i="5"/>
  <c r="IJ176" i="5"/>
  <c r="IK176" i="5"/>
  <c r="IL176" i="5"/>
  <c r="IM176" i="5"/>
  <c r="IJ177" i="5"/>
  <c r="IK177" i="5"/>
  <c r="IL177" i="5"/>
  <c r="IM177" i="5"/>
  <c r="IJ178" i="5"/>
  <c r="IK178" i="5"/>
  <c r="IL178" i="5"/>
  <c r="IM178" i="5"/>
  <c r="IJ179" i="5"/>
  <c r="IK179" i="5"/>
  <c r="IL179" i="5"/>
  <c r="IM179" i="5"/>
  <c r="IJ180" i="5"/>
  <c r="IK180" i="5"/>
  <c r="IL180" i="5"/>
  <c r="IM180" i="5"/>
  <c r="IM5" i="5"/>
  <c r="IL5" i="5"/>
  <c r="IK5" i="5"/>
  <c r="IJ5" i="5"/>
  <c r="II9" i="5"/>
  <c r="IE110" i="5"/>
  <c r="GL121" i="5"/>
  <c r="GM121" i="5"/>
  <c r="GN121" i="5"/>
  <c r="GO121" i="5"/>
  <c r="GP121" i="5"/>
  <c r="GQ121" i="5"/>
  <c r="GR121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HH121" i="5"/>
  <c r="HI121" i="5"/>
  <c r="HJ121" i="5"/>
  <c r="HK121" i="5"/>
  <c r="HL121" i="5"/>
  <c r="HM121" i="5"/>
  <c r="HN121" i="5"/>
  <c r="HO121" i="5"/>
  <c r="HP121" i="5"/>
  <c r="HQ121" i="5"/>
  <c r="HR121" i="5"/>
  <c r="HS121" i="5"/>
  <c r="HT121" i="5"/>
  <c r="HU121" i="5"/>
  <c r="HV121" i="5"/>
  <c r="HW121" i="5"/>
  <c r="HX121" i="5"/>
  <c r="HY121" i="5"/>
  <c r="HZ121" i="5"/>
  <c r="IA121" i="5"/>
  <c r="IB121" i="5"/>
  <c r="IC121" i="5"/>
  <c r="ID121" i="5"/>
  <c r="IE121" i="5"/>
  <c r="IF121" i="5"/>
  <c r="IG121" i="5"/>
  <c r="IH121" i="5"/>
  <c r="II121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HH122" i="5"/>
  <c r="HI122" i="5"/>
  <c r="HJ122" i="5"/>
  <c r="HK122" i="5"/>
  <c r="HL122" i="5"/>
  <c r="HM122" i="5"/>
  <c r="HN122" i="5"/>
  <c r="HO122" i="5"/>
  <c r="HP122" i="5"/>
  <c r="HQ122" i="5"/>
  <c r="HR122" i="5"/>
  <c r="HS122" i="5"/>
  <c r="HT122" i="5"/>
  <c r="HU122" i="5"/>
  <c r="HV122" i="5"/>
  <c r="HW122" i="5"/>
  <c r="HX122" i="5"/>
  <c r="HY122" i="5"/>
  <c r="HZ122" i="5"/>
  <c r="IA122" i="5"/>
  <c r="IB122" i="5"/>
  <c r="IC122" i="5"/>
  <c r="ID122" i="5"/>
  <c r="IE122" i="5"/>
  <c r="IF122" i="5"/>
  <c r="IG122" i="5"/>
  <c r="IH122" i="5"/>
  <c r="II122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HH123" i="5"/>
  <c r="HI123" i="5"/>
  <c r="HJ123" i="5"/>
  <c r="HK123" i="5"/>
  <c r="HL123" i="5"/>
  <c r="HM123" i="5"/>
  <c r="HN123" i="5"/>
  <c r="HO123" i="5"/>
  <c r="HP123" i="5"/>
  <c r="HQ123" i="5"/>
  <c r="HR123" i="5"/>
  <c r="HS123" i="5"/>
  <c r="HT123" i="5"/>
  <c r="HU123" i="5"/>
  <c r="HV123" i="5"/>
  <c r="HW123" i="5"/>
  <c r="HX123" i="5"/>
  <c r="HY123" i="5"/>
  <c r="HZ123" i="5"/>
  <c r="IA123" i="5"/>
  <c r="IB123" i="5"/>
  <c r="IC123" i="5"/>
  <c r="ID123" i="5"/>
  <c r="IE123" i="5"/>
  <c r="IF123" i="5"/>
  <c r="IG123" i="5"/>
  <c r="IH123" i="5"/>
  <c r="II123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HH124" i="5"/>
  <c r="HI124" i="5"/>
  <c r="HJ124" i="5"/>
  <c r="HK124" i="5"/>
  <c r="HL124" i="5"/>
  <c r="HM124" i="5"/>
  <c r="HN124" i="5"/>
  <c r="HO124" i="5"/>
  <c r="HP124" i="5"/>
  <c r="HQ124" i="5"/>
  <c r="HR124" i="5"/>
  <c r="HS124" i="5"/>
  <c r="HT124" i="5"/>
  <c r="HU124" i="5"/>
  <c r="HV124" i="5"/>
  <c r="HW124" i="5"/>
  <c r="HX124" i="5"/>
  <c r="HY124" i="5"/>
  <c r="HZ124" i="5"/>
  <c r="IA124" i="5"/>
  <c r="IB124" i="5"/>
  <c r="IC124" i="5"/>
  <c r="ID124" i="5"/>
  <c r="IE124" i="5"/>
  <c r="IF124" i="5"/>
  <c r="IG124" i="5"/>
  <c r="IH124" i="5"/>
  <c r="II124" i="5"/>
  <c r="GL125" i="5"/>
  <c r="GM125" i="5"/>
  <c r="GN125" i="5"/>
  <c r="GO125" i="5"/>
  <c r="GP125" i="5"/>
  <c r="GQ125" i="5"/>
  <c r="GR125" i="5"/>
  <c r="GS125" i="5"/>
  <c r="GT125" i="5"/>
  <c r="GU125" i="5"/>
  <c r="GV125" i="5"/>
  <c r="GW125" i="5"/>
  <c r="GX125" i="5"/>
  <c r="GY125" i="5"/>
  <c r="GZ125" i="5"/>
  <c r="HA125" i="5"/>
  <c r="HB125" i="5"/>
  <c r="HC125" i="5"/>
  <c r="HD125" i="5"/>
  <c r="HE125" i="5"/>
  <c r="HF125" i="5"/>
  <c r="HG125" i="5"/>
  <c r="HH125" i="5"/>
  <c r="HI125" i="5"/>
  <c r="HJ125" i="5"/>
  <c r="HK125" i="5"/>
  <c r="HL125" i="5"/>
  <c r="HM125" i="5"/>
  <c r="HN125" i="5"/>
  <c r="HO125" i="5"/>
  <c r="HP125" i="5"/>
  <c r="HQ125" i="5"/>
  <c r="HR125" i="5"/>
  <c r="HS125" i="5"/>
  <c r="HT125" i="5"/>
  <c r="HU125" i="5"/>
  <c r="HV125" i="5"/>
  <c r="HW125" i="5"/>
  <c r="HX125" i="5"/>
  <c r="HY125" i="5"/>
  <c r="HZ125" i="5"/>
  <c r="IA125" i="5"/>
  <c r="IB125" i="5"/>
  <c r="IC125" i="5"/>
  <c r="ID125" i="5"/>
  <c r="IE125" i="5"/>
  <c r="IF125" i="5"/>
  <c r="IG125" i="5"/>
  <c r="IH125" i="5"/>
  <c r="II125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HH126" i="5"/>
  <c r="HI126" i="5"/>
  <c r="HJ126" i="5"/>
  <c r="HK126" i="5"/>
  <c r="HL126" i="5"/>
  <c r="HM126" i="5"/>
  <c r="HN126" i="5"/>
  <c r="HO126" i="5"/>
  <c r="HP126" i="5"/>
  <c r="HQ126" i="5"/>
  <c r="HR126" i="5"/>
  <c r="HS126" i="5"/>
  <c r="HT126" i="5"/>
  <c r="HU126" i="5"/>
  <c r="HV126" i="5"/>
  <c r="HW126" i="5"/>
  <c r="HX126" i="5"/>
  <c r="HY126" i="5"/>
  <c r="HZ126" i="5"/>
  <c r="IA126" i="5"/>
  <c r="IB126" i="5"/>
  <c r="IC126" i="5"/>
  <c r="ID126" i="5"/>
  <c r="IE126" i="5"/>
  <c r="IF126" i="5"/>
  <c r="IG126" i="5"/>
  <c r="IH126" i="5"/>
  <c r="II126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HH127" i="5"/>
  <c r="HI127" i="5"/>
  <c r="HJ127" i="5"/>
  <c r="HK127" i="5"/>
  <c r="HL127" i="5"/>
  <c r="HM127" i="5"/>
  <c r="HN127" i="5"/>
  <c r="HO127" i="5"/>
  <c r="HP127" i="5"/>
  <c r="HQ127" i="5"/>
  <c r="HR127" i="5"/>
  <c r="HS127" i="5"/>
  <c r="HT127" i="5"/>
  <c r="HU127" i="5"/>
  <c r="HV127" i="5"/>
  <c r="HW127" i="5"/>
  <c r="HX127" i="5"/>
  <c r="HY127" i="5"/>
  <c r="HZ127" i="5"/>
  <c r="IA127" i="5"/>
  <c r="IB127" i="5"/>
  <c r="IC127" i="5"/>
  <c r="ID127" i="5"/>
  <c r="IE127" i="5"/>
  <c r="IF127" i="5"/>
  <c r="IG127" i="5"/>
  <c r="IH127" i="5"/>
  <c r="II127" i="5"/>
  <c r="GL128" i="5"/>
  <c r="GM128" i="5"/>
  <c r="GN128" i="5"/>
  <c r="GO128" i="5"/>
  <c r="GP128" i="5"/>
  <c r="GQ128" i="5"/>
  <c r="GR128" i="5"/>
  <c r="GS128" i="5"/>
  <c r="GT128" i="5"/>
  <c r="GU128" i="5"/>
  <c r="GV128" i="5"/>
  <c r="GW128" i="5"/>
  <c r="GX128" i="5"/>
  <c r="GY128" i="5"/>
  <c r="GZ128" i="5"/>
  <c r="HA128" i="5"/>
  <c r="HB128" i="5"/>
  <c r="HC128" i="5"/>
  <c r="HD128" i="5"/>
  <c r="HE128" i="5"/>
  <c r="HF128" i="5"/>
  <c r="HG128" i="5"/>
  <c r="HH128" i="5"/>
  <c r="HI128" i="5"/>
  <c r="HJ128" i="5"/>
  <c r="HK128" i="5"/>
  <c r="HL128" i="5"/>
  <c r="HM128" i="5"/>
  <c r="HN128" i="5"/>
  <c r="HO128" i="5"/>
  <c r="HP128" i="5"/>
  <c r="HQ128" i="5"/>
  <c r="HR128" i="5"/>
  <c r="HS128" i="5"/>
  <c r="HT128" i="5"/>
  <c r="HU128" i="5"/>
  <c r="HV128" i="5"/>
  <c r="HW128" i="5"/>
  <c r="HX128" i="5"/>
  <c r="HY128" i="5"/>
  <c r="HZ128" i="5"/>
  <c r="IA128" i="5"/>
  <c r="IB128" i="5"/>
  <c r="IC128" i="5"/>
  <c r="ID128" i="5"/>
  <c r="IE128" i="5"/>
  <c r="IF128" i="5"/>
  <c r="IG128" i="5"/>
  <c r="IH128" i="5"/>
  <c r="II128" i="5"/>
  <c r="GL129" i="5"/>
  <c r="GM129" i="5"/>
  <c r="GN129" i="5"/>
  <c r="GO129" i="5"/>
  <c r="GP129" i="5"/>
  <c r="GQ129" i="5"/>
  <c r="GR129" i="5"/>
  <c r="GS129" i="5"/>
  <c r="GT129" i="5"/>
  <c r="GU129" i="5"/>
  <c r="GV129" i="5"/>
  <c r="GW129" i="5"/>
  <c r="GX129" i="5"/>
  <c r="GY129" i="5"/>
  <c r="GZ129" i="5"/>
  <c r="HA129" i="5"/>
  <c r="HB129" i="5"/>
  <c r="HC129" i="5"/>
  <c r="HD129" i="5"/>
  <c r="HE129" i="5"/>
  <c r="HF129" i="5"/>
  <c r="HG129" i="5"/>
  <c r="HH129" i="5"/>
  <c r="HI129" i="5"/>
  <c r="HJ129" i="5"/>
  <c r="HK129" i="5"/>
  <c r="HL129" i="5"/>
  <c r="HM129" i="5"/>
  <c r="HN129" i="5"/>
  <c r="HO129" i="5"/>
  <c r="HP129" i="5"/>
  <c r="HQ129" i="5"/>
  <c r="HR129" i="5"/>
  <c r="HS129" i="5"/>
  <c r="HT129" i="5"/>
  <c r="HU129" i="5"/>
  <c r="HV129" i="5"/>
  <c r="HW129" i="5"/>
  <c r="HX129" i="5"/>
  <c r="HY129" i="5"/>
  <c r="HZ129" i="5"/>
  <c r="IA129" i="5"/>
  <c r="IB129" i="5"/>
  <c r="IC129" i="5"/>
  <c r="ID129" i="5"/>
  <c r="IE129" i="5"/>
  <c r="IF129" i="5"/>
  <c r="IG129" i="5"/>
  <c r="IH129" i="5"/>
  <c r="II129" i="5"/>
  <c r="GL130" i="5"/>
  <c r="GM130" i="5"/>
  <c r="GN130" i="5"/>
  <c r="GO130" i="5"/>
  <c r="GP130" i="5"/>
  <c r="GQ130" i="5"/>
  <c r="GR130" i="5"/>
  <c r="GS130" i="5"/>
  <c r="GT130" i="5"/>
  <c r="GU130" i="5"/>
  <c r="GV130" i="5"/>
  <c r="GW130" i="5"/>
  <c r="GX130" i="5"/>
  <c r="GY130" i="5"/>
  <c r="GZ130" i="5"/>
  <c r="HA130" i="5"/>
  <c r="HB130" i="5"/>
  <c r="HC130" i="5"/>
  <c r="HD130" i="5"/>
  <c r="HE130" i="5"/>
  <c r="HF130" i="5"/>
  <c r="HG130" i="5"/>
  <c r="HH130" i="5"/>
  <c r="HI130" i="5"/>
  <c r="HJ130" i="5"/>
  <c r="HK130" i="5"/>
  <c r="HL130" i="5"/>
  <c r="HM130" i="5"/>
  <c r="HN130" i="5"/>
  <c r="HO130" i="5"/>
  <c r="HP130" i="5"/>
  <c r="HQ130" i="5"/>
  <c r="HR130" i="5"/>
  <c r="HS130" i="5"/>
  <c r="HT130" i="5"/>
  <c r="HU130" i="5"/>
  <c r="HV130" i="5"/>
  <c r="HW130" i="5"/>
  <c r="HX130" i="5"/>
  <c r="HY130" i="5"/>
  <c r="HZ130" i="5"/>
  <c r="IA130" i="5"/>
  <c r="IB130" i="5"/>
  <c r="IC130" i="5"/>
  <c r="ID130" i="5"/>
  <c r="IE130" i="5"/>
  <c r="IF130" i="5"/>
  <c r="IG130" i="5"/>
  <c r="IH130" i="5"/>
  <c r="II130" i="5"/>
  <c r="GL131" i="5"/>
  <c r="GM131" i="5"/>
  <c r="GN131" i="5"/>
  <c r="GO131" i="5"/>
  <c r="GP131" i="5"/>
  <c r="GQ131" i="5"/>
  <c r="GR131" i="5"/>
  <c r="GS131" i="5"/>
  <c r="GT131" i="5"/>
  <c r="GU131" i="5"/>
  <c r="GV131" i="5"/>
  <c r="GW131" i="5"/>
  <c r="GX131" i="5"/>
  <c r="GY131" i="5"/>
  <c r="GZ131" i="5"/>
  <c r="HA131" i="5"/>
  <c r="HB131" i="5"/>
  <c r="HC131" i="5"/>
  <c r="HD131" i="5"/>
  <c r="HE131" i="5"/>
  <c r="HF131" i="5"/>
  <c r="HG131" i="5"/>
  <c r="HH131" i="5"/>
  <c r="HI131" i="5"/>
  <c r="HJ131" i="5"/>
  <c r="HK131" i="5"/>
  <c r="HL131" i="5"/>
  <c r="HM131" i="5"/>
  <c r="HN131" i="5"/>
  <c r="HO131" i="5"/>
  <c r="HP131" i="5"/>
  <c r="HQ131" i="5"/>
  <c r="HR131" i="5"/>
  <c r="HS131" i="5"/>
  <c r="HT131" i="5"/>
  <c r="HU131" i="5"/>
  <c r="HV131" i="5"/>
  <c r="HW131" i="5"/>
  <c r="HX131" i="5"/>
  <c r="HY131" i="5"/>
  <c r="HZ131" i="5"/>
  <c r="IA131" i="5"/>
  <c r="IB131" i="5"/>
  <c r="IC131" i="5"/>
  <c r="ID131" i="5"/>
  <c r="IE131" i="5"/>
  <c r="IF131" i="5"/>
  <c r="IG131" i="5"/>
  <c r="IH131" i="5"/>
  <c r="II131" i="5"/>
  <c r="GL132" i="5"/>
  <c r="GM132" i="5"/>
  <c r="GN132" i="5"/>
  <c r="GO132" i="5"/>
  <c r="GP132" i="5"/>
  <c r="GQ132" i="5"/>
  <c r="GR132" i="5"/>
  <c r="GS132" i="5"/>
  <c r="GT132" i="5"/>
  <c r="GU132" i="5"/>
  <c r="GV132" i="5"/>
  <c r="GW132" i="5"/>
  <c r="GX132" i="5"/>
  <c r="GY132" i="5"/>
  <c r="GZ132" i="5"/>
  <c r="HA132" i="5"/>
  <c r="HB132" i="5"/>
  <c r="HC132" i="5"/>
  <c r="HD132" i="5"/>
  <c r="HE132" i="5"/>
  <c r="HF132" i="5"/>
  <c r="HG132" i="5"/>
  <c r="HH132" i="5"/>
  <c r="HI132" i="5"/>
  <c r="HJ132" i="5"/>
  <c r="HK132" i="5"/>
  <c r="HL132" i="5"/>
  <c r="HM132" i="5"/>
  <c r="HN132" i="5"/>
  <c r="HO132" i="5"/>
  <c r="HP132" i="5"/>
  <c r="HQ132" i="5"/>
  <c r="HR132" i="5"/>
  <c r="HS132" i="5"/>
  <c r="HT132" i="5"/>
  <c r="HU132" i="5"/>
  <c r="HV132" i="5"/>
  <c r="HW132" i="5"/>
  <c r="HX132" i="5"/>
  <c r="HY132" i="5"/>
  <c r="HZ132" i="5"/>
  <c r="IA132" i="5"/>
  <c r="IB132" i="5"/>
  <c r="IC132" i="5"/>
  <c r="ID132" i="5"/>
  <c r="IE132" i="5"/>
  <c r="IF132" i="5"/>
  <c r="IG132" i="5"/>
  <c r="IH132" i="5"/>
  <c r="II132" i="5"/>
  <c r="GL133" i="5"/>
  <c r="GM133" i="5"/>
  <c r="GN133" i="5"/>
  <c r="GO133" i="5"/>
  <c r="GP133" i="5"/>
  <c r="GQ133" i="5"/>
  <c r="GR133" i="5"/>
  <c r="GS133" i="5"/>
  <c r="GT133" i="5"/>
  <c r="GU133" i="5"/>
  <c r="GV133" i="5"/>
  <c r="GW133" i="5"/>
  <c r="GX133" i="5"/>
  <c r="GY133" i="5"/>
  <c r="GZ133" i="5"/>
  <c r="HA133" i="5"/>
  <c r="HB133" i="5"/>
  <c r="HC133" i="5"/>
  <c r="HD133" i="5"/>
  <c r="HE133" i="5"/>
  <c r="HF133" i="5"/>
  <c r="HG133" i="5"/>
  <c r="HH133" i="5"/>
  <c r="HI133" i="5"/>
  <c r="HJ133" i="5"/>
  <c r="HK133" i="5"/>
  <c r="HL133" i="5"/>
  <c r="HM133" i="5"/>
  <c r="HN133" i="5"/>
  <c r="HO133" i="5"/>
  <c r="HP133" i="5"/>
  <c r="HQ133" i="5"/>
  <c r="HR133" i="5"/>
  <c r="HS133" i="5"/>
  <c r="HT133" i="5"/>
  <c r="HU133" i="5"/>
  <c r="HV133" i="5"/>
  <c r="HW133" i="5"/>
  <c r="HX133" i="5"/>
  <c r="HY133" i="5"/>
  <c r="HZ133" i="5"/>
  <c r="IA133" i="5"/>
  <c r="IB133" i="5"/>
  <c r="IC133" i="5"/>
  <c r="ID133" i="5"/>
  <c r="IE133" i="5"/>
  <c r="IF133" i="5"/>
  <c r="IG133" i="5"/>
  <c r="IH133" i="5"/>
  <c r="II133" i="5"/>
  <c r="GL134" i="5"/>
  <c r="GM134" i="5"/>
  <c r="GN134" i="5"/>
  <c r="GO134" i="5"/>
  <c r="GP134" i="5"/>
  <c r="GQ134" i="5"/>
  <c r="GR134" i="5"/>
  <c r="GS134" i="5"/>
  <c r="GT134" i="5"/>
  <c r="GU134" i="5"/>
  <c r="GV134" i="5"/>
  <c r="GW134" i="5"/>
  <c r="GX134" i="5"/>
  <c r="GY134" i="5"/>
  <c r="GZ134" i="5"/>
  <c r="HA134" i="5"/>
  <c r="HB134" i="5"/>
  <c r="HC134" i="5"/>
  <c r="HD134" i="5"/>
  <c r="HE134" i="5"/>
  <c r="HF134" i="5"/>
  <c r="HG134" i="5"/>
  <c r="HH134" i="5"/>
  <c r="HI134" i="5"/>
  <c r="HJ134" i="5"/>
  <c r="HK134" i="5"/>
  <c r="HL134" i="5"/>
  <c r="HM134" i="5"/>
  <c r="HN134" i="5"/>
  <c r="HO134" i="5"/>
  <c r="HP134" i="5"/>
  <c r="HQ134" i="5"/>
  <c r="HR134" i="5"/>
  <c r="HS134" i="5"/>
  <c r="HT134" i="5"/>
  <c r="HU134" i="5"/>
  <c r="HV134" i="5"/>
  <c r="HW134" i="5"/>
  <c r="HX134" i="5"/>
  <c r="HY134" i="5"/>
  <c r="HZ134" i="5"/>
  <c r="IA134" i="5"/>
  <c r="IB134" i="5"/>
  <c r="IC134" i="5"/>
  <c r="ID134" i="5"/>
  <c r="IE134" i="5"/>
  <c r="IF134" i="5"/>
  <c r="IG134" i="5"/>
  <c r="IH134" i="5"/>
  <c r="II134" i="5"/>
  <c r="GL135" i="5"/>
  <c r="GM135" i="5"/>
  <c r="GN135" i="5"/>
  <c r="GO135" i="5"/>
  <c r="GP135" i="5"/>
  <c r="GQ135" i="5"/>
  <c r="GR135" i="5"/>
  <c r="GS135" i="5"/>
  <c r="GT135" i="5"/>
  <c r="GU135" i="5"/>
  <c r="GV135" i="5"/>
  <c r="GW135" i="5"/>
  <c r="GX135" i="5"/>
  <c r="GY135" i="5"/>
  <c r="GZ135" i="5"/>
  <c r="HA135" i="5"/>
  <c r="HB135" i="5"/>
  <c r="HC135" i="5"/>
  <c r="HD135" i="5"/>
  <c r="HE135" i="5"/>
  <c r="HF135" i="5"/>
  <c r="HG135" i="5"/>
  <c r="HH135" i="5"/>
  <c r="HI135" i="5"/>
  <c r="HJ135" i="5"/>
  <c r="HK135" i="5"/>
  <c r="HL135" i="5"/>
  <c r="HM135" i="5"/>
  <c r="HN135" i="5"/>
  <c r="HO135" i="5"/>
  <c r="HP135" i="5"/>
  <c r="HQ135" i="5"/>
  <c r="HR135" i="5"/>
  <c r="HS135" i="5"/>
  <c r="HT135" i="5"/>
  <c r="HU135" i="5"/>
  <c r="HV135" i="5"/>
  <c r="HW135" i="5"/>
  <c r="HX135" i="5"/>
  <c r="HY135" i="5"/>
  <c r="HZ135" i="5"/>
  <c r="IA135" i="5"/>
  <c r="IB135" i="5"/>
  <c r="IC135" i="5"/>
  <c r="ID135" i="5"/>
  <c r="IE135" i="5"/>
  <c r="IF135" i="5"/>
  <c r="IG135" i="5"/>
  <c r="IH135" i="5"/>
  <c r="II135" i="5"/>
  <c r="GL136" i="5"/>
  <c r="GM136" i="5"/>
  <c r="GN136" i="5"/>
  <c r="GO136" i="5"/>
  <c r="GP136" i="5"/>
  <c r="GQ136" i="5"/>
  <c r="GR136" i="5"/>
  <c r="GS136" i="5"/>
  <c r="GT136" i="5"/>
  <c r="GU136" i="5"/>
  <c r="GV136" i="5"/>
  <c r="GW136" i="5"/>
  <c r="GX136" i="5"/>
  <c r="GY136" i="5"/>
  <c r="GZ136" i="5"/>
  <c r="HA136" i="5"/>
  <c r="HB136" i="5"/>
  <c r="HC136" i="5"/>
  <c r="HD136" i="5"/>
  <c r="HE136" i="5"/>
  <c r="HF136" i="5"/>
  <c r="HG136" i="5"/>
  <c r="HH136" i="5"/>
  <c r="HI136" i="5"/>
  <c r="HJ136" i="5"/>
  <c r="HK136" i="5"/>
  <c r="HL136" i="5"/>
  <c r="HM136" i="5"/>
  <c r="HN136" i="5"/>
  <c r="HO136" i="5"/>
  <c r="HP136" i="5"/>
  <c r="HQ136" i="5"/>
  <c r="HR136" i="5"/>
  <c r="HS136" i="5"/>
  <c r="HT136" i="5"/>
  <c r="HU136" i="5"/>
  <c r="HV136" i="5"/>
  <c r="HW136" i="5"/>
  <c r="HX136" i="5"/>
  <c r="HY136" i="5"/>
  <c r="HZ136" i="5"/>
  <c r="IA136" i="5"/>
  <c r="IB136" i="5"/>
  <c r="IC136" i="5"/>
  <c r="ID136" i="5"/>
  <c r="IE136" i="5"/>
  <c r="IF136" i="5"/>
  <c r="IG136" i="5"/>
  <c r="IH136" i="5"/>
  <c r="II136" i="5"/>
  <c r="GL137" i="5"/>
  <c r="GM137" i="5"/>
  <c r="GN137" i="5"/>
  <c r="GO137" i="5"/>
  <c r="GP137" i="5"/>
  <c r="GQ137" i="5"/>
  <c r="GR137" i="5"/>
  <c r="GS137" i="5"/>
  <c r="GT137" i="5"/>
  <c r="GU137" i="5"/>
  <c r="GV137" i="5"/>
  <c r="GW137" i="5"/>
  <c r="GX137" i="5"/>
  <c r="GY137" i="5"/>
  <c r="GZ137" i="5"/>
  <c r="HA137" i="5"/>
  <c r="HB137" i="5"/>
  <c r="HC137" i="5"/>
  <c r="HD137" i="5"/>
  <c r="HE137" i="5"/>
  <c r="HF137" i="5"/>
  <c r="HG137" i="5"/>
  <c r="HH137" i="5"/>
  <c r="HI137" i="5"/>
  <c r="HJ137" i="5"/>
  <c r="HK137" i="5"/>
  <c r="HL137" i="5"/>
  <c r="HM137" i="5"/>
  <c r="HN137" i="5"/>
  <c r="HO137" i="5"/>
  <c r="HP137" i="5"/>
  <c r="HQ137" i="5"/>
  <c r="HR137" i="5"/>
  <c r="HS137" i="5"/>
  <c r="HT137" i="5"/>
  <c r="HU137" i="5"/>
  <c r="HV137" i="5"/>
  <c r="HW137" i="5"/>
  <c r="HX137" i="5"/>
  <c r="HY137" i="5"/>
  <c r="HZ137" i="5"/>
  <c r="IA137" i="5"/>
  <c r="IB137" i="5"/>
  <c r="IC137" i="5"/>
  <c r="ID137" i="5"/>
  <c r="IE137" i="5"/>
  <c r="IF137" i="5"/>
  <c r="IG137" i="5"/>
  <c r="IH137" i="5"/>
  <c r="II137" i="5"/>
  <c r="GL138" i="5"/>
  <c r="GM138" i="5"/>
  <c r="GN138" i="5"/>
  <c r="GO138" i="5"/>
  <c r="GP138" i="5"/>
  <c r="GQ138" i="5"/>
  <c r="GR138" i="5"/>
  <c r="GS138" i="5"/>
  <c r="GT138" i="5"/>
  <c r="GU138" i="5"/>
  <c r="GV138" i="5"/>
  <c r="GW138" i="5"/>
  <c r="GX138" i="5"/>
  <c r="GY138" i="5"/>
  <c r="GZ138" i="5"/>
  <c r="HA138" i="5"/>
  <c r="HB138" i="5"/>
  <c r="HC138" i="5"/>
  <c r="HD138" i="5"/>
  <c r="HE138" i="5"/>
  <c r="HF138" i="5"/>
  <c r="HG138" i="5"/>
  <c r="HH138" i="5"/>
  <c r="HI138" i="5"/>
  <c r="HJ138" i="5"/>
  <c r="HK138" i="5"/>
  <c r="HL138" i="5"/>
  <c r="HM138" i="5"/>
  <c r="HN138" i="5"/>
  <c r="HO138" i="5"/>
  <c r="HP138" i="5"/>
  <c r="HQ138" i="5"/>
  <c r="HR138" i="5"/>
  <c r="HS138" i="5"/>
  <c r="HT138" i="5"/>
  <c r="HU138" i="5"/>
  <c r="HV138" i="5"/>
  <c r="HW138" i="5"/>
  <c r="HX138" i="5"/>
  <c r="HY138" i="5"/>
  <c r="HZ138" i="5"/>
  <c r="IA138" i="5"/>
  <c r="IB138" i="5"/>
  <c r="IC138" i="5"/>
  <c r="ID138" i="5"/>
  <c r="IE138" i="5"/>
  <c r="IF138" i="5"/>
  <c r="IG138" i="5"/>
  <c r="IH138" i="5"/>
  <c r="II138" i="5"/>
  <c r="GL139" i="5"/>
  <c r="GM139" i="5"/>
  <c r="GN139" i="5"/>
  <c r="GO139" i="5"/>
  <c r="GP139" i="5"/>
  <c r="GQ139" i="5"/>
  <c r="GR139" i="5"/>
  <c r="GS139" i="5"/>
  <c r="GT139" i="5"/>
  <c r="GU139" i="5"/>
  <c r="GV139" i="5"/>
  <c r="GW139" i="5"/>
  <c r="GX139" i="5"/>
  <c r="GY139" i="5"/>
  <c r="GZ139" i="5"/>
  <c r="HA139" i="5"/>
  <c r="HB139" i="5"/>
  <c r="HC139" i="5"/>
  <c r="HD139" i="5"/>
  <c r="HE139" i="5"/>
  <c r="HF139" i="5"/>
  <c r="HG139" i="5"/>
  <c r="HH139" i="5"/>
  <c r="HI139" i="5"/>
  <c r="HJ139" i="5"/>
  <c r="HK139" i="5"/>
  <c r="HL139" i="5"/>
  <c r="HM139" i="5"/>
  <c r="HN139" i="5"/>
  <c r="HO139" i="5"/>
  <c r="HP139" i="5"/>
  <c r="HQ139" i="5"/>
  <c r="HR139" i="5"/>
  <c r="HS139" i="5"/>
  <c r="HT139" i="5"/>
  <c r="HU139" i="5"/>
  <c r="HV139" i="5"/>
  <c r="HW139" i="5"/>
  <c r="HX139" i="5"/>
  <c r="HY139" i="5"/>
  <c r="HZ139" i="5"/>
  <c r="IA139" i="5"/>
  <c r="IB139" i="5"/>
  <c r="IC139" i="5"/>
  <c r="ID139" i="5"/>
  <c r="IE139" i="5"/>
  <c r="IF139" i="5"/>
  <c r="IG139" i="5"/>
  <c r="IH139" i="5"/>
  <c r="II139" i="5"/>
  <c r="GL140" i="5"/>
  <c r="GM140" i="5"/>
  <c r="GN140" i="5"/>
  <c r="GO140" i="5"/>
  <c r="GP140" i="5"/>
  <c r="GQ140" i="5"/>
  <c r="GR140" i="5"/>
  <c r="GS140" i="5"/>
  <c r="GT140" i="5"/>
  <c r="GU140" i="5"/>
  <c r="GV140" i="5"/>
  <c r="GW140" i="5"/>
  <c r="GX140" i="5"/>
  <c r="GY140" i="5"/>
  <c r="GZ140" i="5"/>
  <c r="HA140" i="5"/>
  <c r="HB140" i="5"/>
  <c r="HC140" i="5"/>
  <c r="HD140" i="5"/>
  <c r="HE140" i="5"/>
  <c r="HF140" i="5"/>
  <c r="HG140" i="5"/>
  <c r="HH140" i="5"/>
  <c r="HI140" i="5"/>
  <c r="HJ140" i="5"/>
  <c r="HK140" i="5"/>
  <c r="HL140" i="5"/>
  <c r="HM140" i="5"/>
  <c r="HN140" i="5"/>
  <c r="HO140" i="5"/>
  <c r="HP140" i="5"/>
  <c r="HQ140" i="5"/>
  <c r="HR140" i="5"/>
  <c r="HS140" i="5"/>
  <c r="HT140" i="5"/>
  <c r="HU140" i="5"/>
  <c r="HV140" i="5"/>
  <c r="HW140" i="5"/>
  <c r="HX140" i="5"/>
  <c r="HY140" i="5"/>
  <c r="HZ140" i="5"/>
  <c r="IA140" i="5"/>
  <c r="IB140" i="5"/>
  <c r="IC140" i="5"/>
  <c r="ID140" i="5"/>
  <c r="IE140" i="5"/>
  <c r="IF140" i="5"/>
  <c r="IG140" i="5"/>
  <c r="IH140" i="5"/>
  <c r="II140" i="5"/>
  <c r="GL141" i="5"/>
  <c r="GM141" i="5"/>
  <c r="GN141" i="5"/>
  <c r="GO141" i="5"/>
  <c r="GP141" i="5"/>
  <c r="GQ141" i="5"/>
  <c r="GR141" i="5"/>
  <c r="GS141" i="5"/>
  <c r="GT141" i="5"/>
  <c r="GU141" i="5"/>
  <c r="GV141" i="5"/>
  <c r="GW141" i="5"/>
  <c r="GX141" i="5"/>
  <c r="GY141" i="5"/>
  <c r="GZ141" i="5"/>
  <c r="HA141" i="5"/>
  <c r="HB141" i="5"/>
  <c r="HC141" i="5"/>
  <c r="HD141" i="5"/>
  <c r="HE141" i="5"/>
  <c r="HF141" i="5"/>
  <c r="HG141" i="5"/>
  <c r="HH141" i="5"/>
  <c r="HI141" i="5"/>
  <c r="HJ141" i="5"/>
  <c r="HK141" i="5"/>
  <c r="HL141" i="5"/>
  <c r="HM141" i="5"/>
  <c r="HN141" i="5"/>
  <c r="HO141" i="5"/>
  <c r="HP141" i="5"/>
  <c r="HQ141" i="5"/>
  <c r="HR141" i="5"/>
  <c r="HS141" i="5"/>
  <c r="HT141" i="5"/>
  <c r="HU141" i="5"/>
  <c r="HV141" i="5"/>
  <c r="HW141" i="5"/>
  <c r="HX141" i="5"/>
  <c r="HY141" i="5"/>
  <c r="HZ141" i="5"/>
  <c r="IA141" i="5"/>
  <c r="IB141" i="5"/>
  <c r="IC141" i="5"/>
  <c r="ID141" i="5"/>
  <c r="IE141" i="5"/>
  <c r="IF141" i="5"/>
  <c r="IG141" i="5"/>
  <c r="IH141" i="5"/>
  <c r="II141" i="5"/>
  <c r="GL142" i="5"/>
  <c r="GM142" i="5"/>
  <c r="GN142" i="5"/>
  <c r="GO142" i="5"/>
  <c r="GP142" i="5"/>
  <c r="GQ142" i="5"/>
  <c r="GR142" i="5"/>
  <c r="GS142" i="5"/>
  <c r="GT142" i="5"/>
  <c r="GU142" i="5"/>
  <c r="GV142" i="5"/>
  <c r="GW142" i="5"/>
  <c r="GX142" i="5"/>
  <c r="GY142" i="5"/>
  <c r="GZ142" i="5"/>
  <c r="HA142" i="5"/>
  <c r="HB142" i="5"/>
  <c r="HC142" i="5"/>
  <c r="HD142" i="5"/>
  <c r="HE142" i="5"/>
  <c r="HF142" i="5"/>
  <c r="HG142" i="5"/>
  <c r="HH142" i="5"/>
  <c r="HI142" i="5"/>
  <c r="HJ142" i="5"/>
  <c r="HK142" i="5"/>
  <c r="HL142" i="5"/>
  <c r="HM142" i="5"/>
  <c r="HN142" i="5"/>
  <c r="HO142" i="5"/>
  <c r="HP142" i="5"/>
  <c r="HQ142" i="5"/>
  <c r="HR142" i="5"/>
  <c r="HS142" i="5"/>
  <c r="HT142" i="5"/>
  <c r="HU142" i="5"/>
  <c r="HV142" i="5"/>
  <c r="HW142" i="5"/>
  <c r="HX142" i="5"/>
  <c r="HY142" i="5"/>
  <c r="HZ142" i="5"/>
  <c r="IA142" i="5"/>
  <c r="IB142" i="5"/>
  <c r="IC142" i="5"/>
  <c r="ID142" i="5"/>
  <c r="IE142" i="5"/>
  <c r="IF142" i="5"/>
  <c r="IG142" i="5"/>
  <c r="IH142" i="5"/>
  <c r="II142" i="5"/>
  <c r="GL143" i="5"/>
  <c r="GM143" i="5"/>
  <c r="GN143" i="5"/>
  <c r="GO143" i="5"/>
  <c r="GP143" i="5"/>
  <c r="GQ143" i="5"/>
  <c r="GR143" i="5"/>
  <c r="GS143" i="5"/>
  <c r="GT143" i="5"/>
  <c r="GU143" i="5"/>
  <c r="GV143" i="5"/>
  <c r="GW143" i="5"/>
  <c r="GX143" i="5"/>
  <c r="GY143" i="5"/>
  <c r="GZ143" i="5"/>
  <c r="HA143" i="5"/>
  <c r="HB143" i="5"/>
  <c r="HC143" i="5"/>
  <c r="HD143" i="5"/>
  <c r="HE143" i="5"/>
  <c r="HF143" i="5"/>
  <c r="HG143" i="5"/>
  <c r="HH143" i="5"/>
  <c r="HI143" i="5"/>
  <c r="HJ143" i="5"/>
  <c r="HK143" i="5"/>
  <c r="HL143" i="5"/>
  <c r="HM143" i="5"/>
  <c r="HN143" i="5"/>
  <c r="HO143" i="5"/>
  <c r="HP143" i="5"/>
  <c r="HQ143" i="5"/>
  <c r="HR143" i="5"/>
  <c r="HS143" i="5"/>
  <c r="HT143" i="5"/>
  <c r="HU143" i="5"/>
  <c r="HV143" i="5"/>
  <c r="HW143" i="5"/>
  <c r="HX143" i="5"/>
  <c r="HY143" i="5"/>
  <c r="HZ143" i="5"/>
  <c r="IA143" i="5"/>
  <c r="IB143" i="5"/>
  <c r="IC143" i="5"/>
  <c r="ID143" i="5"/>
  <c r="IE143" i="5"/>
  <c r="IF143" i="5"/>
  <c r="IG143" i="5"/>
  <c r="IH143" i="5"/>
  <c r="II143" i="5"/>
  <c r="GL144" i="5"/>
  <c r="GM144" i="5"/>
  <c r="GN144" i="5"/>
  <c r="GO144" i="5"/>
  <c r="GP144" i="5"/>
  <c r="GQ144" i="5"/>
  <c r="GR144" i="5"/>
  <c r="GS144" i="5"/>
  <c r="GT144" i="5"/>
  <c r="GU144" i="5"/>
  <c r="GV144" i="5"/>
  <c r="GW144" i="5"/>
  <c r="GX144" i="5"/>
  <c r="GY144" i="5"/>
  <c r="GZ144" i="5"/>
  <c r="HA144" i="5"/>
  <c r="HB144" i="5"/>
  <c r="HC144" i="5"/>
  <c r="HD144" i="5"/>
  <c r="HE144" i="5"/>
  <c r="HF144" i="5"/>
  <c r="HG144" i="5"/>
  <c r="HH144" i="5"/>
  <c r="HI144" i="5"/>
  <c r="HJ144" i="5"/>
  <c r="HK144" i="5"/>
  <c r="HL144" i="5"/>
  <c r="HM144" i="5"/>
  <c r="HN144" i="5"/>
  <c r="HO144" i="5"/>
  <c r="HP144" i="5"/>
  <c r="HQ144" i="5"/>
  <c r="HR144" i="5"/>
  <c r="HS144" i="5"/>
  <c r="HT144" i="5"/>
  <c r="HU144" i="5"/>
  <c r="HV144" i="5"/>
  <c r="HW144" i="5"/>
  <c r="HX144" i="5"/>
  <c r="HY144" i="5"/>
  <c r="HZ144" i="5"/>
  <c r="IA144" i="5"/>
  <c r="IB144" i="5"/>
  <c r="IC144" i="5"/>
  <c r="ID144" i="5"/>
  <c r="IE144" i="5"/>
  <c r="IF144" i="5"/>
  <c r="IG144" i="5"/>
  <c r="IH144" i="5"/>
  <c r="II144" i="5"/>
  <c r="GL145" i="5"/>
  <c r="GM145" i="5"/>
  <c r="GN145" i="5"/>
  <c r="GO145" i="5"/>
  <c r="GP145" i="5"/>
  <c r="GQ145" i="5"/>
  <c r="GR145" i="5"/>
  <c r="GS145" i="5"/>
  <c r="GT145" i="5"/>
  <c r="GU145" i="5"/>
  <c r="GV145" i="5"/>
  <c r="GW145" i="5"/>
  <c r="GX145" i="5"/>
  <c r="GY145" i="5"/>
  <c r="GZ145" i="5"/>
  <c r="HA145" i="5"/>
  <c r="HB145" i="5"/>
  <c r="HC145" i="5"/>
  <c r="HD145" i="5"/>
  <c r="HE145" i="5"/>
  <c r="HF145" i="5"/>
  <c r="HG145" i="5"/>
  <c r="HH145" i="5"/>
  <c r="HI145" i="5"/>
  <c r="HJ145" i="5"/>
  <c r="HK145" i="5"/>
  <c r="HL145" i="5"/>
  <c r="HM145" i="5"/>
  <c r="HN145" i="5"/>
  <c r="HO145" i="5"/>
  <c r="HP145" i="5"/>
  <c r="HQ145" i="5"/>
  <c r="HR145" i="5"/>
  <c r="HS145" i="5"/>
  <c r="HT145" i="5"/>
  <c r="HU145" i="5"/>
  <c r="HV145" i="5"/>
  <c r="HW145" i="5"/>
  <c r="HX145" i="5"/>
  <c r="HY145" i="5"/>
  <c r="HZ145" i="5"/>
  <c r="IA145" i="5"/>
  <c r="IB145" i="5"/>
  <c r="IC145" i="5"/>
  <c r="ID145" i="5"/>
  <c r="IE145" i="5"/>
  <c r="IF145" i="5"/>
  <c r="IG145" i="5"/>
  <c r="IH145" i="5"/>
  <c r="II145" i="5"/>
  <c r="GL146" i="5"/>
  <c r="GM146" i="5"/>
  <c r="GN146" i="5"/>
  <c r="GO146" i="5"/>
  <c r="GP146" i="5"/>
  <c r="GQ146" i="5"/>
  <c r="GR146" i="5"/>
  <c r="GS146" i="5"/>
  <c r="GT146" i="5"/>
  <c r="GU146" i="5"/>
  <c r="GV146" i="5"/>
  <c r="GW146" i="5"/>
  <c r="GX146" i="5"/>
  <c r="GY146" i="5"/>
  <c r="GZ146" i="5"/>
  <c r="HA146" i="5"/>
  <c r="HB146" i="5"/>
  <c r="HC146" i="5"/>
  <c r="HD146" i="5"/>
  <c r="HE146" i="5"/>
  <c r="HF146" i="5"/>
  <c r="HG146" i="5"/>
  <c r="HH146" i="5"/>
  <c r="HI146" i="5"/>
  <c r="HJ146" i="5"/>
  <c r="HK146" i="5"/>
  <c r="HL146" i="5"/>
  <c r="HM146" i="5"/>
  <c r="HN146" i="5"/>
  <c r="HO146" i="5"/>
  <c r="HP146" i="5"/>
  <c r="HQ146" i="5"/>
  <c r="HR146" i="5"/>
  <c r="HS146" i="5"/>
  <c r="HT146" i="5"/>
  <c r="HU146" i="5"/>
  <c r="HV146" i="5"/>
  <c r="HW146" i="5"/>
  <c r="HX146" i="5"/>
  <c r="HY146" i="5"/>
  <c r="HZ146" i="5"/>
  <c r="IA146" i="5"/>
  <c r="IB146" i="5"/>
  <c r="IC146" i="5"/>
  <c r="ID146" i="5"/>
  <c r="IE146" i="5"/>
  <c r="IF146" i="5"/>
  <c r="IG146" i="5"/>
  <c r="IH146" i="5"/>
  <c r="II146" i="5"/>
  <c r="GL147" i="5"/>
  <c r="GM147" i="5"/>
  <c r="GN147" i="5"/>
  <c r="GO147" i="5"/>
  <c r="GP147" i="5"/>
  <c r="GQ147" i="5"/>
  <c r="GR147" i="5"/>
  <c r="GS147" i="5"/>
  <c r="GT147" i="5"/>
  <c r="GU147" i="5"/>
  <c r="GV147" i="5"/>
  <c r="GW147" i="5"/>
  <c r="GX147" i="5"/>
  <c r="GY147" i="5"/>
  <c r="GZ147" i="5"/>
  <c r="HA147" i="5"/>
  <c r="HB147" i="5"/>
  <c r="HC147" i="5"/>
  <c r="HD147" i="5"/>
  <c r="HE147" i="5"/>
  <c r="HF147" i="5"/>
  <c r="HG147" i="5"/>
  <c r="HH147" i="5"/>
  <c r="HI147" i="5"/>
  <c r="HJ147" i="5"/>
  <c r="HK147" i="5"/>
  <c r="HL147" i="5"/>
  <c r="HM147" i="5"/>
  <c r="HN147" i="5"/>
  <c r="HO147" i="5"/>
  <c r="HP147" i="5"/>
  <c r="HQ147" i="5"/>
  <c r="HR147" i="5"/>
  <c r="HS147" i="5"/>
  <c r="HT147" i="5"/>
  <c r="HU147" i="5"/>
  <c r="HV147" i="5"/>
  <c r="HW147" i="5"/>
  <c r="HX147" i="5"/>
  <c r="HY147" i="5"/>
  <c r="HZ147" i="5"/>
  <c r="IA147" i="5"/>
  <c r="IB147" i="5"/>
  <c r="IC147" i="5"/>
  <c r="ID147" i="5"/>
  <c r="IE147" i="5"/>
  <c r="IF147" i="5"/>
  <c r="IG147" i="5"/>
  <c r="IH147" i="5"/>
  <c r="II147" i="5"/>
  <c r="GL148" i="5"/>
  <c r="GM148" i="5"/>
  <c r="GN148" i="5"/>
  <c r="GO148" i="5"/>
  <c r="GP148" i="5"/>
  <c r="GQ148" i="5"/>
  <c r="GR148" i="5"/>
  <c r="GS148" i="5"/>
  <c r="GT148" i="5"/>
  <c r="GU148" i="5"/>
  <c r="GV148" i="5"/>
  <c r="GW148" i="5"/>
  <c r="GX148" i="5"/>
  <c r="GY148" i="5"/>
  <c r="GZ148" i="5"/>
  <c r="HA148" i="5"/>
  <c r="HB148" i="5"/>
  <c r="HC148" i="5"/>
  <c r="HD148" i="5"/>
  <c r="HE148" i="5"/>
  <c r="HF148" i="5"/>
  <c r="HG148" i="5"/>
  <c r="HH148" i="5"/>
  <c r="HI148" i="5"/>
  <c r="HJ148" i="5"/>
  <c r="HK148" i="5"/>
  <c r="HL148" i="5"/>
  <c r="HM148" i="5"/>
  <c r="HN148" i="5"/>
  <c r="HO148" i="5"/>
  <c r="HP148" i="5"/>
  <c r="HQ148" i="5"/>
  <c r="HR148" i="5"/>
  <c r="HS148" i="5"/>
  <c r="HT148" i="5"/>
  <c r="HU148" i="5"/>
  <c r="HV148" i="5"/>
  <c r="HW148" i="5"/>
  <c r="HX148" i="5"/>
  <c r="HY148" i="5"/>
  <c r="HZ148" i="5"/>
  <c r="IA148" i="5"/>
  <c r="IB148" i="5"/>
  <c r="IC148" i="5"/>
  <c r="ID148" i="5"/>
  <c r="IE148" i="5"/>
  <c r="IF148" i="5"/>
  <c r="IG148" i="5"/>
  <c r="IH148" i="5"/>
  <c r="II148" i="5"/>
  <c r="GL149" i="5"/>
  <c r="GM149" i="5"/>
  <c r="GN149" i="5"/>
  <c r="GO149" i="5"/>
  <c r="GP149" i="5"/>
  <c r="GQ149" i="5"/>
  <c r="GR149" i="5"/>
  <c r="GS149" i="5"/>
  <c r="GT149" i="5"/>
  <c r="GU149" i="5"/>
  <c r="GV149" i="5"/>
  <c r="GW149" i="5"/>
  <c r="GX149" i="5"/>
  <c r="GY149" i="5"/>
  <c r="GZ149" i="5"/>
  <c r="HA149" i="5"/>
  <c r="HB149" i="5"/>
  <c r="HC149" i="5"/>
  <c r="HD149" i="5"/>
  <c r="HE149" i="5"/>
  <c r="HF149" i="5"/>
  <c r="HG149" i="5"/>
  <c r="HH149" i="5"/>
  <c r="HI149" i="5"/>
  <c r="HJ149" i="5"/>
  <c r="HK149" i="5"/>
  <c r="HL149" i="5"/>
  <c r="HM149" i="5"/>
  <c r="HN149" i="5"/>
  <c r="HO149" i="5"/>
  <c r="HP149" i="5"/>
  <c r="HQ149" i="5"/>
  <c r="HR149" i="5"/>
  <c r="HS149" i="5"/>
  <c r="HT149" i="5"/>
  <c r="HU149" i="5"/>
  <c r="HV149" i="5"/>
  <c r="HW149" i="5"/>
  <c r="HX149" i="5"/>
  <c r="HY149" i="5"/>
  <c r="HZ149" i="5"/>
  <c r="IA149" i="5"/>
  <c r="IB149" i="5"/>
  <c r="IC149" i="5"/>
  <c r="ID149" i="5"/>
  <c r="IE149" i="5"/>
  <c r="IF149" i="5"/>
  <c r="IG149" i="5"/>
  <c r="IH149" i="5"/>
  <c r="II149" i="5"/>
  <c r="GL150" i="5"/>
  <c r="GM150" i="5"/>
  <c r="GN150" i="5"/>
  <c r="GO150" i="5"/>
  <c r="GP150" i="5"/>
  <c r="GQ150" i="5"/>
  <c r="GR150" i="5"/>
  <c r="GS150" i="5"/>
  <c r="GT150" i="5"/>
  <c r="GU150" i="5"/>
  <c r="GV150" i="5"/>
  <c r="GW150" i="5"/>
  <c r="GX150" i="5"/>
  <c r="GY150" i="5"/>
  <c r="GZ150" i="5"/>
  <c r="HA150" i="5"/>
  <c r="HB150" i="5"/>
  <c r="HC150" i="5"/>
  <c r="HD150" i="5"/>
  <c r="HE150" i="5"/>
  <c r="HF150" i="5"/>
  <c r="HG150" i="5"/>
  <c r="HH150" i="5"/>
  <c r="HI150" i="5"/>
  <c r="HJ150" i="5"/>
  <c r="HK150" i="5"/>
  <c r="HL150" i="5"/>
  <c r="HM150" i="5"/>
  <c r="HN150" i="5"/>
  <c r="HO150" i="5"/>
  <c r="HP150" i="5"/>
  <c r="HQ150" i="5"/>
  <c r="HR150" i="5"/>
  <c r="HS150" i="5"/>
  <c r="HT150" i="5"/>
  <c r="HU150" i="5"/>
  <c r="HV150" i="5"/>
  <c r="HW150" i="5"/>
  <c r="HX150" i="5"/>
  <c r="HY150" i="5"/>
  <c r="HZ150" i="5"/>
  <c r="IA150" i="5"/>
  <c r="IB150" i="5"/>
  <c r="IC150" i="5"/>
  <c r="ID150" i="5"/>
  <c r="IE150" i="5"/>
  <c r="IF150" i="5"/>
  <c r="IG150" i="5"/>
  <c r="IH150" i="5"/>
  <c r="II150" i="5"/>
  <c r="GL151" i="5"/>
  <c r="GM151" i="5"/>
  <c r="GN151" i="5"/>
  <c r="GO151" i="5"/>
  <c r="GP151" i="5"/>
  <c r="GQ151" i="5"/>
  <c r="GR151" i="5"/>
  <c r="GS151" i="5"/>
  <c r="GT151" i="5"/>
  <c r="GU151" i="5"/>
  <c r="GV151" i="5"/>
  <c r="GW151" i="5"/>
  <c r="GX151" i="5"/>
  <c r="GY151" i="5"/>
  <c r="GZ151" i="5"/>
  <c r="HA151" i="5"/>
  <c r="HB151" i="5"/>
  <c r="HC151" i="5"/>
  <c r="HD151" i="5"/>
  <c r="HE151" i="5"/>
  <c r="HF151" i="5"/>
  <c r="HG151" i="5"/>
  <c r="HH151" i="5"/>
  <c r="HI151" i="5"/>
  <c r="HJ151" i="5"/>
  <c r="HK151" i="5"/>
  <c r="HL151" i="5"/>
  <c r="HM151" i="5"/>
  <c r="HN151" i="5"/>
  <c r="HO151" i="5"/>
  <c r="HP151" i="5"/>
  <c r="HQ151" i="5"/>
  <c r="HR151" i="5"/>
  <c r="HS151" i="5"/>
  <c r="HT151" i="5"/>
  <c r="HU151" i="5"/>
  <c r="HV151" i="5"/>
  <c r="HW151" i="5"/>
  <c r="HX151" i="5"/>
  <c r="HY151" i="5"/>
  <c r="HZ151" i="5"/>
  <c r="IA151" i="5"/>
  <c r="IB151" i="5"/>
  <c r="IC151" i="5"/>
  <c r="ID151" i="5"/>
  <c r="IE151" i="5"/>
  <c r="IF151" i="5"/>
  <c r="IG151" i="5"/>
  <c r="IH151" i="5"/>
  <c r="II151" i="5"/>
  <c r="GL152" i="5"/>
  <c r="GM152" i="5"/>
  <c r="GN152" i="5"/>
  <c r="GO152" i="5"/>
  <c r="GP152" i="5"/>
  <c r="GQ152" i="5"/>
  <c r="GR152" i="5"/>
  <c r="GS152" i="5"/>
  <c r="GT152" i="5"/>
  <c r="GU152" i="5"/>
  <c r="GV152" i="5"/>
  <c r="GW152" i="5"/>
  <c r="GX152" i="5"/>
  <c r="GY152" i="5"/>
  <c r="GZ152" i="5"/>
  <c r="HA152" i="5"/>
  <c r="HB152" i="5"/>
  <c r="HC152" i="5"/>
  <c r="HD152" i="5"/>
  <c r="HE152" i="5"/>
  <c r="HF152" i="5"/>
  <c r="HG152" i="5"/>
  <c r="HH152" i="5"/>
  <c r="HI152" i="5"/>
  <c r="HJ152" i="5"/>
  <c r="HK152" i="5"/>
  <c r="HL152" i="5"/>
  <c r="HM152" i="5"/>
  <c r="HN152" i="5"/>
  <c r="HO152" i="5"/>
  <c r="HP152" i="5"/>
  <c r="HQ152" i="5"/>
  <c r="HR152" i="5"/>
  <c r="HS152" i="5"/>
  <c r="HT152" i="5"/>
  <c r="HU152" i="5"/>
  <c r="HV152" i="5"/>
  <c r="HW152" i="5"/>
  <c r="HX152" i="5"/>
  <c r="HY152" i="5"/>
  <c r="HZ152" i="5"/>
  <c r="IA152" i="5"/>
  <c r="IB152" i="5"/>
  <c r="IC152" i="5"/>
  <c r="ID152" i="5"/>
  <c r="IE152" i="5"/>
  <c r="IF152" i="5"/>
  <c r="IG152" i="5"/>
  <c r="IH152" i="5"/>
  <c r="II152" i="5"/>
  <c r="GL153" i="5"/>
  <c r="GM153" i="5"/>
  <c r="GN153" i="5"/>
  <c r="GO153" i="5"/>
  <c r="GP153" i="5"/>
  <c r="GQ153" i="5"/>
  <c r="GR153" i="5"/>
  <c r="GS153" i="5"/>
  <c r="GT153" i="5"/>
  <c r="GU153" i="5"/>
  <c r="GV153" i="5"/>
  <c r="GW153" i="5"/>
  <c r="GX153" i="5"/>
  <c r="GY153" i="5"/>
  <c r="GZ153" i="5"/>
  <c r="HA153" i="5"/>
  <c r="HB153" i="5"/>
  <c r="HC153" i="5"/>
  <c r="HD153" i="5"/>
  <c r="HE153" i="5"/>
  <c r="HF153" i="5"/>
  <c r="HG153" i="5"/>
  <c r="HH153" i="5"/>
  <c r="HI153" i="5"/>
  <c r="HJ153" i="5"/>
  <c r="HK153" i="5"/>
  <c r="HL153" i="5"/>
  <c r="HM153" i="5"/>
  <c r="HN153" i="5"/>
  <c r="HO153" i="5"/>
  <c r="HP153" i="5"/>
  <c r="HQ153" i="5"/>
  <c r="HR153" i="5"/>
  <c r="HS153" i="5"/>
  <c r="HT153" i="5"/>
  <c r="HU153" i="5"/>
  <c r="HV153" i="5"/>
  <c r="HW153" i="5"/>
  <c r="HX153" i="5"/>
  <c r="HY153" i="5"/>
  <c r="HZ153" i="5"/>
  <c r="IA153" i="5"/>
  <c r="IB153" i="5"/>
  <c r="IC153" i="5"/>
  <c r="ID153" i="5"/>
  <c r="IE153" i="5"/>
  <c r="IF153" i="5"/>
  <c r="IG153" i="5"/>
  <c r="IH153" i="5"/>
  <c r="II153" i="5"/>
  <c r="GL154" i="5"/>
  <c r="GM154" i="5"/>
  <c r="GN154" i="5"/>
  <c r="GO154" i="5"/>
  <c r="GP154" i="5"/>
  <c r="GQ154" i="5"/>
  <c r="GR154" i="5"/>
  <c r="GS154" i="5"/>
  <c r="GT154" i="5"/>
  <c r="GU154" i="5"/>
  <c r="GV154" i="5"/>
  <c r="GW154" i="5"/>
  <c r="GX154" i="5"/>
  <c r="GY154" i="5"/>
  <c r="GZ154" i="5"/>
  <c r="HA154" i="5"/>
  <c r="HB154" i="5"/>
  <c r="HC154" i="5"/>
  <c r="HD154" i="5"/>
  <c r="HE154" i="5"/>
  <c r="HF154" i="5"/>
  <c r="HG154" i="5"/>
  <c r="HH154" i="5"/>
  <c r="HI154" i="5"/>
  <c r="HJ154" i="5"/>
  <c r="HK154" i="5"/>
  <c r="HL154" i="5"/>
  <c r="HM154" i="5"/>
  <c r="HN154" i="5"/>
  <c r="HO154" i="5"/>
  <c r="HP154" i="5"/>
  <c r="HQ154" i="5"/>
  <c r="HR154" i="5"/>
  <c r="HS154" i="5"/>
  <c r="HT154" i="5"/>
  <c r="HU154" i="5"/>
  <c r="HV154" i="5"/>
  <c r="HW154" i="5"/>
  <c r="HX154" i="5"/>
  <c r="HY154" i="5"/>
  <c r="HZ154" i="5"/>
  <c r="IA154" i="5"/>
  <c r="IB154" i="5"/>
  <c r="IC154" i="5"/>
  <c r="ID154" i="5"/>
  <c r="IE154" i="5"/>
  <c r="IF154" i="5"/>
  <c r="IG154" i="5"/>
  <c r="IH154" i="5"/>
  <c r="II154" i="5"/>
  <c r="GL155" i="5"/>
  <c r="GM155" i="5"/>
  <c r="GN155" i="5"/>
  <c r="GO155" i="5"/>
  <c r="GP155" i="5"/>
  <c r="GQ155" i="5"/>
  <c r="GR155" i="5"/>
  <c r="GS155" i="5"/>
  <c r="GT155" i="5"/>
  <c r="GU155" i="5"/>
  <c r="GV155" i="5"/>
  <c r="GW155" i="5"/>
  <c r="GX155" i="5"/>
  <c r="GY155" i="5"/>
  <c r="GZ155" i="5"/>
  <c r="HA155" i="5"/>
  <c r="HB155" i="5"/>
  <c r="HC155" i="5"/>
  <c r="HD155" i="5"/>
  <c r="HE155" i="5"/>
  <c r="HF155" i="5"/>
  <c r="HG155" i="5"/>
  <c r="HH155" i="5"/>
  <c r="HI155" i="5"/>
  <c r="HJ155" i="5"/>
  <c r="HK155" i="5"/>
  <c r="HL155" i="5"/>
  <c r="HM155" i="5"/>
  <c r="HN155" i="5"/>
  <c r="HO155" i="5"/>
  <c r="HP155" i="5"/>
  <c r="HQ155" i="5"/>
  <c r="HR155" i="5"/>
  <c r="HS155" i="5"/>
  <c r="HT155" i="5"/>
  <c r="HU155" i="5"/>
  <c r="HV155" i="5"/>
  <c r="HW155" i="5"/>
  <c r="HX155" i="5"/>
  <c r="HY155" i="5"/>
  <c r="HZ155" i="5"/>
  <c r="IA155" i="5"/>
  <c r="IB155" i="5"/>
  <c r="IC155" i="5"/>
  <c r="ID155" i="5"/>
  <c r="IE155" i="5"/>
  <c r="IF155" i="5"/>
  <c r="IG155" i="5"/>
  <c r="IH155" i="5"/>
  <c r="II155" i="5"/>
  <c r="GL156" i="5"/>
  <c r="GM156" i="5"/>
  <c r="GN156" i="5"/>
  <c r="GO156" i="5"/>
  <c r="GP156" i="5"/>
  <c r="GQ156" i="5"/>
  <c r="GR156" i="5"/>
  <c r="GS156" i="5"/>
  <c r="GT156" i="5"/>
  <c r="GU156" i="5"/>
  <c r="GV156" i="5"/>
  <c r="GW156" i="5"/>
  <c r="GX156" i="5"/>
  <c r="GY156" i="5"/>
  <c r="GZ156" i="5"/>
  <c r="HA156" i="5"/>
  <c r="HB156" i="5"/>
  <c r="HC156" i="5"/>
  <c r="HD156" i="5"/>
  <c r="HE156" i="5"/>
  <c r="HF156" i="5"/>
  <c r="HG156" i="5"/>
  <c r="HH156" i="5"/>
  <c r="HI156" i="5"/>
  <c r="HJ156" i="5"/>
  <c r="HK156" i="5"/>
  <c r="HL156" i="5"/>
  <c r="HM156" i="5"/>
  <c r="HN156" i="5"/>
  <c r="HO156" i="5"/>
  <c r="HP156" i="5"/>
  <c r="HQ156" i="5"/>
  <c r="HR156" i="5"/>
  <c r="HS156" i="5"/>
  <c r="HT156" i="5"/>
  <c r="HU156" i="5"/>
  <c r="HV156" i="5"/>
  <c r="HW156" i="5"/>
  <c r="HX156" i="5"/>
  <c r="HY156" i="5"/>
  <c r="HZ156" i="5"/>
  <c r="IA156" i="5"/>
  <c r="IB156" i="5"/>
  <c r="IC156" i="5"/>
  <c r="ID156" i="5"/>
  <c r="IE156" i="5"/>
  <c r="IF156" i="5"/>
  <c r="IG156" i="5"/>
  <c r="IH156" i="5"/>
  <c r="II156" i="5"/>
  <c r="GL157" i="5"/>
  <c r="GM157" i="5"/>
  <c r="GN157" i="5"/>
  <c r="GO157" i="5"/>
  <c r="GP157" i="5"/>
  <c r="GQ157" i="5"/>
  <c r="GR157" i="5"/>
  <c r="GS157" i="5"/>
  <c r="GT157" i="5"/>
  <c r="GU157" i="5"/>
  <c r="GV157" i="5"/>
  <c r="GW157" i="5"/>
  <c r="GX157" i="5"/>
  <c r="GY157" i="5"/>
  <c r="GZ157" i="5"/>
  <c r="HA157" i="5"/>
  <c r="HB157" i="5"/>
  <c r="HC157" i="5"/>
  <c r="HD157" i="5"/>
  <c r="HE157" i="5"/>
  <c r="HF157" i="5"/>
  <c r="HG157" i="5"/>
  <c r="HH157" i="5"/>
  <c r="HI157" i="5"/>
  <c r="HJ157" i="5"/>
  <c r="HK157" i="5"/>
  <c r="HL157" i="5"/>
  <c r="HM157" i="5"/>
  <c r="HN157" i="5"/>
  <c r="HO157" i="5"/>
  <c r="HP157" i="5"/>
  <c r="HQ157" i="5"/>
  <c r="HR157" i="5"/>
  <c r="HS157" i="5"/>
  <c r="HT157" i="5"/>
  <c r="HU157" i="5"/>
  <c r="HV157" i="5"/>
  <c r="HW157" i="5"/>
  <c r="HX157" i="5"/>
  <c r="HY157" i="5"/>
  <c r="HZ157" i="5"/>
  <c r="IA157" i="5"/>
  <c r="IB157" i="5"/>
  <c r="IC157" i="5"/>
  <c r="ID157" i="5"/>
  <c r="IE157" i="5"/>
  <c r="IF157" i="5"/>
  <c r="IG157" i="5"/>
  <c r="IH157" i="5"/>
  <c r="II157" i="5"/>
  <c r="GL158" i="5"/>
  <c r="GM158" i="5"/>
  <c r="GN158" i="5"/>
  <c r="GO158" i="5"/>
  <c r="GP158" i="5"/>
  <c r="GQ158" i="5"/>
  <c r="GR158" i="5"/>
  <c r="GS158" i="5"/>
  <c r="GT158" i="5"/>
  <c r="GU158" i="5"/>
  <c r="GV158" i="5"/>
  <c r="GW158" i="5"/>
  <c r="GX158" i="5"/>
  <c r="GY158" i="5"/>
  <c r="GZ158" i="5"/>
  <c r="HA158" i="5"/>
  <c r="HB158" i="5"/>
  <c r="HC158" i="5"/>
  <c r="HD158" i="5"/>
  <c r="HE158" i="5"/>
  <c r="HF158" i="5"/>
  <c r="HG158" i="5"/>
  <c r="HH158" i="5"/>
  <c r="HI158" i="5"/>
  <c r="HJ158" i="5"/>
  <c r="HK158" i="5"/>
  <c r="HL158" i="5"/>
  <c r="HM158" i="5"/>
  <c r="HN158" i="5"/>
  <c r="HO158" i="5"/>
  <c r="HP158" i="5"/>
  <c r="HQ158" i="5"/>
  <c r="HR158" i="5"/>
  <c r="HS158" i="5"/>
  <c r="HT158" i="5"/>
  <c r="HU158" i="5"/>
  <c r="HV158" i="5"/>
  <c r="HW158" i="5"/>
  <c r="HX158" i="5"/>
  <c r="HY158" i="5"/>
  <c r="HZ158" i="5"/>
  <c r="IA158" i="5"/>
  <c r="IB158" i="5"/>
  <c r="IC158" i="5"/>
  <c r="ID158" i="5"/>
  <c r="IE158" i="5"/>
  <c r="IF158" i="5"/>
  <c r="IG158" i="5"/>
  <c r="IH158" i="5"/>
  <c r="II158" i="5"/>
  <c r="GL159" i="5"/>
  <c r="GM159" i="5"/>
  <c r="GN159" i="5"/>
  <c r="GO159" i="5"/>
  <c r="GP159" i="5"/>
  <c r="GQ159" i="5"/>
  <c r="GR159" i="5"/>
  <c r="GS159" i="5"/>
  <c r="GT159" i="5"/>
  <c r="GU159" i="5"/>
  <c r="GV159" i="5"/>
  <c r="GW159" i="5"/>
  <c r="GX159" i="5"/>
  <c r="GY159" i="5"/>
  <c r="GZ159" i="5"/>
  <c r="HA159" i="5"/>
  <c r="HB159" i="5"/>
  <c r="HC159" i="5"/>
  <c r="HD159" i="5"/>
  <c r="HE159" i="5"/>
  <c r="HF159" i="5"/>
  <c r="HG159" i="5"/>
  <c r="HH159" i="5"/>
  <c r="HI159" i="5"/>
  <c r="HJ159" i="5"/>
  <c r="HK159" i="5"/>
  <c r="HL159" i="5"/>
  <c r="HM159" i="5"/>
  <c r="HN159" i="5"/>
  <c r="HO159" i="5"/>
  <c r="HP159" i="5"/>
  <c r="HQ159" i="5"/>
  <c r="HR159" i="5"/>
  <c r="HS159" i="5"/>
  <c r="HT159" i="5"/>
  <c r="HU159" i="5"/>
  <c r="HV159" i="5"/>
  <c r="HW159" i="5"/>
  <c r="HX159" i="5"/>
  <c r="HY159" i="5"/>
  <c r="HZ159" i="5"/>
  <c r="IA159" i="5"/>
  <c r="IB159" i="5"/>
  <c r="IC159" i="5"/>
  <c r="ID159" i="5"/>
  <c r="IE159" i="5"/>
  <c r="IF159" i="5"/>
  <c r="IG159" i="5"/>
  <c r="IH159" i="5"/>
  <c r="II159" i="5"/>
  <c r="GL160" i="5"/>
  <c r="GM160" i="5"/>
  <c r="GN160" i="5"/>
  <c r="GO160" i="5"/>
  <c r="GP160" i="5"/>
  <c r="GQ160" i="5"/>
  <c r="GR160" i="5"/>
  <c r="GS160" i="5"/>
  <c r="GT160" i="5"/>
  <c r="GU160" i="5"/>
  <c r="GV160" i="5"/>
  <c r="GW160" i="5"/>
  <c r="GX160" i="5"/>
  <c r="GY160" i="5"/>
  <c r="GZ160" i="5"/>
  <c r="HA160" i="5"/>
  <c r="HB160" i="5"/>
  <c r="HC160" i="5"/>
  <c r="HD160" i="5"/>
  <c r="HE160" i="5"/>
  <c r="HF160" i="5"/>
  <c r="HG160" i="5"/>
  <c r="HH160" i="5"/>
  <c r="HI160" i="5"/>
  <c r="HJ160" i="5"/>
  <c r="HK160" i="5"/>
  <c r="HL160" i="5"/>
  <c r="HM160" i="5"/>
  <c r="HN160" i="5"/>
  <c r="HO160" i="5"/>
  <c r="HP160" i="5"/>
  <c r="HQ160" i="5"/>
  <c r="HR160" i="5"/>
  <c r="HS160" i="5"/>
  <c r="HT160" i="5"/>
  <c r="HU160" i="5"/>
  <c r="HV160" i="5"/>
  <c r="HW160" i="5"/>
  <c r="HX160" i="5"/>
  <c r="HY160" i="5"/>
  <c r="HZ160" i="5"/>
  <c r="IA160" i="5"/>
  <c r="IB160" i="5"/>
  <c r="IC160" i="5"/>
  <c r="ID160" i="5"/>
  <c r="IE160" i="5"/>
  <c r="IF160" i="5"/>
  <c r="IG160" i="5"/>
  <c r="IH160" i="5"/>
  <c r="II160" i="5"/>
  <c r="GL161" i="5"/>
  <c r="GM161" i="5"/>
  <c r="GN161" i="5"/>
  <c r="GO161" i="5"/>
  <c r="GP161" i="5"/>
  <c r="GQ161" i="5"/>
  <c r="GR161" i="5"/>
  <c r="GS161" i="5"/>
  <c r="GT161" i="5"/>
  <c r="GU161" i="5"/>
  <c r="GV161" i="5"/>
  <c r="GW161" i="5"/>
  <c r="GX161" i="5"/>
  <c r="GY161" i="5"/>
  <c r="GZ161" i="5"/>
  <c r="HA161" i="5"/>
  <c r="HB161" i="5"/>
  <c r="HC161" i="5"/>
  <c r="HD161" i="5"/>
  <c r="HE161" i="5"/>
  <c r="HF161" i="5"/>
  <c r="HG161" i="5"/>
  <c r="HH161" i="5"/>
  <c r="HI161" i="5"/>
  <c r="HJ161" i="5"/>
  <c r="HK161" i="5"/>
  <c r="HL161" i="5"/>
  <c r="HM161" i="5"/>
  <c r="HN161" i="5"/>
  <c r="HO161" i="5"/>
  <c r="HP161" i="5"/>
  <c r="HQ161" i="5"/>
  <c r="HR161" i="5"/>
  <c r="HS161" i="5"/>
  <c r="HT161" i="5"/>
  <c r="HU161" i="5"/>
  <c r="HV161" i="5"/>
  <c r="HW161" i="5"/>
  <c r="HX161" i="5"/>
  <c r="HY161" i="5"/>
  <c r="HZ161" i="5"/>
  <c r="IA161" i="5"/>
  <c r="IB161" i="5"/>
  <c r="IC161" i="5"/>
  <c r="ID161" i="5"/>
  <c r="IE161" i="5"/>
  <c r="IF161" i="5"/>
  <c r="IG161" i="5"/>
  <c r="IH161" i="5"/>
  <c r="II161" i="5"/>
  <c r="GL162" i="5"/>
  <c r="GM162" i="5"/>
  <c r="GN162" i="5"/>
  <c r="GO162" i="5"/>
  <c r="GP162" i="5"/>
  <c r="GQ162" i="5"/>
  <c r="GR162" i="5"/>
  <c r="GS162" i="5"/>
  <c r="GT162" i="5"/>
  <c r="GU162" i="5"/>
  <c r="GV162" i="5"/>
  <c r="GW162" i="5"/>
  <c r="GX162" i="5"/>
  <c r="GY162" i="5"/>
  <c r="GZ162" i="5"/>
  <c r="HA162" i="5"/>
  <c r="HB162" i="5"/>
  <c r="HC162" i="5"/>
  <c r="HD162" i="5"/>
  <c r="HE162" i="5"/>
  <c r="HF162" i="5"/>
  <c r="HG162" i="5"/>
  <c r="HH162" i="5"/>
  <c r="HI162" i="5"/>
  <c r="HJ162" i="5"/>
  <c r="HK162" i="5"/>
  <c r="HL162" i="5"/>
  <c r="HM162" i="5"/>
  <c r="HN162" i="5"/>
  <c r="HO162" i="5"/>
  <c r="HP162" i="5"/>
  <c r="HQ162" i="5"/>
  <c r="HR162" i="5"/>
  <c r="HS162" i="5"/>
  <c r="HT162" i="5"/>
  <c r="HU162" i="5"/>
  <c r="HV162" i="5"/>
  <c r="HW162" i="5"/>
  <c r="HX162" i="5"/>
  <c r="HY162" i="5"/>
  <c r="HZ162" i="5"/>
  <c r="IA162" i="5"/>
  <c r="IB162" i="5"/>
  <c r="IC162" i="5"/>
  <c r="ID162" i="5"/>
  <c r="IE162" i="5"/>
  <c r="IF162" i="5"/>
  <c r="IG162" i="5"/>
  <c r="IH162" i="5"/>
  <c r="II162" i="5"/>
  <c r="GL163" i="5"/>
  <c r="GM163" i="5"/>
  <c r="GN163" i="5"/>
  <c r="GO163" i="5"/>
  <c r="GP163" i="5"/>
  <c r="GQ163" i="5"/>
  <c r="GR163" i="5"/>
  <c r="GS163" i="5"/>
  <c r="GT163" i="5"/>
  <c r="GU163" i="5"/>
  <c r="GV163" i="5"/>
  <c r="GW163" i="5"/>
  <c r="GX163" i="5"/>
  <c r="GY163" i="5"/>
  <c r="GZ163" i="5"/>
  <c r="HA163" i="5"/>
  <c r="HB163" i="5"/>
  <c r="HC163" i="5"/>
  <c r="HD163" i="5"/>
  <c r="HE163" i="5"/>
  <c r="HF163" i="5"/>
  <c r="HG163" i="5"/>
  <c r="HH163" i="5"/>
  <c r="HI163" i="5"/>
  <c r="HJ163" i="5"/>
  <c r="HK163" i="5"/>
  <c r="HL163" i="5"/>
  <c r="HM163" i="5"/>
  <c r="HN163" i="5"/>
  <c r="HO163" i="5"/>
  <c r="HP163" i="5"/>
  <c r="HQ163" i="5"/>
  <c r="HR163" i="5"/>
  <c r="HS163" i="5"/>
  <c r="HT163" i="5"/>
  <c r="HU163" i="5"/>
  <c r="HV163" i="5"/>
  <c r="HW163" i="5"/>
  <c r="HX163" i="5"/>
  <c r="HY163" i="5"/>
  <c r="HZ163" i="5"/>
  <c r="IA163" i="5"/>
  <c r="IB163" i="5"/>
  <c r="IC163" i="5"/>
  <c r="ID163" i="5"/>
  <c r="IE163" i="5"/>
  <c r="IF163" i="5"/>
  <c r="IG163" i="5"/>
  <c r="IH163" i="5"/>
  <c r="II163" i="5"/>
  <c r="GL164" i="5"/>
  <c r="GM164" i="5"/>
  <c r="GN164" i="5"/>
  <c r="GO164" i="5"/>
  <c r="GP164" i="5"/>
  <c r="GQ164" i="5"/>
  <c r="GR164" i="5"/>
  <c r="GS164" i="5"/>
  <c r="GT164" i="5"/>
  <c r="GU164" i="5"/>
  <c r="GV164" i="5"/>
  <c r="GW164" i="5"/>
  <c r="GX164" i="5"/>
  <c r="GY164" i="5"/>
  <c r="GZ164" i="5"/>
  <c r="HA164" i="5"/>
  <c r="HB164" i="5"/>
  <c r="HC164" i="5"/>
  <c r="HD164" i="5"/>
  <c r="HE164" i="5"/>
  <c r="HF164" i="5"/>
  <c r="HG164" i="5"/>
  <c r="HH164" i="5"/>
  <c r="HI164" i="5"/>
  <c r="HJ164" i="5"/>
  <c r="HK164" i="5"/>
  <c r="HL164" i="5"/>
  <c r="HM164" i="5"/>
  <c r="HN164" i="5"/>
  <c r="HO164" i="5"/>
  <c r="HP164" i="5"/>
  <c r="HQ164" i="5"/>
  <c r="HR164" i="5"/>
  <c r="HS164" i="5"/>
  <c r="HT164" i="5"/>
  <c r="HU164" i="5"/>
  <c r="HV164" i="5"/>
  <c r="HW164" i="5"/>
  <c r="HX164" i="5"/>
  <c r="HY164" i="5"/>
  <c r="HZ164" i="5"/>
  <c r="IA164" i="5"/>
  <c r="IB164" i="5"/>
  <c r="IC164" i="5"/>
  <c r="ID164" i="5"/>
  <c r="IE164" i="5"/>
  <c r="IF164" i="5"/>
  <c r="IG164" i="5"/>
  <c r="IH164" i="5"/>
  <c r="II164" i="5"/>
  <c r="GL165" i="5"/>
  <c r="GM165" i="5"/>
  <c r="GN165" i="5"/>
  <c r="GO165" i="5"/>
  <c r="GP165" i="5"/>
  <c r="GQ165" i="5"/>
  <c r="GR165" i="5"/>
  <c r="GS165" i="5"/>
  <c r="GT165" i="5"/>
  <c r="GU165" i="5"/>
  <c r="GV165" i="5"/>
  <c r="GW165" i="5"/>
  <c r="GX165" i="5"/>
  <c r="GY165" i="5"/>
  <c r="GZ165" i="5"/>
  <c r="HA165" i="5"/>
  <c r="HB165" i="5"/>
  <c r="HC165" i="5"/>
  <c r="HD165" i="5"/>
  <c r="HE165" i="5"/>
  <c r="HF165" i="5"/>
  <c r="HG165" i="5"/>
  <c r="HH165" i="5"/>
  <c r="HI165" i="5"/>
  <c r="HJ165" i="5"/>
  <c r="HK165" i="5"/>
  <c r="HL165" i="5"/>
  <c r="HM165" i="5"/>
  <c r="HN165" i="5"/>
  <c r="HO165" i="5"/>
  <c r="HP165" i="5"/>
  <c r="HQ165" i="5"/>
  <c r="HR165" i="5"/>
  <c r="HS165" i="5"/>
  <c r="HT165" i="5"/>
  <c r="HU165" i="5"/>
  <c r="HV165" i="5"/>
  <c r="HW165" i="5"/>
  <c r="HX165" i="5"/>
  <c r="HY165" i="5"/>
  <c r="HZ165" i="5"/>
  <c r="IA165" i="5"/>
  <c r="IB165" i="5"/>
  <c r="IC165" i="5"/>
  <c r="ID165" i="5"/>
  <c r="IE165" i="5"/>
  <c r="IF165" i="5"/>
  <c r="IG165" i="5"/>
  <c r="IH165" i="5"/>
  <c r="II165" i="5"/>
  <c r="GL166" i="5"/>
  <c r="GM166" i="5"/>
  <c r="GN166" i="5"/>
  <c r="GO166" i="5"/>
  <c r="GP166" i="5"/>
  <c r="GQ166" i="5"/>
  <c r="GR166" i="5"/>
  <c r="GS166" i="5"/>
  <c r="GT166" i="5"/>
  <c r="GU166" i="5"/>
  <c r="GV166" i="5"/>
  <c r="GW166" i="5"/>
  <c r="GX166" i="5"/>
  <c r="GY166" i="5"/>
  <c r="GZ166" i="5"/>
  <c r="HA166" i="5"/>
  <c r="HB166" i="5"/>
  <c r="HC166" i="5"/>
  <c r="HD166" i="5"/>
  <c r="HE166" i="5"/>
  <c r="HF166" i="5"/>
  <c r="HG166" i="5"/>
  <c r="HH166" i="5"/>
  <c r="HI166" i="5"/>
  <c r="HJ166" i="5"/>
  <c r="HK166" i="5"/>
  <c r="HL166" i="5"/>
  <c r="HM166" i="5"/>
  <c r="HN166" i="5"/>
  <c r="HO166" i="5"/>
  <c r="HP166" i="5"/>
  <c r="HQ166" i="5"/>
  <c r="HR166" i="5"/>
  <c r="HS166" i="5"/>
  <c r="HT166" i="5"/>
  <c r="HU166" i="5"/>
  <c r="HV166" i="5"/>
  <c r="HW166" i="5"/>
  <c r="HX166" i="5"/>
  <c r="HY166" i="5"/>
  <c r="HZ166" i="5"/>
  <c r="IA166" i="5"/>
  <c r="IB166" i="5"/>
  <c r="IC166" i="5"/>
  <c r="ID166" i="5"/>
  <c r="IE166" i="5"/>
  <c r="IF166" i="5"/>
  <c r="IG166" i="5"/>
  <c r="IH166" i="5"/>
  <c r="II166" i="5"/>
  <c r="GL167" i="5"/>
  <c r="GM167" i="5"/>
  <c r="GN167" i="5"/>
  <c r="GO167" i="5"/>
  <c r="GP167" i="5"/>
  <c r="GQ167" i="5"/>
  <c r="GR167" i="5"/>
  <c r="GS167" i="5"/>
  <c r="GT167" i="5"/>
  <c r="GU167" i="5"/>
  <c r="GV167" i="5"/>
  <c r="GW167" i="5"/>
  <c r="GX167" i="5"/>
  <c r="GY167" i="5"/>
  <c r="GZ167" i="5"/>
  <c r="HA167" i="5"/>
  <c r="HB167" i="5"/>
  <c r="HC167" i="5"/>
  <c r="HD167" i="5"/>
  <c r="HE167" i="5"/>
  <c r="HF167" i="5"/>
  <c r="HG167" i="5"/>
  <c r="HH167" i="5"/>
  <c r="HI167" i="5"/>
  <c r="HJ167" i="5"/>
  <c r="HK167" i="5"/>
  <c r="HL167" i="5"/>
  <c r="HM167" i="5"/>
  <c r="HN167" i="5"/>
  <c r="HO167" i="5"/>
  <c r="HP167" i="5"/>
  <c r="HQ167" i="5"/>
  <c r="HR167" i="5"/>
  <c r="HS167" i="5"/>
  <c r="HT167" i="5"/>
  <c r="HU167" i="5"/>
  <c r="HV167" i="5"/>
  <c r="HW167" i="5"/>
  <c r="HX167" i="5"/>
  <c r="HY167" i="5"/>
  <c r="HZ167" i="5"/>
  <c r="IA167" i="5"/>
  <c r="IB167" i="5"/>
  <c r="IC167" i="5"/>
  <c r="ID167" i="5"/>
  <c r="IE167" i="5"/>
  <c r="IF167" i="5"/>
  <c r="IG167" i="5"/>
  <c r="IH167" i="5"/>
  <c r="II167" i="5"/>
  <c r="GL168" i="5"/>
  <c r="GM168" i="5"/>
  <c r="GN168" i="5"/>
  <c r="GO168" i="5"/>
  <c r="GP168" i="5"/>
  <c r="GQ168" i="5"/>
  <c r="GR168" i="5"/>
  <c r="GS168" i="5"/>
  <c r="GT168" i="5"/>
  <c r="GU168" i="5"/>
  <c r="GV168" i="5"/>
  <c r="GW168" i="5"/>
  <c r="GX168" i="5"/>
  <c r="GY168" i="5"/>
  <c r="GZ168" i="5"/>
  <c r="HA168" i="5"/>
  <c r="HB168" i="5"/>
  <c r="HC168" i="5"/>
  <c r="HD168" i="5"/>
  <c r="HE168" i="5"/>
  <c r="HF168" i="5"/>
  <c r="HG168" i="5"/>
  <c r="HH168" i="5"/>
  <c r="HI168" i="5"/>
  <c r="HJ168" i="5"/>
  <c r="HK168" i="5"/>
  <c r="HL168" i="5"/>
  <c r="HM168" i="5"/>
  <c r="HN168" i="5"/>
  <c r="HO168" i="5"/>
  <c r="HP168" i="5"/>
  <c r="HQ168" i="5"/>
  <c r="HR168" i="5"/>
  <c r="HS168" i="5"/>
  <c r="HT168" i="5"/>
  <c r="HU168" i="5"/>
  <c r="HV168" i="5"/>
  <c r="HW168" i="5"/>
  <c r="HX168" i="5"/>
  <c r="HY168" i="5"/>
  <c r="HZ168" i="5"/>
  <c r="IA168" i="5"/>
  <c r="IB168" i="5"/>
  <c r="IC168" i="5"/>
  <c r="ID168" i="5"/>
  <c r="IE168" i="5"/>
  <c r="IF168" i="5"/>
  <c r="IG168" i="5"/>
  <c r="IH168" i="5"/>
  <c r="II168" i="5"/>
  <c r="GL169" i="5"/>
  <c r="GM169" i="5"/>
  <c r="GN169" i="5"/>
  <c r="GO169" i="5"/>
  <c r="GP169" i="5"/>
  <c r="GQ169" i="5"/>
  <c r="GR169" i="5"/>
  <c r="GS169" i="5"/>
  <c r="GT169" i="5"/>
  <c r="GU169" i="5"/>
  <c r="GV169" i="5"/>
  <c r="GW169" i="5"/>
  <c r="GX169" i="5"/>
  <c r="GY169" i="5"/>
  <c r="GZ169" i="5"/>
  <c r="HA169" i="5"/>
  <c r="HB169" i="5"/>
  <c r="HC169" i="5"/>
  <c r="HD169" i="5"/>
  <c r="HE169" i="5"/>
  <c r="HF169" i="5"/>
  <c r="HG169" i="5"/>
  <c r="HH169" i="5"/>
  <c r="HI169" i="5"/>
  <c r="HJ169" i="5"/>
  <c r="HK169" i="5"/>
  <c r="HL169" i="5"/>
  <c r="HM169" i="5"/>
  <c r="HN169" i="5"/>
  <c r="HO169" i="5"/>
  <c r="HP169" i="5"/>
  <c r="HQ169" i="5"/>
  <c r="HR169" i="5"/>
  <c r="HS169" i="5"/>
  <c r="HT169" i="5"/>
  <c r="HU169" i="5"/>
  <c r="HV169" i="5"/>
  <c r="HW169" i="5"/>
  <c r="HX169" i="5"/>
  <c r="HY169" i="5"/>
  <c r="HZ169" i="5"/>
  <c r="IA169" i="5"/>
  <c r="IB169" i="5"/>
  <c r="IC169" i="5"/>
  <c r="ID169" i="5"/>
  <c r="IE169" i="5"/>
  <c r="IF169" i="5"/>
  <c r="IG169" i="5"/>
  <c r="IH169" i="5"/>
  <c r="II169" i="5"/>
  <c r="GL170" i="5"/>
  <c r="GM170" i="5"/>
  <c r="GN170" i="5"/>
  <c r="GO170" i="5"/>
  <c r="GP170" i="5"/>
  <c r="GQ170" i="5"/>
  <c r="GR170" i="5"/>
  <c r="GS170" i="5"/>
  <c r="GT170" i="5"/>
  <c r="GU170" i="5"/>
  <c r="GV170" i="5"/>
  <c r="GW170" i="5"/>
  <c r="GX170" i="5"/>
  <c r="GY170" i="5"/>
  <c r="GZ170" i="5"/>
  <c r="HA170" i="5"/>
  <c r="HB170" i="5"/>
  <c r="HC170" i="5"/>
  <c r="HD170" i="5"/>
  <c r="HE170" i="5"/>
  <c r="HF170" i="5"/>
  <c r="HG170" i="5"/>
  <c r="HH170" i="5"/>
  <c r="HI170" i="5"/>
  <c r="HJ170" i="5"/>
  <c r="HK170" i="5"/>
  <c r="HL170" i="5"/>
  <c r="HM170" i="5"/>
  <c r="HN170" i="5"/>
  <c r="HO170" i="5"/>
  <c r="HP170" i="5"/>
  <c r="HQ170" i="5"/>
  <c r="HR170" i="5"/>
  <c r="HS170" i="5"/>
  <c r="HT170" i="5"/>
  <c r="HU170" i="5"/>
  <c r="HV170" i="5"/>
  <c r="HW170" i="5"/>
  <c r="HX170" i="5"/>
  <c r="HY170" i="5"/>
  <c r="HZ170" i="5"/>
  <c r="IA170" i="5"/>
  <c r="IB170" i="5"/>
  <c r="IC170" i="5"/>
  <c r="ID170" i="5"/>
  <c r="IE170" i="5"/>
  <c r="IF170" i="5"/>
  <c r="IG170" i="5"/>
  <c r="IH170" i="5"/>
  <c r="II170" i="5"/>
  <c r="GL171" i="5"/>
  <c r="GM171" i="5"/>
  <c r="GN171" i="5"/>
  <c r="GO171" i="5"/>
  <c r="GP171" i="5"/>
  <c r="GQ171" i="5"/>
  <c r="GR171" i="5"/>
  <c r="GS171" i="5"/>
  <c r="GT171" i="5"/>
  <c r="GU171" i="5"/>
  <c r="GV171" i="5"/>
  <c r="GW171" i="5"/>
  <c r="GX171" i="5"/>
  <c r="GY171" i="5"/>
  <c r="GZ171" i="5"/>
  <c r="HA171" i="5"/>
  <c r="HB171" i="5"/>
  <c r="HC171" i="5"/>
  <c r="HD171" i="5"/>
  <c r="HE171" i="5"/>
  <c r="HF171" i="5"/>
  <c r="HG171" i="5"/>
  <c r="HH171" i="5"/>
  <c r="HI171" i="5"/>
  <c r="HJ171" i="5"/>
  <c r="HK171" i="5"/>
  <c r="HL171" i="5"/>
  <c r="HM171" i="5"/>
  <c r="HN171" i="5"/>
  <c r="HO171" i="5"/>
  <c r="HP171" i="5"/>
  <c r="HQ171" i="5"/>
  <c r="HR171" i="5"/>
  <c r="HS171" i="5"/>
  <c r="HT171" i="5"/>
  <c r="HU171" i="5"/>
  <c r="HV171" i="5"/>
  <c r="HW171" i="5"/>
  <c r="HX171" i="5"/>
  <c r="HY171" i="5"/>
  <c r="HZ171" i="5"/>
  <c r="IA171" i="5"/>
  <c r="IB171" i="5"/>
  <c r="IC171" i="5"/>
  <c r="ID171" i="5"/>
  <c r="IE171" i="5"/>
  <c r="IF171" i="5"/>
  <c r="IG171" i="5"/>
  <c r="IH171" i="5"/>
  <c r="II171" i="5"/>
  <c r="GL172" i="5"/>
  <c r="GM172" i="5"/>
  <c r="GN172" i="5"/>
  <c r="GO172" i="5"/>
  <c r="GP172" i="5"/>
  <c r="GQ172" i="5"/>
  <c r="GR172" i="5"/>
  <c r="GS172" i="5"/>
  <c r="GT172" i="5"/>
  <c r="GU172" i="5"/>
  <c r="GV172" i="5"/>
  <c r="GW172" i="5"/>
  <c r="GX172" i="5"/>
  <c r="GY172" i="5"/>
  <c r="GZ172" i="5"/>
  <c r="HA172" i="5"/>
  <c r="HB172" i="5"/>
  <c r="HC172" i="5"/>
  <c r="HD172" i="5"/>
  <c r="HE172" i="5"/>
  <c r="HF172" i="5"/>
  <c r="HG172" i="5"/>
  <c r="HH172" i="5"/>
  <c r="HI172" i="5"/>
  <c r="HJ172" i="5"/>
  <c r="HK172" i="5"/>
  <c r="HL172" i="5"/>
  <c r="HM172" i="5"/>
  <c r="HN172" i="5"/>
  <c r="HO172" i="5"/>
  <c r="HP172" i="5"/>
  <c r="HQ172" i="5"/>
  <c r="HR172" i="5"/>
  <c r="HS172" i="5"/>
  <c r="HT172" i="5"/>
  <c r="HU172" i="5"/>
  <c r="HV172" i="5"/>
  <c r="HW172" i="5"/>
  <c r="HX172" i="5"/>
  <c r="HY172" i="5"/>
  <c r="HZ172" i="5"/>
  <c r="IA172" i="5"/>
  <c r="IB172" i="5"/>
  <c r="IC172" i="5"/>
  <c r="ID172" i="5"/>
  <c r="IE172" i="5"/>
  <c r="IF172" i="5"/>
  <c r="IG172" i="5"/>
  <c r="IH172" i="5"/>
  <c r="II172" i="5"/>
  <c r="GL173" i="5"/>
  <c r="GM173" i="5"/>
  <c r="GN173" i="5"/>
  <c r="GO173" i="5"/>
  <c r="GP173" i="5"/>
  <c r="GQ173" i="5"/>
  <c r="GR173" i="5"/>
  <c r="GS173" i="5"/>
  <c r="GT173" i="5"/>
  <c r="GU173" i="5"/>
  <c r="GV173" i="5"/>
  <c r="GW173" i="5"/>
  <c r="GX173" i="5"/>
  <c r="GY173" i="5"/>
  <c r="GZ173" i="5"/>
  <c r="HA173" i="5"/>
  <c r="HB173" i="5"/>
  <c r="HC173" i="5"/>
  <c r="HD173" i="5"/>
  <c r="HE173" i="5"/>
  <c r="HF173" i="5"/>
  <c r="HG173" i="5"/>
  <c r="HH173" i="5"/>
  <c r="HI173" i="5"/>
  <c r="HJ173" i="5"/>
  <c r="HK173" i="5"/>
  <c r="HL173" i="5"/>
  <c r="HM173" i="5"/>
  <c r="HN173" i="5"/>
  <c r="HO173" i="5"/>
  <c r="HP173" i="5"/>
  <c r="HQ173" i="5"/>
  <c r="HR173" i="5"/>
  <c r="HS173" i="5"/>
  <c r="HT173" i="5"/>
  <c r="HU173" i="5"/>
  <c r="HV173" i="5"/>
  <c r="HW173" i="5"/>
  <c r="HX173" i="5"/>
  <c r="HY173" i="5"/>
  <c r="HZ173" i="5"/>
  <c r="IA173" i="5"/>
  <c r="IB173" i="5"/>
  <c r="IC173" i="5"/>
  <c r="ID173" i="5"/>
  <c r="IE173" i="5"/>
  <c r="IF173" i="5"/>
  <c r="IG173" i="5"/>
  <c r="IH173" i="5"/>
  <c r="II173" i="5"/>
  <c r="GL174" i="5"/>
  <c r="GM174" i="5"/>
  <c r="GN174" i="5"/>
  <c r="GO174" i="5"/>
  <c r="GP174" i="5"/>
  <c r="GQ174" i="5"/>
  <c r="GR174" i="5"/>
  <c r="GS174" i="5"/>
  <c r="GT174" i="5"/>
  <c r="GU174" i="5"/>
  <c r="GV174" i="5"/>
  <c r="GW174" i="5"/>
  <c r="GX174" i="5"/>
  <c r="GY174" i="5"/>
  <c r="GZ174" i="5"/>
  <c r="HA174" i="5"/>
  <c r="HB174" i="5"/>
  <c r="HC174" i="5"/>
  <c r="HD174" i="5"/>
  <c r="HE174" i="5"/>
  <c r="HF174" i="5"/>
  <c r="HG174" i="5"/>
  <c r="HH174" i="5"/>
  <c r="HI174" i="5"/>
  <c r="HJ174" i="5"/>
  <c r="HK174" i="5"/>
  <c r="HL174" i="5"/>
  <c r="HM174" i="5"/>
  <c r="HN174" i="5"/>
  <c r="HO174" i="5"/>
  <c r="HP174" i="5"/>
  <c r="HQ174" i="5"/>
  <c r="HR174" i="5"/>
  <c r="HS174" i="5"/>
  <c r="HT174" i="5"/>
  <c r="HU174" i="5"/>
  <c r="HV174" i="5"/>
  <c r="HW174" i="5"/>
  <c r="HX174" i="5"/>
  <c r="HY174" i="5"/>
  <c r="HZ174" i="5"/>
  <c r="IA174" i="5"/>
  <c r="IB174" i="5"/>
  <c r="IC174" i="5"/>
  <c r="ID174" i="5"/>
  <c r="IE174" i="5"/>
  <c r="IF174" i="5"/>
  <c r="IG174" i="5"/>
  <c r="IH174" i="5"/>
  <c r="II174" i="5"/>
  <c r="GL175" i="5"/>
  <c r="GM175" i="5"/>
  <c r="GN175" i="5"/>
  <c r="GO175" i="5"/>
  <c r="GP175" i="5"/>
  <c r="GQ175" i="5"/>
  <c r="GR175" i="5"/>
  <c r="GS175" i="5"/>
  <c r="GT175" i="5"/>
  <c r="GU175" i="5"/>
  <c r="GV175" i="5"/>
  <c r="GW175" i="5"/>
  <c r="GX175" i="5"/>
  <c r="GY175" i="5"/>
  <c r="GZ175" i="5"/>
  <c r="HA175" i="5"/>
  <c r="HB175" i="5"/>
  <c r="HC175" i="5"/>
  <c r="HD175" i="5"/>
  <c r="HE175" i="5"/>
  <c r="HF175" i="5"/>
  <c r="HG175" i="5"/>
  <c r="HH175" i="5"/>
  <c r="HI175" i="5"/>
  <c r="HJ175" i="5"/>
  <c r="HK175" i="5"/>
  <c r="HL175" i="5"/>
  <c r="HM175" i="5"/>
  <c r="HN175" i="5"/>
  <c r="HO175" i="5"/>
  <c r="HP175" i="5"/>
  <c r="HQ175" i="5"/>
  <c r="HR175" i="5"/>
  <c r="HS175" i="5"/>
  <c r="HT175" i="5"/>
  <c r="HU175" i="5"/>
  <c r="HV175" i="5"/>
  <c r="HW175" i="5"/>
  <c r="HX175" i="5"/>
  <c r="HY175" i="5"/>
  <c r="HZ175" i="5"/>
  <c r="IA175" i="5"/>
  <c r="IB175" i="5"/>
  <c r="IC175" i="5"/>
  <c r="ID175" i="5"/>
  <c r="IE175" i="5"/>
  <c r="IF175" i="5"/>
  <c r="IG175" i="5"/>
  <c r="IH175" i="5"/>
  <c r="II175" i="5"/>
  <c r="GL176" i="5"/>
  <c r="GM176" i="5"/>
  <c r="GN176" i="5"/>
  <c r="GO176" i="5"/>
  <c r="GP176" i="5"/>
  <c r="GQ176" i="5"/>
  <c r="GR176" i="5"/>
  <c r="GS176" i="5"/>
  <c r="GT176" i="5"/>
  <c r="GU176" i="5"/>
  <c r="GV176" i="5"/>
  <c r="GW176" i="5"/>
  <c r="GX176" i="5"/>
  <c r="GY176" i="5"/>
  <c r="GZ176" i="5"/>
  <c r="HA176" i="5"/>
  <c r="HB176" i="5"/>
  <c r="HC176" i="5"/>
  <c r="HD176" i="5"/>
  <c r="HE176" i="5"/>
  <c r="HF176" i="5"/>
  <c r="HG176" i="5"/>
  <c r="HH176" i="5"/>
  <c r="HI176" i="5"/>
  <c r="HJ176" i="5"/>
  <c r="HK176" i="5"/>
  <c r="HL176" i="5"/>
  <c r="HM176" i="5"/>
  <c r="HN176" i="5"/>
  <c r="HO176" i="5"/>
  <c r="HP176" i="5"/>
  <c r="HQ176" i="5"/>
  <c r="HR176" i="5"/>
  <c r="HS176" i="5"/>
  <c r="HT176" i="5"/>
  <c r="HU176" i="5"/>
  <c r="HV176" i="5"/>
  <c r="HW176" i="5"/>
  <c r="HX176" i="5"/>
  <c r="HY176" i="5"/>
  <c r="HZ176" i="5"/>
  <c r="IA176" i="5"/>
  <c r="IB176" i="5"/>
  <c r="IC176" i="5"/>
  <c r="ID176" i="5"/>
  <c r="IE176" i="5"/>
  <c r="IF176" i="5"/>
  <c r="IG176" i="5"/>
  <c r="IH176" i="5"/>
  <c r="II176" i="5"/>
  <c r="GL177" i="5"/>
  <c r="GM177" i="5"/>
  <c r="GN177" i="5"/>
  <c r="GO177" i="5"/>
  <c r="GP177" i="5"/>
  <c r="GQ177" i="5"/>
  <c r="GR177" i="5"/>
  <c r="GS177" i="5"/>
  <c r="GT177" i="5"/>
  <c r="GU177" i="5"/>
  <c r="GV177" i="5"/>
  <c r="GW177" i="5"/>
  <c r="GX177" i="5"/>
  <c r="GY177" i="5"/>
  <c r="GZ177" i="5"/>
  <c r="HA177" i="5"/>
  <c r="HB177" i="5"/>
  <c r="HC177" i="5"/>
  <c r="HD177" i="5"/>
  <c r="HE177" i="5"/>
  <c r="HF177" i="5"/>
  <c r="HG177" i="5"/>
  <c r="HH177" i="5"/>
  <c r="HI177" i="5"/>
  <c r="HJ177" i="5"/>
  <c r="HK177" i="5"/>
  <c r="HL177" i="5"/>
  <c r="HM177" i="5"/>
  <c r="HN177" i="5"/>
  <c r="HO177" i="5"/>
  <c r="HP177" i="5"/>
  <c r="HQ177" i="5"/>
  <c r="HR177" i="5"/>
  <c r="HS177" i="5"/>
  <c r="HT177" i="5"/>
  <c r="HU177" i="5"/>
  <c r="HV177" i="5"/>
  <c r="HW177" i="5"/>
  <c r="HX177" i="5"/>
  <c r="HY177" i="5"/>
  <c r="HZ177" i="5"/>
  <c r="IA177" i="5"/>
  <c r="IB177" i="5"/>
  <c r="IC177" i="5"/>
  <c r="ID177" i="5"/>
  <c r="IE177" i="5"/>
  <c r="IF177" i="5"/>
  <c r="IG177" i="5"/>
  <c r="IH177" i="5"/>
  <c r="II177" i="5"/>
  <c r="GL178" i="5"/>
  <c r="GM178" i="5"/>
  <c r="GN178" i="5"/>
  <c r="GO178" i="5"/>
  <c r="GP178" i="5"/>
  <c r="GQ178" i="5"/>
  <c r="GR178" i="5"/>
  <c r="GS178" i="5"/>
  <c r="GT178" i="5"/>
  <c r="GU178" i="5"/>
  <c r="GV178" i="5"/>
  <c r="GW178" i="5"/>
  <c r="GX178" i="5"/>
  <c r="GY178" i="5"/>
  <c r="GZ178" i="5"/>
  <c r="HA178" i="5"/>
  <c r="HB178" i="5"/>
  <c r="HC178" i="5"/>
  <c r="HD178" i="5"/>
  <c r="HE178" i="5"/>
  <c r="HF178" i="5"/>
  <c r="HG178" i="5"/>
  <c r="HH178" i="5"/>
  <c r="HI178" i="5"/>
  <c r="HJ178" i="5"/>
  <c r="HK178" i="5"/>
  <c r="HL178" i="5"/>
  <c r="HM178" i="5"/>
  <c r="HN178" i="5"/>
  <c r="HO178" i="5"/>
  <c r="HP178" i="5"/>
  <c r="HQ178" i="5"/>
  <c r="HR178" i="5"/>
  <c r="HS178" i="5"/>
  <c r="HT178" i="5"/>
  <c r="HU178" i="5"/>
  <c r="HV178" i="5"/>
  <c r="HW178" i="5"/>
  <c r="HX178" i="5"/>
  <c r="HY178" i="5"/>
  <c r="HZ178" i="5"/>
  <c r="IA178" i="5"/>
  <c r="IB178" i="5"/>
  <c r="IC178" i="5"/>
  <c r="ID178" i="5"/>
  <c r="IE178" i="5"/>
  <c r="IF178" i="5"/>
  <c r="IG178" i="5"/>
  <c r="IH178" i="5"/>
  <c r="II178" i="5"/>
  <c r="GL179" i="5"/>
  <c r="GM179" i="5"/>
  <c r="GN179" i="5"/>
  <c r="GO179" i="5"/>
  <c r="GP179" i="5"/>
  <c r="GQ179" i="5"/>
  <c r="GR179" i="5"/>
  <c r="GS179" i="5"/>
  <c r="GT179" i="5"/>
  <c r="GU179" i="5"/>
  <c r="GV179" i="5"/>
  <c r="GW179" i="5"/>
  <c r="GX179" i="5"/>
  <c r="GY179" i="5"/>
  <c r="GZ179" i="5"/>
  <c r="HA179" i="5"/>
  <c r="HB179" i="5"/>
  <c r="HC179" i="5"/>
  <c r="HD179" i="5"/>
  <c r="HE179" i="5"/>
  <c r="HF179" i="5"/>
  <c r="HG179" i="5"/>
  <c r="HH179" i="5"/>
  <c r="HI179" i="5"/>
  <c r="HJ179" i="5"/>
  <c r="HK179" i="5"/>
  <c r="HL179" i="5"/>
  <c r="HM179" i="5"/>
  <c r="HN179" i="5"/>
  <c r="HO179" i="5"/>
  <c r="HP179" i="5"/>
  <c r="HQ179" i="5"/>
  <c r="HR179" i="5"/>
  <c r="HS179" i="5"/>
  <c r="HT179" i="5"/>
  <c r="HU179" i="5"/>
  <c r="HV179" i="5"/>
  <c r="HW179" i="5"/>
  <c r="HX179" i="5"/>
  <c r="HY179" i="5"/>
  <c r="HZ179" i="5"/>
  <c r="IA179" i="5"/>
  <c r="IB179" i="5"/>
  <c r="IC179" i="5"/>
  <c r="ID179" i="5"/>
  <c r="IE179" i="5"/>
  <c r="IF179" i="5"/>
  <c r="IG179" i="5"/>
  <c r="IH179" i="5"/>
  <c r="II179" i="5"/>
  <c r="GL180" i="5"/>
  <c r="GM180" i="5"/>
  <c r="GN180" i="5"/>
  <c r="GO180" i="5"/>
  <c r="GP180" i="5"/>
  <c r="GQ180" i="5"/>
  <c r="GR180" i="5"/>
  <c r="GS180" i="5"/>
  <c r="GT180" i="5"/>
  <c r="GU180" i="5"/>
  <c r="GV180" i="5"/>
  <c r="GW180" i="5"/>
  <c r="GX180" i="5"/>
  <c r="GY180" i="5"/>
  <c r="GZ180" i="5"/>
  <c r="HA180" i="5"/>
  <c r="HB180" i="5"/>
  <c r="HC180" i="5"/>
  <c r="HD180" i="5"/>
  <c r="HE180" i="5"/>
  <c r="HF180" i="5"/>
  <c r="HG180" i="5"/>
  <c r="HH180" i="5"/>
  <c r="HI180" i="5"/>
  <c r="HJ180" i="5"/>
  <c r="HK180" i="5"/>
  <c r="HL180" i="5"/>
  <c r="HM180" i="5"/>
  <c r="HN180" i="5"/>
  <c r="HO180" i="5"/>
  <c r="HP180" i="5"/>
  <c r="HQ180" i="5"/>
  <c r="HR180" i="5"/>
  <c r="HS180" i="5"/>
  <c r="HT180" i="5"/>
  <c r="HU180" i="5"/>
  <c r="HV180" i="5"/>
  <c r="HW180" i="5"/>
  <c r="HX180" i="5"/>
  <c r="HY180" i="5"/>
  <c r="HZ180" i="5"/>
  <c r="IA180" i="5"/>
  <c r="IB180" i="5"/>
  <c r="IC180" i="5"/>
  <c r="ID180" i="5"/>
  <c r="IE180" i="5"/>
  <c r="IF180" i="5"/>
  <c r="IG180" i="5"/>
  <c r="IH180" i="5"/>
  <c r="II180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HT41" i="5"/>
  <c r="HU41" i="5"/>
  <c r="HV41" i="5"/>
  <c r="HW41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HB42" i="5"/>
  <c r="HC42" i="5"/>
  <c r="HD42" i="5"/>
  <c r="HE42" i="5"/>
  <c r="HF42" i="5"/>
  <c r="HG42" i="5"/>
  <c r="HH42" i="5"/>
  <c r="HI42" i="5"/>
  <c r="HJ42" i="5"/>
  <c r="HK42" i="5"/>
  <c r="HL42" i="5"/>
  <c r="HM42" i="5"/>
  <c r="HN42" i="5"/>
  <c r="HO42" i="5"/>
  <c r="HP42" i="5"/>
  <c r="HQ42" i="5"/>
  <c r="HR42" i="5"/>
  <c r="HS42" i="5"/>
  <c r="HT42" i="5"/>
  <c r="HU42" i="5"/>
  <c r="HV42" i="5"/>
  <c r="HW42" i="5"/>
  <c r="HX42" i="5"/>
  <c r="HY42" i="5"/>
  <c r="HZ42" i="5"/>
  <c r="IA42" i="5"/>
  <c r="IB42" i="5"/>
  <c r="IC42" i="5"/>
  <c r="ID42" i="5"/>
  <c r="IE42" i="5"/>
  <c r="IF42" i="5"/>
  <c r="IG42" i="5"/>
  <c r="IH42" i="5"/>
  <c r="II42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HT43" i="5"/>
  <c r="HU43" i="5"/>
  <c r="HV43" i="5"/>
  <c r="HW43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HT44" i="5"/>
  <c r="HU44" i="5"/>
  <c r="HV44" i="5"/>
  <c r="HW44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HT45" i="5"/>
  <c r="HU45" i="5"/>
  <c r="HV45" i="5"/>
  <c r="HW45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HT46" i="5"/>
  <c r="HU46" i="5"/>
  <c r="HV46" i="5"/>
  <c r="HW46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GL47" i="5"/>
  <c r="GM47" i="5"/>
  <c r="GN47" i="5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HB47" i="5"/>
  <c r="HC47" i="5"/>
  <c r="HD47" i="5"/>
  <c r="HE47" i="5"/>
  <c r="HF47" i="5"/>
  <c r="HG47" i="5"/>
  <c r="HH47" i="5"/>
  <c r="HI47" i="5"/>
  <c r="HJ47" i="5"/>
  <c r="HK47" i="5"/>
  <c r="HL47" i="5"/>
  <c r="HM47" i="5"/>
  <c r="HN47" i="5"/>
  <c r="HO47" i="5"/>
  <c r="HP47" i="5"/>
  <c r="HQ47" i="5"/>
  <c r="HR47" i="5"/>
  <c r="HS47" i="5"/>
  <c r="HT47" i="5"/>
  <c r="HU47" i="5"/>
  <c r="HV47" i="5"/>
  <c r="HW47" i="5"/>
  <c r="HX47" i="5"/>
  <c r="HY47" i="5"/>
  <c r="HZ47" i="5"/>
  <c r="IA47" i="5"/>
  <c r="IB47" i="5"/>
  <c r="IC47" i="5"/>
  <c r="ID47" i="5"/>
  <c r="IE47" i="5"/>
  <c r="IF47" i="5"/>
  <c r="IG47" i="5"/>
  <c r="IH47" i="5"/>
  <c r="II47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HT48" i="5"/>
  <c r="HU48" i="5"/>
  <c r="HV48" i="5"/>
  <c r="HW48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HB49" i="5"/>
  <c r="HC49" i="5"/>
  <c r="HD49" i="5"/>
  <c r="HE49" i="5"/>
  <c r="HF49" i="5"/>
  <c r="HG49" i="5"/>
  <c r="HH49" i="5"/>
  <c r="HI49" i="5"/>
  <c r="HJ49" i="5"/>
  <c r="HK49" i="5"/>
  <c r="HL49" i="5"/>
  <c r="HM49" i="5"/>
  <c r="HN49" i="5"/>
  <c r="HO49" i="5"/>
  <c r="HP49" i="5"/>
  <c r="HQ49" i="5"/>
  <c r="HR49" i="5"/>
  <c r="HS49" i="5"/>
  <c r="HT49" i="5"/>
  <c r="HU49" i="5"/>
  <c r="HV49" i="5"/>
  <c r="HW49" i="5"/>
  <c r="HX49" i="5"/>
  <c r="HY49" i="5"/>
  <c r="HZ49" i="5"/>
  <c r="IA49" i="5"/>
  <c r="IB49" i="5"/>
  <c r="IC49" i="5"/>
  <c r="ID49" i="5"/>
  <c r="IE49" i="5"/>
  <c r="IF49" i="5"/>
  <c r="IG49" i="5"/>
  <c r="IH49" i="5"/>
  <c r="II49" i="5"/>
  <c r="GL50" i="5"/>
  <c r="GM50" i="5"/>
  <c r="GN50" i="5"/>
  <c r="GO50" i="5"/>
  <c r="GP50" i="5"/>
  <c r="GQ50" i="5"/>
  <c r="GR50" i="5"/>
  <c r="GS50" i="5"/>
  <c r="GT50" i="5"/>
  <c r="GU50" i="5"/>
  <c r="GV50" i="5"/>
  <c r="GW50" i="5"/>
  <c r="GX50" i="5"/>
  <c r="GY50" i="5"/>
  <c r="GZ50" i="5"/>
  <c r="HA50" i="5"/>
  <c r="HB50" i="5"/>
  <c r="HC50" i="5"/>
  <c r="HD50" i="5"/>
  <c r="HE50" i="5"/>
  <c r="HF50" i="5"/>
  <c r="HG50" i="5"/>
  <c r="HH50" i="5"/>
  <c r="HI50" i="5"/>
  <c r="HJ50" i="5"/>
  <c r="HK50" i="5"/>
  <c r="HL50" i="5"/>
  <c r="HM50" i="5"/>
  <c r="HN50" i="5"/>
  <c r="HO50" i="5"/>
  <c r="HP50" i="5"/>
  <c r="HQ50" i="5"/>
  <c r="HR50" i="5"/>
  <c r="HS50" i="5"/>
  <c r="HT50" i="5"/>
  <c r="HU50" i="5"/>
  <c r="HV50" i="5"/>
  <c r="HW50" i="5"/>
  <c r="HX50" i="5"/>
  <c r="HY50" i="5"/>
  <c r="HZ50" i="5"/>
  <c r="IA50" i="5"/>
  <c r="IB50" i="5"/>
  <c r="IC50" i="5"/>
  <c r="ID50" i="5"/>
  <c r="IE50" i="5"/>
  <c r="IF50" i="5"/>
  <c r="IG50" i="5"/>
  <c r="IH50" i="5"/>
  <c r="II50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HT51" i="5"/>
  <c r="HU51" i="5"/>
  <c r="HV51" i="5"/>
  <c r="HW51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HT52" i="5"/>
  <c r="HU52" i="5"/>
  <c r="HV52" i="5"/>
  <c r="HW52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HT53" i="5"/>
  <c r="HU53" i="5"/>
  <c r="HV53" i="5"/>
  <c r="HW53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HT54" i="5"/>
  <c r="HU54" i="5"/>
  <c r="HV54" i="5"/>
  <c r="HW54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HT55" i="5"/>
  <c r="HU55" i="5"/>
  <c r="HV55" i="5"/>
  <c r="HW55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GL56" i="5"/>
  <c r="GM56" i="5"/>
  <c r="GN56" i="5"/>
  <c r="GO56" i="5"/>
  <c r="GP56" i="5"/>
  <c r="GQ56" i="5"/>
  <c r="GR56" i="5"/>
  <c r="GS56" i="5"/>
  <c r="GT56" i="5"/>
  <c r="GU56" i="5"/>
  <c r="GV56" i="5"/>
  <c r="GW56" i="5"/>
  <c r="GX56" i="5"/>
  <c r="GY56" i="5"/>
  <c r="GZ56" i="5"/>
  <c r="HA56" i="5"/>
  <c r="HB56" i="5"/>
  <c r="HC56" i="5"/>
  <c r="HD56" i="5"/>
  <c r="HE56" i="5"/>
  <c r="HF56" i="5"/>
  <c r="HG56" i="5"/>
  <c r="HH56" i="5"/>
  <c r="HI56" i="5"/>
  <c r="HJ56" i="5"/>
  <c r="HK56" i="5"/>
  <c r="HL56" i="5"/>
  <c r="HM56" i="5"/>
  <c r="HN56" i="5"/>
  <c r="HO56" i="5"/>
  <c r="HP56" i="5"/>
  <c r="HQ56" i="5"/>
  <c r="HR56" i="5"/>
  <c r="HS56" i="5"/>
  <c r="HT56" i="5"/>
  <c r="HU56" i="5"/>
  <c r="HV56" i="5"/>
  <c r="HW56" i="5"/>
  <c r="HX56" i="5"/>
  <c r="HY56" i="5"/>
  <c r="HZ56" i="5"/>
  <c r="IA56" i="5"/>
  <c r="IB56" i="5"/>
  <c r="IC56" i="5"/>
  <c r="ID56" i="5"/>
  <c r="IE56" i="5"/>
  <c r="IF56" i="5"/>
  <c r="IG56" i="5"/>
  <c r="IH56" i="5"/>
  <c r="II56" i="5"/>
  <c r="GL57" i="5"/>
  <c r="GM57" i="5"/>
  <c r="GN57" i="5"/>
  <c r="GO57" i="5"/>
  <c r="GP57" i="5"/>
  <c r="GQ57" i="5"/>
  <c r="GR57" i="5"/>
  <c r="GS57" i="5"/>
  <c r="GT57" i="5"/>
  <c r="GU57" i="5"/>
  <c r="GV57" i="5"/>
  <c r="GW57" i="5"/>
  <c r="GX57" i="5"/>
  <c r="GY57" i="5"/>
  <c r="GZ57" i="5"/>
  <c r="HA57" i="5"/>
  <c r="HB57" i="5"/>
  <c r="HC57" i="5"/>
  <c r="HD57" i="5"/>
  <c r="HE57" i="5"/>
  <c r="HF57" i="5"/>
  <c r="HG57" i="5"/>
  <c r="HH57" i="5"/>
  <c r="HI57" i="5"/>
  <c r="HJ57" i="5"/>
  <c r="HK57" i="5"/>
  <c r="HL57" i="5"/>
  <c r="HM57" i="5"/>
  <c r="HN57" i="5"/>
  <c r="HO57" i="5"/>
  <c r="HP57" i="5"/>
  <c r="HQ57" i="5"/>
  <c r="HR57" i="5"/>
  <c r="HS57" i="5"/>
  <c r="HT57" i="5"/>
  <c r="HU57" i="5"/>
  <c r="HV57" i="5"/>
  <c r="HW57" i="5"/>
  <c r="HX57" i="5"/>
  <c r="HY57" i="5"/>
  <c r="HZ57" i="5"/>
  <c r="IA57" i="5"/>
  <c r="IB57" i="5"/>
  <c r="IC57" i="5"/>
  <c r="ID57" i="5"/>
  <c r="IE57" i="5"/>
  <c r="IF57" i="5"/>
  <c r="IG57" i="5"/>
  <c r="IH57" i="5"/>
  <c r="II57" i="5"/>
  <c r="GL58" i="5"/>
  <c r="GM58" i="5"/>
  <c r="GN58" i="5"/>
  <c r="GO58" i="5"/>
  <c r="GP58" i="5"/>
  <c r="GQ58" i="5"/>
  <c r="GR58" i="5"/>
  <c r="GS58" i="5"/>
  <c r="GT58" i="5"/>
  <c r="GU58" i="5"/>
  <c r="GV58" i="5"/>
  <c r="GW58" i="5"/>
  <c r="GX58" i="5"/>
  <c r="GY58" i="5"/>
  <c r="GZ58" i="5"/>
  <c r="HA58" i="5"/>
  <c r="HB58" i="5"/>
  <c r="HC58" i="5"/>
  <c r="HD58" i="5"/>
  <c r="HE58" i="5"/>
  <c r="HF58" i="5"/>
  <c r="HG58" i="5"/>
  <c r="HH58" i="5"/>
  <c r="HI58" i="5"/>
  <c r="HJ58" i="5"/>
  <c r="HK58" i="5"/>
  <c r="HL58" i="5"/>
  <c r="HM58" i="5"/>
  <c r="HN58" i="5"/>
  <c r="HO58" i="5"/>
  <c r="HP58" i="5"/>
  <c r="HQ58" i="5"/>
  <c r="HR58" i="5"/>
  <c r="HS58" i="5"/>
  <c r="HT58" i="5"/>
  <c r="HU58" i="5"/>
  <c r="HV58" i="5"/>
  <c r="HW58" i="5"/>
  <c r="HX58" i="5"/>
  <c r="HY58" i="5"/>
  <c r="HZ58" i="5"/>
  <c r="IA58" i="5"/>
  <c r="IB58" i="5"/>
  <c r="IC58" i="5"/>
  <c r="ID58" i="5"/>
  <c r="IE58" i="5"/>
  <c r="IF58" i="5"/>
  <c r="IG58" i="5"/>
  <c r="IH58" i="5"/>
  <c r="II58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HT59" i="5"/>
  <c r="HU59" i="5"/>
  <c r="HV59" i="5"/>
  <c r="HW59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GL60" i="5"/>
  <c r="GM60" i="5"/>
  <c r="GN60" i="5"/>
  <c r="GO60" i="5"/>
  <c r="GP60" i="5"/>
  <c r="GQ60" i="5"/>
  <c r="GR60" i="5"/>
  <c r="GS60" i="5"/>
  <c r="GT60" i="5"/>
  <c r="GU60" i="5"/>
  <c r="GV60" i="5"/>
  <c r="GW60" i="5"/>
  <c r="GX60" i="5"/>
  <c r="GY60" i="5"/>
  <c r="GZ60" i="5"/>
  <c r="HA60" i="5"/>
  <c r="HB60" i="5"/>
  <c r="HC60" i="5"/>
  <c r="HD60" i="5"/>
  <c r="HE60" i="5"/>
  <c r="HF60" i="5"/>
  <c r="HG60" i="5"/>
  <c r="HH60" i="5"/>
  <c r="HI60" i="5"/>
  <c r="HJ60" i="5"/>
  <c r="HK60" i="5"/>
  <c r="HL60" i="5"/>
  <c r="HM60" i="5"/>
  <c r="HN60" i="5"/>
  <c r="HO60" i="5"/>
  <c r="HP60" i="5"/>
  <c r="HQ60" i="5"/>
  <c r="HR60" i="5"/>
  <c r="HS60" i="5"/>
  <c r="HT60" i="5"/>
  <c r="HU60" i="5"/>
  <c r="HV60" i="5"/>
  <c r="HW60" i="5"/>
  <c r="HX60" i="5"/>
  <c r="HY60" i="5"/>
  <c r="HZ60" i="5"/>
  <c r="IA60" i="5"/>
  <c r="IB60" i="5"/>
  <c r="IC60" i="5"/>
  <c r="ID60" i="5"/>
  <c r="IE60" i="5"/>
  <c r="IF60" i="5"/>
  <c r="IG60" i="5"/>
  <c r="IH60" i="5"/>
  <c r="II60" i="5"/>
  <c r="GL61" i="5"/>
  <c r="GM61" i="5"/>
  <c r="GN61" i="5"/>
  <c r="GO61" i="5"/>
  <c r="GP61" i="5"/>
  <c r="GQ61" i="5"/>
  <c r="GR61" i="5"/>
  <c r="GS61" i="5"/>
  <c r="GT61" i="5"/>
  <c r="GU61" i="5"/>
  <c r="GV61" i="5"/>
  <c r="GW61" i="5"/>
  <c r="GX61" i="5"/>
  <c r="GY61" i="5"/>
  <c r="GZ61" i="5"/>
  <c r="HA61" i="5"/>
  <c r="HB61" i="5"/>
  <c r="HC61" i="5"/>
  <c r="HD61" i="5"/>
  <c r="HE61" i="5"/>
  <c r="HF61" i="5"/>
  <c r="HG61" i="5"/>
  <c r="HH61" i="5"/>
  <c r="HI61" i="5"/>
  <c r="HJ61" i="5"/>
  <c r="HK61" i="5"/>
  <c r="HL61" i="5"/>
  <c r="HM61" i="5"/>
  <c r="HN61" i="5"/>
  <c r="HO61" i="5"/>
  <c r="HP61" i="5"/>
  <c r="HQ61" i="5"/>
  <c r="HR61" i="5"/>
  <c r="HS61" i="5"/>
  <c r="HT61" i="5"/>
  <c r="HU61" i="5"/>
  <c r="HV61" i="5"/>
  <c r="HW61" i="5"/>
  <c r="HX61" i="5"/>
  <c r="HY61" i="5"/>
  <c r="HZ61" i="5"/>
  <c r="IA61" i="5"/>
  <c r="IB61" i="5"/>
  <c r="IC61" i="5"/>
  <c r="ID61" i="5"/>
  <c r="IE61" i="5"/>
  <c r="IF61" i="5"/>
  <c r="IG61" i="5"/>
  <c r="IH61" i="5"/>
  <c r="II61" i="5"/>
  <c r="GL62" i="5"/>
  <c r="GM62" i="5"/>
  <c r="GN62" i="5"/>
  <c r="GO62" i="5"/>
  <c r="GP62" i="5"/>
  <c r="GQ62" i="5"/>
  <c r="GR62" i="5"/>
  <c r="GS62" i="5"/>
  <c r="GT62" i="5"/>
  <c r="GU62" i="5"/>
  <c r="GV62" i="5"/>
  <c r="GW62" i="5"/>
  <c r="GX62" i="5"/>
  <c r="GY62" i="5"/>
  <c r="GZ62" i="5"/>
  <c r="HA62" i="5"/>
  <c r="HB62" i="5"/>
  <c r="HC62" i="5"/>
  <c r="HD62" i="5"/>
  <c r="HE62" i="5"/>
  <c r="HF62" i="5"/>
  <c r="HG62" i="5"/>
  <c r="HH62" i="5"/>
  <c r="HI62" i="5"/>
  <c r="HJ62" i="5"/>
  <c r="HK62" i="5"/>
  <c r="HL62" i="5"/>
  <c r="HM62" i="5"/>
  <c r="HN62" i="5"/>
  <c r="HO62" i="5"/>
  <c r="HP62" i="5"/>
  <c r="HQ62" i="5"/>
  <c r="HR62" i="5"/>
  <c r="HS62" i="5"/>
  <c r="HT62" i="5"/>
  <c r="HU62" i="5"/>
  <c r="HV62" i="5"/>
  <c r="HW62" i="5"/>
  <c r="HX62" i="5"/>
  <c r="HY62" i="5"/>
  <c r="HZ62" i="5"/>
  <c r="IA62" i="5"/>
  <c r="IB62" i="5"/>
  <c r="IC62" i="5"/>
  <c r="ID62" i="5"/>
  <c r="IE62" i="5"/>
  <c r="IF62" i="5"/>
  <c r="IG62" i="5"/>
  <c r="IH62" i="5"/>
  <c r="II62" i="5"/>
  <c r="GL63" i="5"/>
  <c r="GM63" i="5"/>
  <c r="GN63" i="5"/>
  <c r="GO63" i="5"/>
  <c r="GP63" i="5"/>
  <c r="GQ63" i="5"/>
  <c r="GR63" i="5"/>
  <c r="GS63" i="5"/>
  <c r="GT63" i="5"/>
  <c r="GU63" i="5"/>
  <c r="GV63" i="5"/>
  <c r="GW63" i="5"/>
  <c r="GX63" i="5"/>
  <c r="GY63" i="5"/>
  <c r="GZ63" i="5"/>
  <c r="HA63" i="5"/>
  <c r="HB63" i="5"/>
  <c r="HC63" i="5"/>
  <c r="HD63" i="5"/>
  <c r="HE63" i="5"/>
  <c r="HF63" i="5"/>
  <c r="HG63" i="5"/>
  <c r="HH63" i="5"/>
  <c r="HI63" i="5"/>
  <c r="HJ63" i="5"/>
  <c r="HK63" i="5"/>
  <c r="HL63" i="5"/>
  <c r="HM63" i="5"/>
  <c r="HN63" i="5"/>
  <c r="HO63" i="5"/>
  <c r="HP63" i="5"/>
  <c r="HQ63" i="5"/>
  <c r="HR63" i="5"/>
  <c r="HS63" i="5"/>
  <c r="HT63" i="5"/>
  <c r="HU63" i="5"/>
  <c r="HV63" i="5"/>
  <c r="HW63" i="5"/>
  <c r="HX63" i="5"/>
  <c r="HY63" i="5"/>
  <c r="HZ63" i="5"/>
  <c r="IA63" i="5"/>
  <c r="IB63" i="5"/>
  <c r="IC63" i="5"/>
  <c r="ID63" i="5"/>
  <c r="IE63" i="5"/>
  <c r="IF63" i="5"/>
  <c r="IG63" i="5"/>
  <c r="IH63" i="5"/>
  <c r="II63" i="5"/>
  <c r="GL64" i="5"/>
  <c r="GM64" i="5"/>
  <c r="GN64" i="5"/>
  <c r="GO64" i="5"/>
  <c r="GP64" i="5"/>
  <c r="GQ64" i="5"/>
  <c r="GR64" i="5"/>
  <c r="GS64" i="5"/>
  <c r="GT64" i="5"/>
  <c r="GU64" i="5"/>
  <c r="GV64" i="5"/>
  <c r="GW64" i="5"/>
  <c r="GX64" i="5"/>
  <c r="GY64" i="5"/>
  <c r="GZ64" i="5"/>
  <c r="HA64" i="5"/>
  <c r="HB64" i="5"/>
  <c r="HC64" i="5"/>
  <c r="HD64" i="5"/>
  <c r="HE64" i="5"/>
  <c r="HF64" i="5"/>
  <c r="HG64" i="5"/>
  <c r="HH64" i="5"/>
  <c r="HI64" i="5"/>
  <c r="HJ64" i="5"/>
  <c r="HK64" i="5"/>
  <c r="HL64" i="5"/>
  <c r="HM64" i="5"/>
  <c r="HN64" i="5"/>
  <c r="HO64" i="5"/>
  <c r="HP64" i="5"/>
  <c r="HQ64" i="5"/>
  <c r="HR64" i="5"/>
  <c r="HS64" i="5"/>
  <c r="HT64" i="5"/>
  <c r="HU64" i="5"/>
  <c r="HV64" i="5"/>
  <c r="HW64" i="5"/>
  <c r="HX64" i="5"/>
  <c r="HY64" i="5"/>
  <c r="HZ64" i="5"/>
  <c r="IA64" i="5"/>
  <c r="IB64" i="5"/>
  <c r="IC64" i="5"/>
  <c r="ID64" i="5"/>
  <c r="IE64" i="5"/>
  <c r="IF64" i="5"/>
  <c r="IG64" i="5"/>
  <c r="IH64" i="5"/>
  <c r="II64" i="5"/>
  <c r="GL65" i="5"/>
  <c r="GM65" i="5"/>
  <c r="GN65" i="5"/>
  <c r="GO65" i="5"/>
  <c r="GP65" i="5"/>
  <c r="GQ65" i="5"/>
  <c r="GR65" i="5"/>
  <c r="GS65" i="5"/>
  <c r="GT65" i="5"/>
  <c r="GU65" i="5"/>
  <c r="GV65" i="5"/>
  <c r="GW65" i="5"/>
  <c r="GX65" i="5"/>
  <c r="GY65" i="5"/>
  <c r="GZ65" i="5"/>
  <c r="HA65" i="5"/>
  <c r="HB65" i="5"/>
  <c r="HC65" i="5"/>
  <c r="HD65" i="5"/>
  <c r="HE65" i="5"/>
  <c r="HF65" i="5"/>
  <c r="HG65" i="5"/>
  <c r="HH65" i="5"/>
  <c r="HI65" i="5"/>
  <c r="HJ65" i="5"/>
  <c r="HK65" i="5"/>
  <c r="HL65" i="5"/>
  <c r="HM65" i="5"/>
  <c r="HN65" i="5"/>
  <c r="HO65" i="5"/>
  <c r="HP65" i="5"/>
  <c r="HQ65" i="5"/>
  <c r="HR65" i="5"/>
  <c r="HS65" i="5"/>
  <c r="HT65" i="5"/>
  <c r="HU65" i="5"/>
  <c r="HV65" i="5"/>
  <c r="HW65" i="5"/>
  <c r="HX65" i="5"/>
  <c r="HY65" i="5"/>
  <c r="HZ65" i="5"/>
  <c r="IA65" i="5"/>
  <c r="IB65" i="5"/>
  <c r="IC65" i="5"/>
  <c r="ID65" i="5"/>
  <c r="IE65" i="5"/>
  <c r="IF65" i="5"/>
  <c r="IG65" i="5"/>
  <c r="IH65" i="5"/>
  <c r="II65" i="5"/>
  <c r="GL66" i="5"/>
  <c r="GM66" i="5"/>
  <c r="GN66" i="5"/>
  <c r="GO66" i="5"/>
  <c r="GP66" i="5"/>
  <c r="GQ66" i="5"/>
  <c r="GR66" i="5"/>
  <c r="GS66" i="5"/>
  <c r="GT66" i="5"/>
  <c r="GU66" i="5"/>
  <c r="GV66" i="5"/>
  <c r="GW66" i="5"/>
  <c r="GX66" i="5"/>
  <c r="GY66" i="5"/>
  <c r="GZ66" i="5"/>
  <c r="HA66" i="5"/>
  <c r="HB66" i="5"/>
  <c r="HC66" i="5"/>
  <c r="HD66" i="5"/>
  <c r="HE66" i="5"/>
  <c r="HF66" i="5"/>
  <c r="HG66" i="5"/>
  <c r="HH66" i="5"/>
  <c r="HI66" i="5"/>
  <c r="HJ66" i="5"/>
  <c r="HK66" i="5"/>
  <c r="HL66" i="5"/>
  <c r="HM66" i="5"/>
  <c r="HN66" i="5"/>
  <c r="HO66" i="5"/>
  <c r="HP66" i="5"/>
  <c r="HQ66" i="5"/>
  <c r="HR66" i="5"/>
  <c r="HS66" i="5"/>
  <c r="HT66" i="5"/>
  <c r="HU66" i="5"/>
  <c r="HV66" i="5"/>
  <c r="HW66" i="5"/>
  <c r="HX66" i="5"/>
  <c r="HY66" i="5"/>
  <c r="HZ66" i="5"/>
  <c r="IA66" i="5"/>
  <c r="IB66" i="5"/>
  <c r="IC66" i="5"/>
  <c r="ID66" i="5"/>
  <c r="IE66" i="5"/>
  <c r="IF66" i="5"/>
  <c r="IG66" i="5"/>
  <c r="IH66" i="5"/>
  <c r="II66" i="5"/>
  <c r="GL67" i="5"/>
  <c r="GM67" i="5"/>
  <c r="GN67" i="5"/>
  <c r="GO67" i="5"/>
  <c r="GP67" i="5"/>
  <c r="GQ67" i="5"/>
  <c r="GR67" i="5"/>
  <c r="GS67" i="5"/>
  <c r="GT67" i="5"/>
  <c r="GU67" i="5"/>
  <c r="GV67" i="5"/>
  <c r="GW67" i="5"/>
  <c r="GX67" i="5"/>
  <c r="GY67" i="5"/>
  <c r="GZ67" i="5"/>
  <c r="HA67" i="5"/>
  <c r="HB67" i="5"/>
  <c r="HC67" i="5"/>
  <c r="HD67" i="5"/>
  <c r="HE67" i="5"/>
  <c r="HF67" i="5"/>
  <c r="HG67" i="5"/>
  <c r="HH67" i="5"/>
  <c r="HI67" i="5"/>
  <c r="HJ67" i="5"/>
  <c r="HK67" i="5"/>
  <c r="HL67" i="5"/>
  <c r="HM67" i="5"/>
  <c r="HN67" i="5"/>
  <c r="HO67" i="5"/>
  <c r="HP67" i="5"/>
  <c r="HQ67" i="5"/>
  <c r="HR67" i="5"/>
  <c r="HS67" i="5"/>
  <c r="HT67" i="5"/>
  <c r="HU67" i="5"/>
  <c r="HV67" i="5"/>
  <c r="HW67" i="5"/>
  <c r="HX67" i="5"/>
  <c r="HY67" i="5"/>
  <c r="HZ67" i="5"/>
  <c r="IA67" i="5"/>
  <c r="IB67" i="5"/>
  <c r="IC67" i="5"/>
  <c r="ID67" i="5"/>
  <c r="IE67" i="5"/>
  <c r="IF67" i="5"/>
  <c r="IG67" i="5"/>
  <c r="IH67" i="5"/>
  <c r="II67" i="5"/>
  <c r="GL68" i="5"/>
  <c r="GM68" i="5"/>
  <c r="GN68" i="5"/>
  <c r="GO68" i="5"/>
  <c r="GP68" i="5"/>
  <c r="GQ68" i="5"/>
  <c r="GR68" i="5"/>
  <c r="GS68" i="5"/>
  <c r="GT68" i="5"/>
  <c r="GU68" i="5"/>
  <c r="GV68" i="5"/>
  <c r="GW68" i="5"/>
  <c r="GX68" i="5"/>
  <c r="GY68" i="5"/>
  <c r="GZ68" i="5"/>
  <c r="HA68" i="5"/>
  <c r="HB68" i="5"/>
  <c r="HC68" i="5"/>
  <c r="HD68" i="5"/>
  <c r="HE68" i="5"/>
  <c r="HF68" i="5"/>
  <c r="HG68" i="5"/>
  <c r="HH68" i="5"/>
  <c r="HI68" i="5"/>
  <c r="HJ68" i="5"/>
  <c r="HK68" i="5"/>
  <c r="HL68" i="5"/>
  <c r="HM68" i="5"/>
  <c r="HN68" i="5"/>
  <c r="HO68" i="5"/>
  <c r="HP68" i="5"/>
  <c r="HQ68" i="5"/>
  <c r="HR68" i="5"/>
  <c r="HS68" i="5"/>
  <c r="HT68" i="5"/>
  <c r="HU68" i="5"/>
  <c r="HV68" i="5"/>
  <c r="HW68" i="5"/>
  <c r="HX68" i="5"/>
  <c r="HY68" i="5"/>
  <c r="HZ68" i="5"/>
  <c r="IA68" i="5"/>
  <c r="IB68" i="5"/>
  <c r="IC68" i="5"/>
  <c r="ID68" i="5"/>
  <c r="IE68" i="5"/>
  <c r="IF68" i="5"/>
  <c r="IG68" i="5"/>
  <c r="IH68" i="5"/>
  <c r="II68" i="5"/>
  <c r="GL69" i="5"/>
  <c r="GM69" i="5"/>
  <c r="GN69" i="5"/>
  <c r="GO69" i="5"/>
  <c r="GP69" i="5"/>
  <c r="GQ69" i="5"/>
  <c r="GR69" i="5"/>
  <c r="GS69" i="5"/>
  <c r="GT69" i="5"/>
  <c r="GU69" i="5"/>
  <c r="GV69" i="5"/>
  <c r="GW69" i="5"/>
  <c r="GX69" i="5"/>
  <c r="GY69" i="5"/>
  <c r="GZ69" i="5"/>
  <c r="HA69" i="5"/>
  <c r="HB69" i="5"/>
  <c r="HC69" i="5"/>
  <c r="HD69" i="5"/>
  <c r="HE69" i="5"/>
  <c r="HF69" i="5"/>
  <c r="HG69" i="5"/>
  <c r="HH69" i="5"/>
  <c r="HI69" i="5"/>
  <c r="HJ69" i="5"/>
  <c r="HK69" i="5"/>
  <c r="HL69" i="5"/>
  <c r="HM69" i="5"/>
  <c r="HN69" i="5"/>
  <c r="HO69" i="5"/>
  <c r="HP69" i="5"/>
  <c r="HQ69" i="5"/>
  <c r="HR69" i="5"/>
  <c r="HS69" i="5"/>
  <c r="HT69" i="5"/>
  <c r="HU69" i="5"/>
  <c r="HV69" i="5"/>
  <c r="HW69" i="5"/>
  <c r="HX69" i="5"/>
  <c r="HY69" i="5"/>
  <c r="HZ69" i="5"/>
  <c r="IA69" i="5"/>
  <c r="IB69" i="5"/>
  <c r="IC69" i="5"/>
  <c r="ID69" i="5"/>
  <c r="IE69" i="5"/>
  <c r="IF69" i="5"/>
  <c r="IG69" i="5"/>
  <c r="IH69" i="5"/>
  <c r="II69" i="5"/>
  <c r="GL70" i="5"/>
  <c r="GM70" i="5"/>
  <c r="GN70" i="5"/>
  <c r="GO70" i="5"/>
  <c r="GP70" i="5"/>
  <c r="GQ70" i="5"/>
  <c r="GR70" i="5"/>
  <c r="GS70" i="5"/>
  <c r="GT70" i="5"/>
  <c r="GU70" i="5"/>
  <c r="GV70" i="5"/>
  <c r="GW70" i="5"/>
  <c r="GX70" i="5"/>
  <c r="GY70" i="5"/>
  <c r="GZ70" i="5"/>
  <c r="HA70" i="5"/>
  <c r="HB70" i="5"/>
  <c r="HC70" i="5"/>
  <c r="HD70" i="5"/>
  <c r="HE70" i="5"/>
  <c r="HF70" i="5"/>
  <c r="HG70" i="5"/>
  <c r="HH70" i="5"/>
  <c r="HI70" i="5"/>
  <c r="HJ70" i="5"/>
  <c r="HK70" i="5"/>
  <c r="HL70" i="5"/>
  <c r="HM70" i="5"/>
  <c r="HN70" i="5"/>
  <c r="HO70" i="5"/>
  <c r="HP70" i="5"/>
  <c r="HQ70" i="5"/>
  <c r="HR70" i="5"/>
  <c r="HS70" i="5"/>
  <c r="HT70" i="5"/>
  <c r="HU70" i="5"/>
  <c r="HV70" i="5"/>
  <c r="HW70" i="5"/>
  <c r="HX70" i="5"/>
  <c r="HY70" i="5"/>
  <c r="HZ70" i="5"/>
  <c r="IA70" i="5"/>
  <c r="IB70" i="5"/>
  <c r="IC70" i="5"/>
  <c r="ID70" i="5"/>
  <c r="IE70" i="5"/>
  <c r="IF70" i="5"/>
  <c r="IG70" i="5"/>
  <c r="IH70" i="5"/>
  <c r="II70" i="5"/>
  <c r="GL71" i="5"/>
  <c r="GM71" i="5"/>
  <c r="GN71" i="5"/>
  <c r="GO71" i="5"/>
  <c r="GP71" i="5"/>
  <c r="GQ71" i="5"/>
  <c r="GR71" i="5"/>
  <c r="GS71" i="5"/>
  <c r="GT71" i="5"/>
  <c r="GU71" i="5"/>
  <c r="GV71" i="5"/>
  <c r="GW71" i="5"/>
  <c r="GX71" i="5"/>
  <c r="GY71" i="5"/>
  <c r="GZ71" i="5"/>
  <c r="HA71" i="5"/>
  <c r="HB71" i="5"/>
  <c r="HC71" i="5"/>
  <c r="HD71" i="5"/>
  <c r="HE71" i="5"/>
  <c r="HF71" i="5"/>
  <c r="HG71" i="5"/>
  <c r="HH71" i="5"/>
  <c r="HI71" i="5"/>
  <c r="HJ71" i="5"/>
  <c r="HK71" i="5"/>
  <c r="HL71" i="5"/>
  <c r="HM71" i="5"/>
  <c r="HN71" i="5"/>
  <c r="HO71" i="5"/>
  <c r="HP71" i="5"/>
  <c r="HQ71" i="5"/>
  <c r="HR71" i="5"/>
  <c r="HS71" i="5"/>
  <c r="HT71" i="5"/>
  <c r="HU71" i="5"/>
  <c r="HV71" i="5"/>
  <c r="HW71" i="5"/>
  <c r="HX71" i="5"/>
  <c r="HY71" i="5"/>
  <c r="HZ71" i="5"/>
  <c r="IA71" i="5"/>
  <c r="IB71" i="5"/>
  <c r="IC71" i="5"/>
  <c r="ID71" i="5"/>
  <c r="IE71" i="5"/>
  <c r="IF71" i="5"/>
  <c r="IG71" i="5"/>
  <c r="IH71" i="5"/>
  <c r="II71" i="5"/>
  <c r="GL72" i="5"/>
  <c r="GM72" i="5"/>
  <c r="GN72" i="5"/>
  <c r="GO72" i="5"/>
  <c r="GP72" i="5"/>
  <c r="GQ72" i="5"/>
  <c r="GR72" i="5"/>
  <c r="GS72" i="5"/>
  <c r="GT72" i="5"/>
  <c r="GU72" i="5"/>
  <c r="GV72" i="5"/>
  <c r="GW72" i="5"/>
  <c r="GX72" i="5"/>
  <c r="GY72" i="5"/>
  <c r="GZ72" i="5"/>
  <c r="HA72" i="5"/>
  <c r="HB72" i="5"/>
  <c r="HC72" i="5"/>
  <c r="HD72" i="5"/>
  <c r="HE72" i="5"/>
  <c r="HF72" i="5"/>
  <c r="HG72" i="5"/>
  <c r="HH72" i="5"/>
  <c r="HI72" i="5"/>
  <c r="HJ72" i="5"/>
  <c r="HK72" i="5"/>
  <c r="HL72" i="5"/>
  <c r="HM72" i="5"/>
  <c r="HN72" i="5"/>
  <c r="HO72" i="5"/>
  <c r="HP72" i="5"/>
  <c r="HQ72" i="5"/>
  <c r="HR72" i="5"/>
  <c r="HS72" i="5"/>
  <c r="HT72" i="5"/>
  <c r="HU72" i="5"/>
  <c r="HV72" i="5"/>
  <c r="HW72" i="5"/>
  <c r="HX72" i="5"/>
  <c r="HY72" i="5"/>
  <c r="HZ72" i="5"/>
  <c r="IA72" i="5"/>
  <c r="IB72" i="5"/>
  <c r="IC72" i="5"/>
  <c r="ID72" i="5"/>
  <c r="IE72" i="5"/>
  <c r="IF72" i="5"/>
  <c r="IG72" i="5"/>
  <c r="IH72" i="5"/>
  <c r="II72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GX73" i="5"/>
  <c r="GY73" i="5"/>
  <c r="GZ73" i="5"/>
  <c r="HA73" i="5"/>
  <c r="HB73" i="5"/>
  <c r="HC73" i="5"/>
  <c r="HD73" i="5"/>
  <c r="HE73" i="5"/>
  <c r="HF73" i="5"/>
  <c r="HG73" i="5"/>
  <c r="HH73" i="5"/>
  <c r="HI73" i="5"/>
  <c r="HJ73" i="5"/>
  <c r="HK73" i="5"/>
  <c r="HL73" i="5"/>
  <c r="HM73" i="5"/>
  <c r="HN73" i="5"/>
  <c r="HO73" i="5"/>
  <c r="HP73" i="5"/>
  <c r="HQ73" i="5"/>
  <c r="HR73" i="5"/>
  <c r="HS73" i="5"/>
  <c r="HT73" i="5"/>
  <c r="HU73" i="5"/>
  <c r="HV73" i="5"/>
  <c r="HW73" i="5"/>
  <c r="HX73" i="5"/>
  <c r="HY73" i="5"/>
  <c r="HZ73" i="5"/>
  <c r="IA73" i="5"/>
  <c r="IB73" i="5"/>
  <c r="IC73" i="5"/>
  <c r="ID73" i="5"/>
  <c r="IE73" i="5"/>
  <c r="IF73" i="5"/>
  <c r="IG73" i="5"/>
  <c r="IH73" i="5"/>
  <c r="II73" i="5"/>
  <c r="GL74" i="5"/>
  <c r="GM74" i="5"/>
  <c r="GN74" i="5"/>
  <c r="GO74" i="5"/>
  <c r="GP74" i="5"/>
  <c r="GQ74" i="5"/>
  <c r="GR74" i="5"/>
  <c r="GS74" i="5"/>
  <c r="GT74" i="5"/>
  <c r="GU74" i="5"/>
  <c r="GV74" i="5"/>
  <c r="GW74" i="5"/>
  <c r="GX74" i="5"/>
  <c r="GY74" i="5"/>
  <c r="GZ74" i="5"/>
  <c r="HA74" i="5"/>
  <c r="HB74" i="5"/>
  <c r="HC74" i="5"/>
  <c r="HD74" i="5"/>
  <c r="HE74" i="5"/>
  <c r="HF74" i="5"/>
  <c r="HG74" i="5"/>
  <c r="HH74" i="5"/>
  <c r="HI74" i="5"/>
  <c r="HJ74" i="5"/>
  <c r="HK74" i="5"/>
  <c r="HL74" i="5"/>
  <c r="HM74" i="5"/>
  <c r="HN74" i="5"/>
  <c r="HO74" i="5"/>
  <c r="HP74" i="5"/>
  <c r="HQ74" i="5"/>
  <c r="HR74" i="5"/>
  <c r="HS74" i="5"/>
  <c r="HT74" i="5"/>
  <c r="HU74" i="5"/>
  <c r="HV74" i="5"/>
  <c r="HW74" i="5"/>
  <c r="HX74" i="5"/>
  <c r="HY74" i="5"/>
  <c r="HZ74" i="5"/>
  <c r="IA74" i="5"/>
  <c r="IB74" i="5"/>
  <c r="IC74" i="5"/>
  <c r="ID74" i="5"/>
  <c r="IE74" i="5"/>
  <c r="IF74" i="5"/>
  <c r="IG74" i="5"/>
  <c r="IH74" i="5"/>
  <c r="II74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HT75" i="5"/>
  <c r="HU75" i="5"/>
  <c r="HV75" i="5"/>
  <c r="HW75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GL76" i="5"/>
  <c r="GM76" i="5"/>
  <c r="GN76" i="5"/>
  <c r="GO76" i="5"/>
  <c r="GP76" i="5"/>
  <c r="GQ76" i="5"/>
  <c r="GR76" i="5"/>
  <c r="GS76" i="5"/>
  <c r="GT76" i="5"/>
  <c r="GU76" i="5"/>
  <c r="GV76" i="5"/>
  <c r="GW76" i="5"/>
  <c r="GX76" i="5"/>
  <c r="GY76" i="5"/>
  <c r="GZ76" i="5"/>
  <c r="HA76" i="5"/>
  <c r="HB76" i="5"/>
  <c r="HC76" i="5"/>
  <c r="HD76" i="5"/>
  <c r="HE76" i="5"/>
  <c r="HF76" i="5"/>
  <c r="HG76" i="5"/>
  <c r="HH76" i="5"/>
  <c r="HI76" i="5"/>
  <c r="HJ76" i="5"/>
  <c r="HK76" i="5"/>
  <c r="HL76" i="5"/>
  <c r="HM76" i="5"/>
  <c r="HN76" i="5"/>
  <c r="HO76" i="5"/>
  <c r="HP76" i="5"/>
  <c r="HQ76" i="5"/>
  <c r="HR76" i="5"/>
  <c r="HS76" i="5"/>
  <c r="HT76" i="5"/>
  <c r="HU76" i="5"/>
  <c r="HV76" i="5"/>
  <c r="HW76" i="5"/>
  <c r="HX76" i="5"/>
  <c r="HY76" i="5"/>
  <c r="HZ76" i="5"/>
  <c r="IA76" i="5"/>
  <c r="IB76" i="5"/>
  <c r="IC76" i="5"/>
  <c r="ID76" i="5"/>
  <c r="IE76" i="5"/>
  <c r="IF76" i="5"/>
  <c r="IG76" i="5"/>
  <c r="IH76" i="5"/>
  <c r="II76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HT77" i="5"/>
  <c r="HU77" i="5"/>
  <c r="HV77" i="5"/>
  <c r="HW77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HH78" i="5"/>
  <c r="HI78" i="5"/>
  <c r="HJ78" i="5"/>
  <c r="HK78" i="5"/>
  <c r="HL78" i="5"/>
  <c r="HM78" i="5"/>
  <c r="HN78" i="5"/>
  <c r="HO78" i="5"/>
  <c r="HP78" i="5"/>
  <c r="HQ78" i="5"/>
  <c r="HR78" i="5"/>
  <c r="HS78" i="5"/>
  <c r="HT78" i="5"/>
  <c r="HU78" i="5"/>
  <c r="HV78" i="5"/>
  <c r="HW78" i="5"/>
  <c r="HX78" i="5"/>
  <c r="HY78" i="5"/>
  <c r="HZ78" i="5"/>
  <c r="IA78" i="5"/>
  <c r="IB78" i="5"/>
  <c r="IC78" i="5"/>
  <c r="ID78" i="5"/>
  <c r="IE78" i="5"/>
  <c r="IF78" i="5"/>
  <c r="IG78" i="5"/>
  <c r="IH78" i="5"/>
  <c r="II78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HT79" i="5"/>
  <c r="HU79" i="5"/>
  <c r="HV79" i="5"/>
  <c r="HW79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GL80" i="5"/>
  <c r="GM80" i="5"/>
  <c r="GN80" i="5"/>
  <c r="GO80" i="5"/>
  <c r="GP80" i="5"/>
  <c r="GQ80" i="5"/>
  <c r="GR80" i="5"/>
  <c r="GS80" i="5"/>
  <c r="GT80" i="5"/>
  <c r="GU80" i="5"/>
  <c r="GV80" i="5"/>
  <c r="GW80" i="5"/>
  <c r="GX80" i="5"/>
  <c r="GY80" i="5"/>
  <c r="GZ80" i="5"/>
  <c r="HA80" i="5"/>
  <c r="HB80" i="5"/>
  <c r="HC80" i="5"/>
  <c r="HD80" i="5"/>
  <c r="HE80" i="5"/>
  <c r="HF80" i="5"/>
  <c r="HG80" i="5"/>
  <c r="HH80" i="5"/>
  <c r="HI80" i="5"/>
  <c r="HJ80" i="5"/>
  <c r="HK80" i="5"/>
  <c r="HL80" i="5"/>
  <c r="HM80" i="5"/>
  <c r="HN80" i="5"/>
  <c r="HO80" i="5"/>
  <c r="HP80" i="5"/>
  <c r="HQ80" i="5"/>
  <c r="HR80" i="5"/>
  <c r="HS80" i="5"/>
  <c r="HT80" i="5"/>
  <c r="HU80" i="5"/>
  <c r="HV80" i="5"/>
  <c r="HW80" i="5"/>
  <c r="HX80" i="5"/>
  <c r="HY80" i="5"/>
  <c r="HZ80" i="5"/>
  <c r="IA80" i="5"/>
  <c r="IB80" i="5"/>
  <c r="IC80" i="5"/>
  <c r="ID80" i="5"/>
  <c r="IE80" i="5"/>
  <c r="IF80" i="5"/>
  <c r="IG80" i="5"/>
  <c r="IH80" i="5"/>
  <c r="II80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HT81" i="5"/>
  <c r="HU81" i="5"/>
  <c r="HV81" i="5"/>
  <c r="HW81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GL82" i="5"/>
  <c r="GM82" i="5"/>
  <c r="GN82" i="5"/>
  <c r="GO82" i="5"/>
  <c r="GP82" i="5"/>
  <c r="GQ82" i="5"/>
  <c r="GR82" i="5"/>
  <c r="GS82" i="5"/>
  <c r="GT82" i="5"/>
  <c r="GU82" i="5"/>
  <c r="GV82" i="5"/>
  <c r="GW82" i="5"/>
  <c r="GX82" i="5"/>
  <c r="GY82" i="5"/>
  <c r="GZ82" i="5"/>
  <c r="HA82" i="5"/>
  <c r="HB82" i="5"/>
  <c r="HC82" i="5"/>
  <c r="HD82" i="5"/>
  <c r="HE82" i="5"/>
  <c r="HF82" i="5"/>
  <c r="HG82" i="5"/>
  <c r="HH82" i="5"/>
  <c r="HI82" i="5"/>
  <c r="HJ82" i="5"/>
  <c r="HK82" i="5"/>
  <c r="HL82" i="5"/>
  <c r="HM82" i="5"/>
  <c r="HN82" i="5"/>
  <c r="HO82" i="5"/>
  <c r="HP82" i="5"/>
  <c r="HQ82" i="5"/>
  <c r="HR82" i="5"/>
  <c r="HS82" i="5"/>
  <c r="HT82" i="5"/>
  <c r="HU82" i="5"/>
  <c r="HV82" i="5"/>
  <c r="HW82" i="5"/>
  <c r="HX82" i="5"/>
  <c r="HY82" i="5"/>
  <c r="HZ82" i="5"/>
  <c r="IA82" i="5"/>
  <c r="IB82" i="5"/>
  <c r="IC82" i="5"/>
  <c r="ID82" i="5"/>
  <c r="IE82" i="5"/>
  <c r="IF82" i="5"/>
  <c r="IG82" i="5"/>
  <c r="IH82" i="5"/>
  <c r="II82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HT83" i="5"/>
  <c r="HU83" i="5"/>
  <c r="HV83" i="5"/>
  <c r="HW83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HH84" i="5"/>
  <c r="HI84" i="5"/>
  <c r="HJ84" i="5"/>
  <c r="HK84" i="5"/>
  <c r="HL84" i="5"/>
  <c r="HM84" i="5"/>
  <c r="HN84" i="5"/>
  <c r="HO84" i="5"/>
  <c r="HP84" i="5"/>
  <c r="HQ84" i="5"/>
  <c r="HR84" i="5"/>
  <c r="HS84" i="5"/>
  <c r="HT84" i="5"/>
  <c r="HU84" i="5"/>
  <c r="HV84" i="5"/>
  <c r="HW84" i="5"/>
  <c r="HX84" i="5"/>
  <c r="HY84" i="5"/>
  <c r="HZ84" i="5"/>
  <c r="IA84" i="5"/>
  <c r="IB84" i="5"/>
  <c r="IC84" i="5"/>
  <c r="ID84" i="5"/>
  <c r="IE84" i="5"/>
  <c r="IF84" i="5"/>
  <c r="IG84" i="5"/>
  <c r="IH84" i="5"/>
  <c r="II84" i="5"/>
  <c r="GL85" i="5"/>
  <c r="GM85" i="5"/>
  <c r="GN85" i="5"/>
  <c r="GO85" i="5"/>
  <c r="GP85" i="5"/>
  <c r="GQ85" i="5"/>
  <c r="GR85" i="5"/>
  <c r="GS85" i="5"/>
  <c r="GT85" i="5"/>
  <c r="GU85" i="5"/>
  <c r="GV85" i="5"/>
  <c r="GW85" i="5"/>
  <c r="GX85" i="5"/>
  <c r="GY85" i="5"/>
  <c r="GZ85" i="5"/>
  <c r="HA85" i="5"/>
  <c r="HB85" i="5"/>
  <c r="HC85" i="5"/>
  <c r="HD85" i="5"/>
  <c r="HE85" i="5"/>
  <c r="HF85" i="5"/>
  <c r="HG85" i="5"/>
  <c r="HH85" i="5"/>
  <c r="HI85" i="5"/>
  <c r="HJ85" i="5"/>
  <c r="HK85" i="5"/>
  <c r="HL85" i="5"/>
  <c r="HM85" i="5"/>
  <c r="HN85" i="5"/>
  <c r="HO85" i="5"/>
  <c r="HP85" i="5"/>
  <c r="HQ85" i="5"/>
  <c r="HR85" i="5"/>
  <c r="HS85" i="5"/>
  <c r="HT85" i="5"/>
  <c r="HU85" i="5"/>
  <c r="HV85" i="5"/>
  <c r="HW85" i="5"/>
  <c r="HX85" i="5"/>
  <c r="HY85" i="5"/>
  <c r="HZ85" i="5"/>
  <c r="IA85" i="5"/>
  <c r="IB85" i="5"/>
  <c r="IC85" i="5"/>
  <c r="ID85" i="5"/>
  <c r="IE85" i="5"/>
  <c r="IF85" i="5"/>
  <c r="IG85" i="5"/>
  <c r="IH85" i="5"/>
  <c r="II85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HT86" i="5"/>
  <c r="HU86" i="5"/>
  <c r="HV86" i="5"/>
  <c r="HW86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GL87" i="5"/>
  <c r="GM87" i="5"/>
  <c r="GN87" i="5"/>
  <c r="GO87" i="5"/>
  <c r="GP87" i="5"/>
  <c r="GQ87" i="5"/>
  <c r="GR87" i="5"/>
  <c r="GS87" i="5"/>
  <c r="GT87" i="5"/>
  <c r="GU87" i="5"/>
  <c r="GV87" i="5"/>
  <c r="GW87" i="5"/>
  <c r="GX87" i="5"/>
  <c r="GY87" i="5"/>
  <c r="GZ87" i="5"/>
  <c r="HA87" i="5"/>
  <c r="HB87" i="5"/>
  <c r="HC87" i="5"/>
  <c r="HD87" i="5"/>
  <c r="HE87" i="5"/>
  <c r="HF87" i="5"/>
  <c r="HG87" i="5"/>
  <c r="HH87" i="5"/>
  <c r="HI87" i="5"/>
  <c r="HJ87" i="5"/>
  <c r="HK87" i="5"/>
  <c r="HL87" i="5"/>
  <c r="HM87" i="5"/>
  <c r="HN87" i="5"/>
  <c r="HO87" i="5"/>
  <c r="HP87" i="5"/>
  <c r="HQ87" i="5"/>
  <c r="HR87" i="5"/>
  <c r="HS87" i="5"/>
  <c r="HT87" i="5"/>
  <c r="HU87" i="5"/>
  <c r="HV87" i="5"/>
  <c r="HW87" i="5"/>
  <c r="HX87" i="5"/>
  <c r="HY87" i="5"/>
  <c r="HZ87" i="5"/>
  <c r="IA87" i="5"/>
  <c r="IB87" i="5"/>
  <c r="IC87" i="5"/>
  <c r="ID87" i="5"/>
  <c r="IE87" i="5"/>
  <c r="IF87" i="5"/>
  <c r="IG87" i="5"/>
  <c r="IH87" i="5"/>
  <c r="II87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HB88" i="5"/>
  <c r="HC88" i="5"/>
  <c r="HD88" i="5"/>
  <c r="HE88" i="5"/>
  <c r="HF88" i="5"/>
  <c r="HG88" i="5"/>
  <c r="HH88" i="5"/>
  <c r="HI88" i="5"/>
  <c r="HJ88" i="5"/>
  <c r="HK88" i="5"/>
  <c r="HL88" i="5"/>
  <c r="HM88" i="5"/>
  <c r="HN88" i="5"/>
  <c r="HO88" i="5"/>
  <c r="HP88" i="5"/>
  <c r="HQ88" i="5"/>
  <c r="HR88" i="5"/>
  <c r="HS88" i="5"/>
  <c r="HT88" i="5"/>
  <c r="HU88" i="5"/>
  <c r="HV88" i="5"/>
  <c r="HW88" i="5"/>
  <c r="HX88" i="5"/>
  <c r="HY88" i="5"/>
  <c r="HZ88" i="5"/>
  <c r="IA88" i="5"/>
  <c r="IB88" i="5"/>
  <c r="IC88" i="5"/>
  <c r="ID88" i="5"/>
  <c r="IE88" i="5"/>
  <c r="IF88" i="5"/>
  <c r="IG88" i="5"/>
  <c r="IH88" i="5"/>
  <c r="II88" i="5"/>
  <c r="GL89" i="5"/>
  <c r="GM89" i="5"/>
  <c r="GN89" i="5"/>
  <c r="GO89" i="5"/>
  <c r="GP89" i="5"/>
  <c r="GQ89" i="5"/>
  <c r="GR89" i="5"/>
  <c r="GS89" i="5"/>
  <c r="GT89" i="5"/>
  <c r="GU89" i="5"/>
  <c r="GV89" i="5"/>
  <c r="GW89" i="5"/>
  <c r="GX89" i="5"/>
  <c r="GY89" i="5"/>
  <c r="GZ89" i="5"/>
  <c r="HA89" i="5"/>
  <c r="HB89" i="5"/>
  <c r="HC89" i="5"/>
  <c r="HD89" i="5"/>
  <c r="HE89" i="5"/>
  <c r="HF89" i="5"/>
  <c r="HG89" i="5"/>
  <c r="HH89" i="5"/>
  <c r="HI89" i="5"/>
  <c r="HJ89" i="5"/>
  <c r="HK89" i="5"/>
  <c r="HL89" i="5"/>
  <c r="HM89" i="5"/>
  <c r="HN89" i="5"/>
  <c r="HO89" i="5"/>
  <c r="HP89" i="5"/>
  <c r="HQ89" i="5"/>
  <c r="HR89" i="5"/>
  <c r="HS89" i="5"/>
  <c r="HT89" i="5"/>
  <c r="HU89" i="5"/>
  <c r="HV89" i="5"/>
  <c r="HW89" i="5"/>
  <c r="HX89" i="5"/>
  <c r="HY89" i="5"/>
  <c r="HZ89" i="5"/>
  <c r="IA89" i="5"/>
  <c r="IB89" i="5"/>
  <c r="IC89" i="5"/>
  <c r="ID89" i="5"/>
  <c r="IE89" i="5"/>
  <c r="IF89" i="5"/>
  <c r="IG89" i="5"/>
  <c r="IH89" i="5"/>
  <c r="II89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HB90" i="5"/>
  <c r="HC90" i="5"/>
  <c r="HD90" i="5"/>
  <c r="HE90" i="5"/>
  <c r="HF90" i="5"/>
  <c r="HG90" i="5"/>
  <c r="HH90" i="5"/>
  <c r="HI90" i="5"/>
  <c r="HJ90" i="5"/>
  <c r="HK90" i="5"/>
  <c r="HL90" i="5"/>
  <c r="HM90" i="5"/>
  <c r="HN90" i="5"/>
  <c r="HO90" i="5"/>
  <c r="HP90" i="5"/>
  <c r="HQ90" i="5"/>
  <c r="HR90" i="5"/>
  <c r="HS90" i="5"/>
  <c r="HT90" i="5"/>
  <c r="HU90" i="5"/>
  <c r="HV90" i="5"/>
  <c r="HW90" i="5"/>
  <c r="HX90" i="5"/>
  <c r="HY90" i="5"/>
  <c r="HZ90" i="5"/>
  <c r="IA90" i="5"/>
  <c r="IB90" i="5"/>
  <c r="IC90" i="5"/>
  <c r="ID90" i="5"/>
  <c r="IE90" i="5"/>
  <c r="IF90" i="5"/>
  <c r="IG90" i="5"/>
  <c r="IH90" i="5"/>
  <c r="II90" i="5"/>
  <c r="GL91" i="5"/>
  <c r="GM91" i="5"/>
  <c r="GN91" i="5"/>
  <c r="GO91" i="5"/>
  <c r="GP91" i="5"/>
  <c r="GQ91" i="5"/>
  <c r="GR91" i="5"/>
  <c r="GS91" i="5"/>
  <c r="GT91" i="5"/>
  <c r="GU91" i="5"/>
  <c r="GV91" i="5"/>
  <c r="GW91" i="5"/>
  <c r="GX91" i="5"/>
  <c r="GY91" i="5"/>
  <c r="GZ91" i="5"/>
  <c r="HA91" i="5"/>
  <c r="HB91" i="5"/>
  <c r="HC91" i="5"/>
  <c r="HD91" i="5"/>
  <c r="HE91" i="5"/>
  <c r="HF91" i="5"/>
  <c r="HG91" i="5"/>
  <c r="HH91" i="5"/>
  <c r="HI91" i="5"/>
  <c r="HJ91" i="5"/>
  <c r="HK91" i="5"/>
  <c r="HL91" i="5"/>
  <c r="HM91" i="5"/>
  <c r="HN91" i="5"/>
  <c r="HO91" i="5"/>
  <c r="HP91" i="5"/>
  <c r="HQ91" i="5"/>
  <c r="HR91" i="5"/>
  <c r="HS91" i="5"/>
  <c r="HT91" i="5"/>
  <c r="HU91" i="5"/>
  <c r="HV91" i="5"/>
  <c r="HW91" i="5"/>
  <c r="HX91" i="5"/>
  <c r="HY91" i="5"/>
  <c r="HZ91" i="5"/>
  <c r="IA91" i="5"/>
  <c r="IB91" i="5"/>
  <c r="IC91" i="5"/>
  <c r="ID91" i="5"/>
  <c r="IE91" i="5"/>
  <c r="IF91" i="5"/>
  <c r="IG91" i="5"/>
  <c r="IH91" i="5"/>
  <c r="II91" i="5"/>
  <c r="GL92" i="5"/>
  <c r="GM92" i="5"/>
  <c r="GN92" i="5"/>
  <c r="GO92" i="5"/>
  <c r="GP92" i="5"/>
  <c r="GQ92" i="5"/>
  <c r="GR92" i="5"/>
  <c r="GS92" i="5"/>
  <c r="GT92" i="5"/>
  <c r="GU92" i="5"/>
  <c r="GV92" i="5"/>
  <c r="GW92" i="5"/>
  <c r="GX92" i="5"/>
  <c r="GY92" i="5"/>
  <c r="GZ92" i="5"/>
  <c r="HA92" i="5"/>
  <c r="HB92" i="5"/>
  <c r="HC92" i="5"/>
  <c r="HD92" i="5"/>
  <c r="HE92" i="5"/>
  <c r="HF92" i="5"/>
  <c r="HG92" i="5"/>
  <c r="HH92" i="5"/>
  <c r="HI92" i="5"/>
  <c r="HJ92" i="5"/>
  <c r="HK92" i="5"/>
  <c r="HL92" i="5"/>
  <c r="HM92" i="5"/>
  <c r="HN92" i="5"/>
  <c r="HO92" i="5"/>
  <c r="HP92" i="5"/>
  <c r="HQ92" i="5"/>
  <c r="HR92" i="5"/>
  <c r="HS92" i="5"/>
  <c r="HT92" i="5"/>
  <c r="HU92" i="5"/>
  <c r="HV92" i="5"/>
  <c r="HW92" i="5"/>
  <c r="HX92" i="5"/>
  <c r="HY92" i="5"/>
  <c r="HZ92" i="5"/>
  <c r="IA92" i="5"/>
  <c r="IB92" i="5"/>
  <c r="IC92" i="5"/>
  <c r="ID92" i="5"/>
  <c r="IE92" i="5"/>
  <c r="IF92" i="5"/>
  <c r="IG92" i="5"/>
  <c r="IH92" i="5"/>
  <c r="II92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GL94" i="5"/>
  <c r="GM94" i="5"/>
  <c r="GN94" i="5"/>
  <c r="GO94" i="5"/>
  <c r="GP94" i="5"/>
  <c r="GQ94" i="5"/>
  <c r="GR94" i="5"/>
  <c r="GS94" i="5"/>
  <c r="GT94" i="5"/>
  <c r="GU94" i="5"/>
  <c r="GV94" i="5"/>
  <c r="GW94" i="5"/>
  <c r="GX94" i="5"/>
  <c r="GY94" i="5"/>
  <c r="GZ94" i="5"/>
  <c r="HA94" i="5"/>
  <c r="HB94" i="5"/>
  <c r="HC94" i="5"/>
  <c r="HD94" i="5"/>
  <c r="HE94" i="5"/>
  <c r="HF94" i="5"/>
  <c r="HG94" i="5"/>
  <c r="HH94" i="5"/>
  <c r="HI94" i="5"/>
  <c r="HJ94" i="5"/>
  <c r="HK94" i="5"/>
  <c r="HL94" i="5"/>
  <c r="HM94" i="5"/>
  <c r="HN94" i="5"/>
  <c r="HO94" i="5"/>
  <c r="HP94" i="5"/>
  <c r="HQ94" i="5"/>
  <c r="HR94" i="5"/>
  <c r="HS94" i="5"/>
  <c r="HT94" i="5"/>
  <c r="HU94" i="5"/>
  <c r="HV94" i="5"/>
  <c r="HW94" i="5"/>
  <c r="HX94" i="5"/>
  <c r="HY94" i="5"/>
  <c r="HZ94" i="5"/>
  <c r="IA94" i="5"/>
  <c r="IB94" i="5"/>
  <c r="IC94" i="5"/>
  <c r="ID94" i="5"/>
  <c r="IE94" i="5"/>
  <c r="IF94" i="5"/>
  <c r="IG94" i="5"/>
  <c r="IH94" i="5"/>
  <c r="II94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GL97" i="5"/>
  <c r="GM97" i="5"/>
  <c r="GN97" i="5"/>
  <c r="GO97" i="5"/>
  <c r="GP97" i="5"/>
  <c r="GQ97" i="5"/>
  <c r="GR97" i="5"/>
  <c r="GS97" i="5"/>
  <c r="GT97" i="5"/>
  <c r="GU97" i="5"/>
  <c r="GV97" i="5"/>
  <c r="GW97" i="5"/>
  <c r="GX97" i="5"/>
  <c r="GY97" i="5"/>
  <c r="GZ97" i="5"/>
  <c r="HA97" i="5"/>
  <c r="HB97" i="5"/>
  <c r="HC97" i="5"/>
  <c r="HD97" i="5"/>
  <c r="HE97" i="5"/>
  <c r="HF97" i="5"/>
  <c r="HG97" i="5"/>
  <c r="HH97" i="5"/>
  <c r="HI97" i="5"/>
  <c r="HJ97" i="5"/>
  <c r="HK97" i="5"/>
  <c r="HL97" i="5"/>
  <c r="HM97" i="5"/>
  <c r="HN97" i="5"/>
  <c r="HO97" i="5"/>
  <c r="HP97" i="5"/>
  <c r="HQ97" i="5"/>
  <c r="HR97" i="5"/>
  <c r="HS97" i="5"/>
  <c r="HT97" i="5"/>
  <c r="HU97" i="5"/>
  <c r="HV97" i="5"/>
  <c r="HW97" i="5"/>
  <c r="HX97" i="5"/>
  <c r="HY97" i="5"/>
  <c r="HZ97" i="5"/>
  <c r="IA97" i="5"/>
  <c r="IB97" i="5"/>
  <c r="IC97" i="5"/>
  <c r="ID97" i="5"/>
  <c r="IE97" i="5"/>
  <c r="IF97" i="5"/>
  <c r="IG97" i="5"/>
  <c r="IH97" i="5"/>
  <c r="II97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GL99" i="5"/>
  <c r="GM99" i="5"/>
  <c r="GN99" i="5"/>
  <c r="GO99" i="5"/>
  <c r="GP99" i="5"/>
  <c r="GQ99" i="5"/>
  <c r="GR99" i="5"/>
  <c r="GS99" i="5"/>
  <c r="GT99" i="5"/>
  <c r="GU99" i="5"/>
  <c r="GV99" i="5"/>
  <c r="GW99" i="5"/>
  <c r="GX99" i="5"/>
  <c r="GY99" i="5"/>
  <c r="GZ99" i="5"/>
  <c r="HA99" i="5"/>
  <c r="HB99" i="5"/>
  <c r="HC99" i="5"/>
  <c r="HD99" i="5"/>
  <c r="HE99" i="5"/>
  <c r="HF99" i="5"/>
  <c r="HG99" i="5"/>
  <c r="HH99" i="5"/>
  <c r="HI99" i="5"/>
  <c r="HJ99" i="5"/>
  <c r="HK99" i="5"/>
  <c r="HL99" i="5"/>
  <c r="HM99" i="5"/>
  <c r="HN99" i="5"/>
  <c r="HO99" i="5"/>
  <c r="HP99" i="5"/>
  <c r="HQ99" i="5"/>
  <c r="HR99" i="5"/>
  <c r="HS99" i="5"/>
  <c r="HT99" i="5"/>
  <c r="HU99" i="5"/>
  <c r="HV99" i="5"/>
  <c r="HW99" i="5"/>
  <c r="HX99" i="5"/>
  <c r="HY99" i="5"/>
  <c r="HZ99" i="5"/>
  <c r="IA99" i="5"/>
  <c r="IB99" i="5"/>
  <c r="IC99" i="5"/>
  <c r="ID99" i="5"/>
  <c r="IE99" i="5"/>
  <c r="IF99" i="5"/>
  <c r="IG99" i="5"/>
  <c r="IH99" i="5"/>
  <c r="II99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GL102" i="5"/>
  <c r="GM102" i="5"/>
  <c r="GN102" i="5"/>
  <c r="GO102" i="5"/>
  <c r="GP102" i="5"/>
  <c r="GQ102" i="5"/>
  <c r="GR102" i="5"/>
  <c r="GS102" i="5"/>
  <c r="GT102" i="5"/>
  <c r="GU102" i="5"/>
  <c r="GV102" i="5"/>
  <c r="GW102" i="5"/>
  <c r="GX102" i="5"/>
  <c r="GY102" i="5"/>
  <c r="GZ102" i="5"/>
  <c r="HA102" i="5"/>
  <c r="HB102" i="5"/>
  <c r="HC102" i="5"/>
  <c r="HD102" i="5"/>
  <c r="HE102" i="5"/>
  <c r="HF102" i="5"/>
  <c r="HG102" i="5"/>
  <c r="HH102" i="5"/>
  <c r="HI102" i="5"/>
  <c r="HJ102" i="5"/>
  <c r="HK102" i="5"/>
  <c r="HL102" i="5"/>
  <c r="HM102" i="5"/>
  <c r="HN102" i="5"/>
  <c r="HO102" i="5"/>
  <c r="HP102" i="5"/>
  <c r="HQ102" i="5"/>
  <c r="HR102" i="5"/>
  <c r="HS102" i="5"/>
  <c r="HT102" i="5"/>
  <c r="HU102" i="5"/>
  <c r="HV102" i="5"/>
  <c r="HW102" i="5"/>
  <c r="HX102" i="5"/>
  <c r="HY102" i="5"/>
  <c r="HZ102" i="5"/>
  <c r="IA102" i="5"/>
  <c r="IB102" i="5"/>
  <c r="IC102" i="5"/>
  <c r="ID102" i="5"/>
  <c r="IE102" i="5"/>
  <c r="IF102" i="5"/>
  <c r="IG102" i="5"/>
  <c r="II102" i="5"/>
  <c r="GL103" i="5"/>
  <c r="GM103" i="5"/>
  <c r="GN103" i="5"/>
  <c r="GO103" i="5"/>
  <c r="GP103" i="5"/>
  <c r="GQ103" i="5"/>
  <c r="GR103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HH103" i="5"/>
  <c r="HI103" i="5"/>
  <c r="HJ103" i="5"/>
  <c r="HK103" i="5"/>
  <c r="HL103" i="5"/>
  <c r="HM103" i="5"/>
  <c r="HN103" i="5"/>
  <c r="HO103" i="5"/>
  <c r="HP103" i="5"/>
  <c r="HQ103" i="5"/>
  <c r="HR103" i="5"/>
  <c r="HS103" i="5"/>
  <c r="HT103" i="5"/>
  <c r="HU103" i="5"/>
  <c r="HV103" i="5"/>
  <c r="HW103" i="5"/>
  <c r="HX103" i="5"/>
  <c r="HY103" i="5"/>
  <c r="HZ103" i="5"/>
  <c r="IA103" i="5"/>
  <c r="IB103" i="5"/>
  <c r="IC103" i="5"/>
  <c r="ID103" i="5"/>
  <c r="IE103" i="5"/>
  <c r="IF103" i="5"/>
  <c r="IG103" i="5"/>
  <c r="IH103" i="5"/>
  <c r="II103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IH106" i="5"/>
  <c r="II106" i="5"/>
  <c r="GL107" i="5"/>
  <c r="GM107" i="5"/>
  <c r="GN107" i="5"/>
  <c r="GO107" i="5"/>
  <c r="GP107" i="5"/>
  <c r="GQ107" i="5"/>
  <c r="GR107" i="5"/>
  <c r="GS107" i="5"/>
  <c r="GT107" i="5"/>
  <c r="GU107" i="5"/>
  <c r="GV107" i="5"/>
  <c r="GW107" i="5"/>
  <c r="GX107" i="5"/>
  <c r="GY107" i="5"/>
  <c r="GZ107" i="5"/>
  <c r="HA107" i="5"/>
  <c r="HB107" i="5"/>
  <c r="HC107" i="5"/>
  <c r="HD107" i="5"/>
  <c r="HE107" i="5"/>
  <c r="HF107" i="5"/>
  <c r="HG107" i="5"/>
  <c r="HH107" i="5"/>
  <c r="HI107" i="5"/>
  <c r="HJ107" i="5"/>
  <c r="HK107" i="5"/>
  <c r="HL107" i="5"/>
  <c r="HM107" i="5"/>
  <c r="HN107" i="5"/>
  <c r="HO107" i="5"/>
  <c r="HP107" i="5"/>
  <c r="HQ107" i="5"/>
  <c r="HR107" i="5"/>
  <c r="HS107" i="5"/>
  <c r="HT107" i="5"/>
  <c r="HU107" i="5"/>
  <c r="HV107" i="5"/>
  <c r="HW107" i="5"/>
  <c r="HX107" i="5"/>
  <c r="HY107" i="5"/>
  <c r="HZ107" i="5"/>
  <c r="IA107" i="5"/>
  <c r="IB107" i="5"/>
  <c r="IC107" i="5"/>
  <c r="ID107" i="5"/>
  <c r="IE107" i="5"/>
  <c r="IF107" i="5"/>
  <c r="IG107" i="5"/>
  <c r="IH107" i="5"/>
  <c r="II107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GL110" i="5"/>
  <c r="GM110" i="5"/>
  <c r="GN110" i="5"/>
  <c r="GO110" i="5"/>
  <c r="GP110" i="5"/>
  <c r="GQ110" i="5"/>
  <c r="GR110" i="5"/>
  <c r="GS110" i="5"/>
  <c r="GT110" i="5"/>
  <c r="GU110" i="5"/>
  <c r="GV110" i="5"/>
  <c r="GW110" i="5"/>
  <c r="GX110" i="5"/>
  <c r="GY110" i="5"/>
  <c r="GZ110" i="5"/>
  <c r="HA110" i="5"/>
  <c r="HB110" i="5"/>
  <c r="HC110" i="5"/>
  <c r="HD110" i="5"/>
  <c r="HE110" i="5"/>
  <c r="HF110" i="5"/>
  <c r="HG110" i="5"/>
  <c r="HH110" i="5"/>
  <c r="HI110" i="5"/>
  <c r="HJ110" i="5"/>
  <c r="HK110" i="5"/>
  <c r="HL110" i="5"/>
  <c r="HM110" i="5"/>
  <c r="HN110" i="5"/>
  <c r="HO110" i="5"/>
  <c r="HP110" i="5"/>
  <c r="HQ110" i="5"/>
  <c r="HR110" i="5"/>
  <c r="HS110" i="5"/>
  <c r="HT110" i="5"/>
  <c r="HU110" i="5"/>
  <c r="HV110" i="5"/>
  <c r="HW110" i="5"/>
  <c r="HX110" i="5"/>
  <c r="HY110" i="5"/>
  <c r="HZ110" i="5"/>
  <c r="IA110" i="5"/>
  <c r="IB110" i="5"/>
  <c r="IC110" i="5"/>
  <c r="ID110" i="5"/>
  <c r="IF110" i="5"/>
  <c r="IG110" i="5"/>
  <c r="IH110" i="5"/>
  <c r="II110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HH114" i="5"/>
  <c r="HI114" i="5"/>
  <c r="HJ114" i="5"/>
  <c r="HK114" i="5"/>
  <c r="HL114" i="5"/>
  <c r="HM114" i="5"/>
  <c r="HN114" i="5"/>
  <c r="HO114" i="5"/>
  <c r="HP114" i="5"/>
  <c r="HQ114" i="5"/>
  <c r="HR114" i="5"/>
  <c r="HS114" i="5"/>
  <c r="HT114" i="5"/>
  <c r="HU114" i="5"/>
  <c r="HV114" i="5"/>
  <c r="HW114" i="5"/>
  <c r="HX114" i="5"/>
  <c r="HY114" i="5"/>
  <c r="HZ114" i="5"/>
  <c r="IA114" i="5"/>
  <c r="IB114" i="5"/>
  <c r="IC114" i="5"/>
  <c r="ID114" i="5"/>
  <c r="IE114" i="5"/>
  <c r="IF114" i="5"/>
  <c r="IG114" i="5"/>
  <c r="IH114" i="5"/>
  <c r="II114" i="5"/>
  <c r="GL115" i="5"/>
  <c r="GM115" i="5"/>
  <c r="GN115" i="5"/>
  <c r="GO115" i="5"/>
  <c r="GP115" i="5"/>
  <c r="GQ115" i="5"/>
  <c r="GR115" i="5"/>
  <c r="GS115" i="5"/>
  <c r="GT115" i="5"/>
  <c r="GU115" i="5"/>
  <c r="GV115" i="5"/>
  <c r="GW115" i="5"/>
  <c r="GX115" i="5"/>
  <c r="GY115" i="5"/>
  <c r="GZ115" i="5"/>
  <c r="HA115" i="5"/>
  <c r="HB115" i="5"/>
  <c r="HC115" i="5"/>
  <c r="HD115" i="5"/>
  <c r="HE115" i="5"/>
  <c r="HF115" i="5"/>
  <c r="HG115" i="5"/>
  <c r="HH115" i="5"/>
  <c r="HI115" i="5"/>
  <c r="HJ115" i="5"/>
  <c r="HK115" i="5"/>
  <c r="HL115" i="5"/>
  <c r="HM115" i="5"/>
  <c r="HN115" i="5"/>
  <c r="HO115" i="5"/>
  <c r="HP115" i="5"/>
  <c r="HQ115" i="5"/>
  <c r="HR115" i="5"/>
  <c r="HS115" i="5"/>
  <c r="HT115" i="5"/>
  <c r="HU115" i="5"/>
  <c r="HV115" i="5"/>
  <c r="HW115" i="5"/>
  <c r="HX115" i="5"/>
  <c r="HY115" i="5"/>
  <c r="HZ115" i="5"/>
  <c r="IA115" i="5"/>
  <c r="IB115" i="5"/>
  <c r="IC115" i="5"/>
  <c r="ID115" i="5"/>
  <c r="IE115" i="5"/>
  <c r="IF115" i="5"/>
  <c r="IG115" i="5"/>
  <c r="IH115" i="5"/>
  <c r="II115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HH116" i="5"/>
  <c r="HI116" i="5"/>
  <c r="HJ116" i="5"/>
  <c r="HK116" i="5"/>
  <c r="HL116" i="5"/>
  <c r="HM116" i="5"/>
  <c r="HN116" i="5"/>
  <c r="HO116" i="5"/>
  <c r="HP116" i="5"/>
  <c r="HQ116" i="5"/>
  <c r="HR116" i="5"/>
  <c r="HS116" i="5"/>
  <c r="HT116" i="5"/>
  <c r="HU116" i="5"/>
  <c r="HV116" i="5"/>
  <c r="HW116" i="5"/>
  <c r="HX116" i="5"/>
  <c r="HY116" i="5"/>
  <c r="HZ116" i="5"/>
  <c r="IA116" i="5"/>
  <c r="IB116" i="5"/>
  <c r="IC116" i="5"/>
  <c r="ID116" i="5"/>
  <c r="IE116" i="5"/>
  <c r="IF116" i="5"/>
  <c r="IG116" i="5"/>
  <c r="IH116" i="5"/>
  <c r="II116" i="5"/>
  <c r="GL117" i="5"/>
  <c r="GM117" i="5"/>
  <c r="GN117" i="5"/>
  <c r="GO117" i="5"/>
  <c r="GP117" i="5"/>
  <c r="GQ117" i="5"/>
  <c r="GR117" i="5"/>
  <c r="GS117" i="5"/>
  <c r="GT117" i="5"/>
  <c r="GU117" i="5"/>
  <c r="GV117" i="5"/>
  <c r="GW117" i="5"/>
  <c r="GX117" i="5"/>
  <c r="GY117" i="5"/>
  <c r="GZ117" i="5"/>
  <c r="HA117" i="5"/>
  <c r="HB117" i="5"/>
  <c r="HC117" i="5"/>
  <c r="HD117" i="5"/>
  <c r="HE117" i="5"/>
  <c r="HF117" i="5"/>
  <c r="HG117" i="5"/>
  <c r="HH117" i="5"/>
  <c r="HI117" i="5"/>
  <c r="HJ117" i="5"/>
  <c r="HK117" i="5"/>
  <c r="HL117" i="5"/>
  <c r="HM117" i="5"/>
  <c r="HN117" i="5"/>
  <c r="HO117" i="5"/>
  <c r="HP117" i="5"/>
  <c r="HQ117" i="5"/>
  <c r="HR117" i="5"/>
  <c r="HS117" i="5"/>
  <c r="HT117" i="5"/>
  <c r="HU117" i="5"/>
  <c r="HV117" i="5"/>
  <c r="HW117" i="5"/>
  <c r="HX117" i="5"/>
  <c r="HY117" i="5"/>
  <c r="HZ117" i="5"/>
  <c r="IA117" i="5"/>
  <c r="IB117" i="5"/>
  <c r="IC117" i="5"/>
  <c r="ID117" i="5"/>
  <c r="IE117" i="5"/>
  <c r="IF117" i="5"/>
  <c r="IG117" i="5"/>
  <c r="IH117" i="5"/>
  <c r="II117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GL120" i="5"/>
  <c r="GM120" i="5"/>
  <c r="GN120" i="5"/>
  <c r="GO120" i="5"/>
  <c r="GP120" i="5"/>
  <c r="GQ120" i="5"/>
  <c r="GR120" i="5"/>
  <c r="GS120" i="5"/>
  <c r="GT120" i="5"/>
  <c r="GU120" i="5"/>
  <c r="GV120" i="5"/>
  <c r="GW120" i="5"/>
  <c r="GX120" i="5"/>
  <c r="GY120" i="5"/>
  <c r="GZ120" i="5"/>
  <c r="HA120" i="5"/>
  <c r="HB120" i="5"/>
  <c r="HC120" i="5"/>
  <c r="HD120" i="5"/>
  <c r="HE120" i="5"/>
  <c r="HF120" i="5"/>
  <c r="HG120" i="5"/>
  <c r="HH120" i="5"/>
  <c r="HI120" i="5"/>
  <c r="HJ120" i="5"/>
  <c r="HK120" i="5"/>
  <c r="HL120" i="5"/>
  <c r="HM120" i="5"/>
  <c r="HN120" i="5"/>
  <c r="HO120" i="5"/>
  <c r="HP120" i="5"/>
  <c r="HQ120" i="5"/>
  <c r="HR120" i="5"/>
  <c r="HS120" i="5"/>
  <c r="HT120" i="5"/>
  <c r="HU120" i="5"/>
  <c r="HV120" i="5"/>
  <c r="HW120" i="5"/>
  <c r="HX120" i="5"/>
  <c r="HY120" i="5"/>
  <c r="HZ120" i="5"/>
  <c r="IA120" i="5"/>
  <c r="IB120" i="5"/>
  <c r="IC120" i="5"/>
  <c r="ID120" i="5"/>
  <c r="IE120" i="5"/>
  <c r="IF120" i="5"/>
  <c r="IG120" i="5"/>
  <c r="IH120" i="5"/>
  <c r="II120" i="5"/>
  <c r="GL40" i="5"/>
  <c r="IB6" i="5"/>
  <c r="IC6" i="5"/>
  <c r="ID6" i="5"/>
  <c r="IE6" i="5"/>
  <c r="IF6" i="5"/>
  <c r="IG6" i="5"/>
  <c r="IH6" i="5"/>
  <c r="II6" i="5"/>
  <c r="IB7" i="5"/>
  <c r="IC7" i="5"/>
  <c r="ID7" i="5"/>
  <c r="IE7" i="5"/>
  <c r="IF7" i="5"/>
  <c r="IG7" i="5"/>
  <c r="IH7" i="5"/>
  <c r="II7" i="5"/>
  <c r="IB8" i="5"/>
  <c r="IC8" i="5"/>
  <c r="ID8" i="5"/>
  <c r="IE8" i="5"/>
  <c r="IF8" i="5"/>
  <c r="IG8" i="5"/>
  <c r="IH8" i="5"/>
  <c r="II8" i="5"/>
  <c r="IB9" i="5"/>
  <c r="IC9" i="5"/>
  <c r="ID9" i="5"/>
  <c r="IE9" i="5"/>
  <c r="IF9" i="5"/>
  <c r="IG9" i="5"/>
  <c r="IH9" i="5"/>
  <c r="IB10" i="5"/>
  <c r="IC10" i="5"/>
  <c r="ID10" i="5"/>
  <c r="IE10" i="5"/>
  <c r="IF10" i="5"/>
  <c r="IG10" i="5"/>
  <c r="IH10" i="5"/>
  <c r="II10" i="5"/>
  <c r="IB11" i="5"/>
  <c r="IC11" i="5"/>
  <c r="ID11" i="5"/>
  <c r="IE11" i="5"/>
  <c r="IF11" i="5"/>
  <c r="IG11" i="5"/>
  <c r="IH11" i="5"/>
  <c r="II11" i="5"/>
  <c r="IB12" i="5"/>
  <c r="IC12" i="5"/>
  <c r="ID12" i="5"/>
  <c r="IE12" i="5"/>
  <c r="IF12" i="5"/>
  <c r="IG12" i="5"/>
  <c r="IH12" i="5"/>
  <c r="II12" i="5"/>
  <c r="IB13" i="5"/>
  <c r="IC13" i="5"/>
  <c r="ID13" i="5"/>
  <c r="IE13" i="5"/>
  <c r="IF13" i="5"/>
  <c r="IG13" i="5"/>
  <c r="IH13" i="5"/>
  <c r="II13" i="5"/>
  <c r="IB14" i="5"/>
  <c r="IC14" i="5"/>
  <c r="ID14" i="5"/>
  <c r="IE14" i="5"/>
  <c r="IF14" i="5"/>
  <c r="IG14" i="5"/>
  <c r="IH14" i="5"/>
  <c r="II14" i="5"/>
  <c r="IB15" i="5"/>
  <c r="IC15" i="5"/>
  <c r="ID15" i="5"/>
  <c r="IE15" i="5"/>
  <c r="IF15" i="5"/>
  <c r="IG15" i="5"/>
  <c r="IH15" i="5"/>
  <c r="II15" i="5"/>
  <c r="IB16" i="5"/>
  <c r="IC16" i="5"/>
  <c r="ID16" i="5"/>
  <c r="IE16" i="5"/>
  <c r="IF16" i="5"/>
  <c r="IG16" i="5"/>
  <c r="IH16" i="5"/>
  <c r="II16" i="5"/>
  <c r="IB17" i="5"/>
  <c r="IC17" i="5"/>
  <c r="ID17" i="5"/>
  <c r="IE17" i="5"/>
  <c r="IF17" i="5"/>
  <c r="IG17" i="5"/>
  <c r="IH17" i="5"/>
  <c r="II17" i="5"/>
  <c r="IB18" i="5"/>
  <c r="IC18" i="5"/>
  <c r="ID18" i="5"/>
  <c r="IE18" i="5"/>
  <c r="IF18" i="5"/>
  <c r="IG18" i="5"/>
  <c r="IH18" i="5"/>
  <c r="II18" i="5"/>
  <c r="IB19" i="5"/>
  <c r="IC19" i="5"/>
  <c r="ID19" i="5"/>
  <c r="IE19" i="5"/>
  <c r="IF19" i="5"/>
  <c r="IG19" i="5"/>
  <c r="IH19" i="5"/>
  <c r="II19" i="5"/>
  <c r="IB20" i="5"/>
  <c r="IC20" i="5"/>
  <c r="ID20" i="5"/>
  <c r="IE20" i="5"/>
  <c r="IF20" i="5"/>
  <c r="IG20" i="5"/>
  <c r="IH20" i="5"/>
  <c r="II20" i="5"/>
  <c r="IB21" i="5"/>
  <c r="IC21" i="5"/>
  <c r="ID21" i="5"/>
  <c r="IE21" i="5"/>
  <c r="IF21" i="5"/>
  <c r="IG21" i="5"/>
  <c r="IH21" i="5"/>
  <c r="II21" i="5"/>
  <c r="IB22" i="5"/>
  <c r="IC22" i="5"/>
  <c r="ID22" i="5"/>
  <c r="IE22" i="5"/>
  <c r="IF22" i="5"/>
  <c r="IG22" i="5"/>
  <c r="IH22" i="5"/>
  <c r="II22" i="5"/>
  <c r="IB23" i="5"/>
  <c r="IC23" i="5"/>
  <c r="ID23" i="5"/>
  <c r="IE23" i="5"/>
  <c r="IF23" i="5"/>
  <c r="IG23" i="5"/>
  <c r="IH23" i="5"/>
  <c r="II23" i="5"/>
  <c r="IB24" i="5"/>
  <c r="IC24" i="5"/>
  <c r="ID24" i="5"/>
  <c r="IE24" i="5"/>
  <c r="IF24" i="5"/>
  <c r="IG24" i="5"/>
  <c r="IH24" i="5"/>
  <c r="II24" i="5"/>
  <c r="IB25" i="5"/>
  <c r="IC25" i="5"/>
  <c r="ID25" i="5"/>
  <c r="IE25" i="5"/>
  <c r="IF25" i="5"/>
  <c r="IG25" i="5"/>
  <c r="IH25" i="5"/>
  <c r="II25" i="5"/>
  <c r="IB26" i="5"/>
  <c r="IC26" i="5"/>
  <c r="ID26" i="5"/>
  <c r="IE26" i="5"/>
  <c r="IF26" i="5"/>
  <c r="IG26" i="5"/>
  <c r="IH26" i="5"/>
  <c r="II26" i="5"/>
  <c r="IB27" i="5"/>
  <c r="IC27" i="5"/>
  <c r="ID27" i="5"/>
  <c r="IE27" i="5"/>
  <c r="IF27" i="5"/>
  <c r="IG27" i="5"/>
  <c r="IH27" i="5"/>
  <c r="II27" i="5"/>
  <c r="IB28" i="5"/>
  <c r="IC28" i="5"/>
  <c r="ID28" i="5"/>
  <c r="IE28" i="5"/>
  <c r="IF28" i="5"/>
  <c r="IG28" i="5"/>
  <c r="IH28" i="5"/>
  <c r="II28" i="5"/>
  <c r="IB29" i="5"/>
  <c r="IC29" i="5"/>
  <c r="ID29" i="5"/>
  <c r="IE29" i="5"/>
  <c r="IF29" i="5"/>
  <c r="IG29" i="5"/>
  <c r="IH29" i="5"/>
  <c r="II29" i="5"/>
  <c r="IB30" i="5"/>
  <c r="IC30" i="5"/>
  <c r="ID30" i="5"/>
  <c r="IE30" i="5"/>
  <c r="IF30" i="5"/>
  <c r="IG30" i="5"/>
  <c r="IH30" i="5"/>
  <c r="II30" i="5"/>
  <c r="IB31" i="5"/>
  <c r="IC31" i="5"/>
  <c r="ID31" i="5"/>
  <c r="IE31" i="5"/>
  <c r="IF31" i="5"/>
  <c r="IG31" i="5"/>
  <c r="IH31" i="5"/>
  <c r="II31" i="5"/>
  <c r="IB32" i="5"/>
  <c r="IC32" i="5"/>
  <c r="ID32" i="5"/>
  <c r="IE32" i="5"/>
  <c r="IF32" i="5"/>
  <c r="IG32" i="5"/>
  <c r="IH32" i="5"/>
  <c r="II32" i="5"/>
  <c r="IB33" i="5"/>
  <c r="IC33" i="5"/>
  <c r="ID33" i="5"/>
  <c r="IE33" i="5"/>
  <c r="IF33" i="5"/>
  <c r="IG33" i="5"/>
  <c r="IH33" i="5"/>
  <c r="II33" i="5"/>
  <c r="IB34" i="5"/>
  <c r="IC34" i="5"/>
  <c r="ID34" i="5"/>
  <c r="IE34" i="5"/>
  <c r="IF34" i="5"/>
  <c r="IG34" i="5"/>
  <c r="IH34" i="5"/>
  <c r="II34" i="5"/>
  <c r="IB35" i="5"/>
  <c r="IC35" i="5"/>
  <c r="ID35" i="5"/>
  <c r="IE35" i="5"/>
  <c r="IF35" i="5"/>
  <c r="IG35" i="5"/>
  <c r="IH35" i="5"/>
  <c r="II35" i="5"/>
  <c r="IB36" i="5"/>
  <c r="IC36" i="5"/>
  <c r="ID36" i="5"/>
  <c r="IE36" i="5"/>
  <c r="IF36" i="5"/>
  <c r="IG36" i="5"/>
  <c r="IH36" i="5"/>
  <c r="II36" i="5"/>
  <c r="IB37" i="5"/>
  <c r="IC37" i="5"/>
  <c r="ID37" i="5"/>
  <c r="IE37" i="5"/>
  <c r="IF37" i="5"/>
  <c r="IG37" i="5"/>
  <c r="IH37" i="5"/>
  <c r="II37" i="5"/>
  <c r="IB38" i="5"/>
  <c r="IC38" i="5"/>
  <c r="ID38" i="5"/>
  <c r="IE38" i="5"/>
  <c r="IF38" i="5"/>
  <c r="IG38" i="5"/>
  <c r="IH38" i="5"/>
  <c r="II38" i="5"/>
  <c r="IB39" i="5"/>
  <c r="IC39" i="5"/>
  <c r="ID39" i="5"/>
  <c r="IE39" i="5"/>
  <c r="IF39" i="5"/>
  <c r="IG39" i="5"/>
  <c r="IH39" i="5"/>
  <c r="II39" i="5"/>
  <c r="IB40" i="5"/>
  <c r="IC40" i="5"/>
  <c r="ID40" i="5"/>
  <c r="IE40" i="5"/>
  <c r="IF40" i="5"/>
  <c r="IG40" i="5"/>
  <c r="IH40" i="5"/>
  <c r="II40" i="5"/>
  <c r="II5" i="5"/>
  <c r="IH5" i="5"/>
  <c r="IG5" i="5"/>
  <c r="IF5" i="5"/>
  <c r="IE5" i="5"/>
  <c r="ID5" i="5"/>
  <c r="IC5" i="5"/>
  <c r="IB5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HL6" i="5"/>
  <c r="HM6" i="5"/>
  <c r="HN6" i="5"/>
  <c r="HO6" i="5"/>
  <c r="HP6" i="5"/>
  <c r="HQ6" i="5"/>
  <c r="HR6" i="5"/>
  <c r="HS6" i="5"/>
  <c r="HT6" i="5"/>
  <c r="HU6" i="5"/>
  <c r="HV6" i="5"/>
  <c r="HW6" i="5"/>
  <c r="HX6" i="5"/>
  <c r="HY6" i="5"/>
  <c r="HZ6" i="5"/>
  <c r="IA6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HL7" i="5"/>
  <c r="HM7" i="5"/>
  <c r="HN7" i="5"/>
  <c r="HO7" i="5"/>
  <c r="HP7" i="5"/>
  <c r="HQ7" i="5"/>
  <c r="HR7" i="5"/>
  <c r="HS7" i="5"/>
  <c r="HT7" i="5"/>
  <c r="HU7" i="5"/>
  <c r="HV7" i="5"/>
  <c r="HW7" i="5"/>
  <c r="HX7" i="5"/>
  <c r="HY7" i="5"/>
  <c r="HZ7" i="5"/>
  <c r="IA7" i="5"/>
  <c r="GL8" i="5"/>
  <c r="GM8" i="5"/>
  <c r="GN8" i="5"/>
  <c r="GO8" i="5"/>
  <c r="GP8" i="5"/>
  <c r="GQ8" i="5"/>
  <c r="GR8" i="5"/>
  <c r="GS8" i="5"/>
  <c r="GT8" i="5"/>
  <c r="GU8" i="5"/>
  <c r="GV8" i="5"/>
  <c r="GW8" i="5"/>
  <c r="GX8" i="5"/>
  <c r="GY8" i="5"/>
  <c r="GZ8" i="5"/>
  <c r="HA8" i="5"/>
  <c r="HB8" i="5"/>
  <c r="HC8" i="5"/>
  <c r="HD8" i="5"/>
  <c r="HE8" i="5"/>
  <c r="HF8" i="5"/>
  <c r="HG8" i="5"/>
  <c r="HH8" i="5"/>
  <c r="HI8" i="5"/>
  <c r="HJ8" i="5"/>
  <c r="HK8" i="5"/>
  <c r="HL8" i="5"/>
  <c r="HM8" i="5"/>
  <c r="HN8" i="5"/>
  <c r="HO8" i="5"/>
  <c r="HP8" i="5"/>
  <c r="HQ8" i="5"/>
  <c r="HR8" i="5"/>
  <c r="HS8" i="5"/>
  <c r="HT8" i="5"/>
  <c r="HU8" i="5"/>
  <c r="HV8" i="5"/>
  <c r="HW8" i="5"/>
  <c r="HX8" i="5"/>
  <c r="HY8" i="5"/>
  <c r="HZ8" i="5"/>
  <c r="IA8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HH9" i="5"/>
  <c r="HI9" i="5"/>
  <c r="HJ9" i="5"/>
  <c r="HK9" i="5"/>
  <c r="HL9" i="5"/>
  <c r="HM9" i="5"/>
  <c r="HN9" i="5"/>
  <c r="HO9" i="5"/>
  <c r="HP9" i="5"/>
  <c r="HQ9" i="5"/>
  <c r="HR9" i="5"/>
  <c r="HS9" i="5"/>
  <c r="HT9" i="5"/>
  <c r="HU9" i="5"/>
  <c r="HV9" i="5"/>
  <c r="HW9" i="5"/>
  <c r="HX9" i="5"/>
  <c r="HY9" i="5"/>
  <c r="HZ9" i="5"/>
  <c r="IA9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HB10" i="5"/>
  <c r="HC10" i="5"/>
  <c r="HD10" i="5"/>
  <c r="HE10" i="5"/>
  <c r="HF10" i="5"/>
  <c r="HG10" i="5"/>
  <c r="HH10" i="5"/>
  <c r="HI10" i="5"/>
  <c r="HJ10" i="5"/>
  <c r="HK10" i="5"/>
  <c r="HL10" i="5"/>
  <c r="HM10" i="5"/>
  <c r="HN10" i="5"/>
  <c r="HO10" i="5"/>
  <c r="HP10" i="5"/>
  <c r="HQ10" i="5"/>
  <c r="HR10" i="5"/>
  <c r="HS10" i="5"/>
  <c r="HT10" i="5"/>
  <c r="HU10" i="5"/>
  <c r="HV10" i="5"/>
  <c r="HW10" i="5"/>
  <c r="HX10" i="5"/>
  <c r="HY10" i="5"/>
  <c r="HZ10" i="5"/>
  <c r="IA10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HB12" i="5"/>
  <c r="HC12" i="5"/>
  <c r="HD12" i="5"/>
  <c r="HE12" i="5"/>
  <c r="HF12" i="5"/>
  <c r="HG12" i="5"/>
  <c r="HH12" i="5"/>
  <c r="HI12" i="5"/>
  <c r="HJ12" i="5"/>
  <c r="HK12" i="5"/>
  <c r="HL12" i="5"/>
  <c r="HM12" i="5"/>
  <c r="HN12" i="5"/>
  <c r="HO12" i="5"/>
  <c r="HP12" i="5"/>
  <c r="HQ12" i="5"/>
  <c r="HR12" i="5"/>
  <c r="HS12" i="5"/>
  <c r="HT12" i="5"/>
  <c r="HU12" i="5"/>
  <c r="HV12" i="5"/>
  <c r="HW12" i="5"/>
  <c r="HX12" i="5"/>
  <c r="HY12" i="5"/>
  <c r="HZ12" i="5"/>
  <c r="IA12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HB13" i="5"/>
  <c r="HC13" i="5"/>
  <c r="HD13" i="5"/>
  <c r="HE13" i="5"/>
  <c r="HF13" i="5"/>
  <c r="HG13" i="5"/>
  <c r="HH13" i="5"/>
  <c r="HI13" i="5"/>
  <c r="HJ13" i="5"/>
  <c r="HK13" i="5"/>
  <c r="HL13" i="5"/>
  <c r="HM13" i="5"/>
  <c r="HN13" i="5"/>
  <c r="HO13" i="5"/>
  <c r="HP13" i="5"/>
  <c r="HQ13" i="5"/>
  <c r="HR13" i="5"/>
  <c r="HS13" i="5"/>
  <c r="HT13" i="5"/>
  <c r="HU13" i="5"/>
  <c r="HV13" i="5"/>
  <c r="HW13" i="5"/>
  <c r="HX13" i="5"/>
  <c r="HY13" i="5"/>
  <c r="HZ13" i="5"/>
  <c r="IA13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HL14" i="5"/>
  <c r="HM14" i="5"/>
  <c r="HN14" i="5"/>
  <c r="HO14" i="5"/>
  <c r="HP14" i="5"/>
  <c r="HQ14" i="5"/>
  <c r="HR14" i="5"/>
  <c r="HS14" i="5"/>
  <c r="HT14" i="5"/>
  <c r="HU14" i="5"/>
  <c r="HV14" i="5"/>
  <c r="HW14" i="5"/>
  <c r="HX14" i="5"/>
  <c r="HY14" i="5"/>
  <c r="HZ14" i="5"/>
  <c r="IA14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HB15" i="5"/>
  <c r="HC15" i="5"/>
  <c r="HD15" i="5"/>
  <c r="HE15" i="5"/>
  <c r="HF15" i="5"/>
  <c r="HG15" i="5"/>
  <c r="HH15" i="5"/>
  <c r="HI15" i="5"/>
  <c r="HJ15" i="5"/>
  <c r="HK15" i="5"/>
  <c r="HL15" i="5"/>
  <c r="HM15" i="5"/>
  <c r="HN15" i="5"/>
  <c r="HO15" i="5"/>
  <c r="HP15" i="5"/>
  <c r="HQ15" i="5"/>
  <c r="HR15" i="5"/>
  <c r="HS15" i="5"/>
  <c r="HT15" i="5"/>
  <c r="HU15" i="5"/>
  <c r="HV15" i="5"/>
  <c r="HW15" i="5"/>
  <c r="HX15" i="5"/>
  <c r="HY15" i="5"/>
  <c r="HZ15" i="5"/>
  <c r="IA15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HL16" i="5"/>
  <c r="HM16" i="5"/>
  <c r="HN16" i="5"/>
  <c r="HO16" i="5"/>
  <c r="HP16" i="5"/>
  <c r="HQ16" i="5"/>
  <c r="HR16" i="5"/>
  <c r="HS16" i="5"/>
  <c r="HT16" i="5"/>
  <c r="HU16" i="5"/>
  <c r="HV16" i="5"/>
  <c r="HW16" i="5"/>
  <c r="HX16" i="5"/>
  <c r="HY16" i="5"/>
  <c r="HZ16" i="5"/>
  <c r="IA16" i="5"/>
  <c r="GL17" i="5"/>
  <c r="GM17" i="5"/>
  <c r="GN17" i="5"/>
  <c r="GO17" i="5"/>
  <c r="GP17" i="5"/>
  <c r="GQ17" i="5"/>
  <c r="GR17" i="5"/>
  <c r="GS17" i="5"/>
  <c r="GT17" i="5"/>
  <c r="GU17" i="5"/>
  <c r="GV17" i="5"/>
  <c r="GW17" i="5"/>
  <c r="GX17" i="5"/>
  <c r="GY17" i="5"/>
  <c r="GZ17" i="5"/>
  <c r="HA17" i="5"/>
  <c r="HB17" i="5"/>
  <c r="HC17" i="5"/>
  <c r="HD17" i="5"/>
  <c r="HE17" i="5"/>
  <c r="HF17" i="5"/>
  <c r="HG17" i="5"/>
  <c r="HH17" i="5"/>
  <c r="HI17" i="5"/>
  <c r="HJ17" i="5"/>
  <c r="HK17" i="5"/>
  <c r="HL17" i="5"/>
  <c r="HM17" i="5"/>
  <c r="HN17" i="5"/>
  <c r="HO17" i="5"/>
  <c r="HP17" i="5"/>
  <c r="HQ17" i="5"/>
  <c r="HR17" i="5"/>
  <c r="HS17" i="5"/>
  <c r="HT17" i="5"/>
  <c r="HU17" i="5"/>
  <c r="HV17" i="5"/>
  <c r="HW17" i="5"/>
  <c r="HX17" i="5"/>
  <c r="HY17" i="5"/>
  <c r="HZ17" i="5"/>
  <c r="IA17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HB18" i="5"/>
  <c r="HC18" i="5"/>
  <c r="HD18" i="5"/>
  <c r="HE18" i="5"/>
  <c r="HF18" i="5"/>
  <c r="HG18" i="5"/>
  <c r="HH18" i="5"/>
  <c r="HI18" i="5"/>
  <c r="HJ18" i="5"/>
  <c r="HK18" i="5"/>
  <c r="HL18" i="5"/>
  <c r="HM18" i="5"/>
  <c r="HN18" i="5"/>
  <c r="HO18" i="5"/>
  <c r="HP18" i="5"/>
  <c r="HQ18" i="5"/>
  <c r="HR18" i="5"/>
  <c r="HS18" i="5"/>
  <c r="HT18" i="5"/>
  <c r="HU18" i="5"/>
  <c r="HV18" i="5"/>
  <c r="HW18" i="5"/>
  <c r="HX18" i="5"/>
  <c r="HY18" i="5"/>
  <c r="HZ18" i="5"/>
  <c r="IA18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HL19" i="5"/>
  <c r="HM19" i="5"/>
  <c r="HN19" i="5"/>
  <c r="HO19" i="5"/>
  <c r="HP19" i="5"/>
  <c r="HQ19" i="5"/>
  <c r="HR19" i="5"/>
  <c r="HS19" i="5"/>
  <c r="HT19" i="5"/>
  <c r="HU19" i="5"/>
  <c r="HV19" i="5"/>
  <c r="HW19" i="5"/>
  <c r="HX19" i="5"/>
  <c r="HY19" i="5"/>
  <c r="HZ19" i="5"/>
  <c r="IA19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HB20" i="5"/>
  <c r="HC20" i="5"/>
  <c r="HD20" i="5"/>
  <c r="HE20" i="5"/>
  <c r="HF20" i="5"/>
  <c r="HG20" i="5"/>
  <c r="HH20" i="5"/>
  <c r="HI20" i="5"/>
  <c r="HJ20" i="5"/>
  <c r="HK20" i="5"/>
  <c r="HL20" i="5"/>
  <c r="HM20" i="5"/>
  <c r="HN20" i="5"/>
  <c r="HO20" i="5"/>
  <c r="HP20" i="5"/>
  <c r="HQ20" i="5"/>
  <c r="HR20" i="5"/>
  <c r="HS20" i="5"/>
  <c r="HT20" i="5"/>
  <c r="HU20" i="5"/>
  <c r="HV20" i="5"/>
  <c r="HW20" i="5"/>
  <c r="HX20" i="5"/>
  <c r="HY20" i="5"/>
  <c r="HZ20" i="5"/>
  <c r="IA20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HL21" i="5"/>
  <c r="HM21" i="5"/>
  <c r="HN21" i="5"/>
  <c r="HO21" i="5"/>
  <c r="HP21" i="5"/>
  <c r="HQ21" i="5"/>
  <c r="HR21" i="5"/>
  <c r="HS21" i="5"/>
  <c r="HT21" i="5"/>
  <c r="HU21" i="5"/>
  <c r="HV21" i="5"/>
  <c r="HW21" i="5"/>
  <c r="HX21" i="5"/>
  <c r="HY21" i="5"/>
  <c r="HZ21" i="5"/>
  <c r="IA21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HL22" i="5"/>
  <c r="HM22" i="5"/>
  <c r="HN22" i="5"/>
  <c r="HO22" i="5"/>
  <c r="HP22" i="5"/>
  <c r="HQ22" i="5"/>
  <c r="HR22" i="5"/>
  <c r="HS22" i="5"/>
  <c r="HT22" i="5"/>
  <c r="HU22" i="5"/>
  <c r="HV22" i="5"/>
  <c r="HW22" i="5"/>
  <c r="HX22" i="5"/>
  <c r="HY22" i="5"/>
  <c r="HZ22" i="5"/>
  <c r="IA22" i="5"/>
  <c r="GL23" i="5"/>
  <c r="GM23" i="5"/>
  <c r="GN23" i="5"/>
  <c r="GO23" i="5"/>
  <c r="GP23" i="5"/>
  <c r="GQ23" i="5"/>
  <c r="GR23" i="5"/>
  <c r="GS23" i="5"/>
  <c r="GT23" i="5"/>
  <c r="GU23" i="5"/>
  <c r="GV23" i="5"/>
  <c r="GW23" i="5"/>
  <c r="GX23" i="5"/>
  <c r="GY23" i="5"/>
  <c r="GZ23" i="5"/>
  <c r="HA23" i="5"/>
  <c r="HB23" i="5"/>
  <c r="HC23" i="5"/>
  <c r="HD23" i="5"/>
  <c r="HE23" i="5"/>
  <c r="HF23" i="5"/>
  <c r="HG23" i="5"/>
  <c r="HH23" i="5"/>
  <c r="HI23" i="5"/>
  <c r="HJ23" i="5"/>
  <c r="HK23" i="5"/>
  <c r="HL23" i="5"/>
  <c r="HM23" i="5"/>
  <c r="HN23" i="5"/>
  <c r="HO23" i="5"/>
  <c r="HP23" i="5"/>
  <c r="HQ23" i="5"/>
  <c r="HR23" i="5"/>
  <c r="HS23" i="5"/>
  <c r="HT23" i="5"/>
  <c r="HU23" i="5"/>
  <c r="HV23" i="5"/>
  <c r="HW23" i="5"/>
  <c r="HX23" i="5"/>
  <c r="HY23" i="5"/>
  <c r="HZ23" i="5"/>
  <c r="IA23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HL24" i="5"/>
  <c r="HM24" i="5"/>
  <c r="HN24" i="5"/>
  <c r="HO24" i="5"/>
  <c r="HP24" i="5"/>
  <c r="HQ24" i="5"/>
  <c r="HR24" i="5"/>
  <c r="HS24" i="5"/>
  <c r="HT24" i="5"/>
  <c r="HU24" i="5"/>
  <c r="HV24" i="5"/>
  <c r="HW24" i="5"/>
  <c r="HX24" i="5"/>
  <c r="HY24" i="5"/>
  <c r="HZ24" i="5"/>
  <c r="IA24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HL25" i="5"/>
  <c r="HM25" i="5"/>
  <c r="HN25" i="5"/>
  <c r="HO25" i="5"/>
  <c r="HP25" i="5"/>
  <c r="HQ25" i="5"/>
  <c r="HR25" i="5"/>
  <c r="HS25" i="5"/>
  <c r="HT25" i="5"/>
  <c r="HU25" i="5"/>
  <c r="HV25" i="5"/>
  <c r="HW25" i="5"/>
  <c r="HX25" i="5"/>
  <c r="HY25" i="5"/>
  <c r="HZ25" i="5"/>
  <c r="IA25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HL26" i="5"/>
  <c r="HM26" i="5"/>
  <c r="HN26" i="5"/>
  <c r="HO26" i="5"/>
  <c r="HP26" i="5"/>
  <c r="HQ26" i="5"/>
  <c r="HR26" i="5"/>
  <c r="HS26" i="5"/>
  <c r="HT26" i="5"/>
  <c r="HU26" i="5"/>
  <c r="HV26" i="5"/>
  <c r="HW26" i="5"/>
  <c r="HX26" i="5"/>
  <c r="HY26" i="5"/>
  <c r="HZ26" i="5"/>
  <c r="IA26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HL27" i="5"/>
  <c r="HM27" i="5"/>
  <c r="HN27" i="5"/>
  <c r="HO27" i="5"/>
  <c r="HP27" i="5"/>
  <c r="HQ27" i="5"/>
  <c r="HR27" i="5"/>
  <c r="HS27" i="5"/>
  <c r="HT27" i="5"/>
  <c r="HU27" i="5"/>
  <c r="HV27" i="5"/>
  <c r="HW27" i="5"/>
  <c r="HX27" i="5"/>
  <c r="HY27" i="5"/>
  <c r="HZ27" i="5"/>
  <c r="IA27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HB28" i="5"/>
  <c r="HC28" i="5"/>
  <c r="HD28" i="5"/>
  <c r="HE28" i="5"/>
  <c r="HF28" i="5"/>
  <c r="HG28" i="5"/>
  <c r="HH28" i="5"/>
  <c r="HI28" i="5"/>
  <c r="HJ28" i="5"/>
  <c r="HK28" i="5"/>
  <c r="HL28" i="5"/>
  <c r="HM28" i="5"/>
  <c r="HN28" i="5"/>
  <c r="HO28" i="5"/>
  <c r="HP28" i="5"/>
  <c r="HQ28" i="5"/>
  <c r="HR28" i="5"/>
  <c r="HS28" i="5"/>
  <c r="HT28" i="5"/>
  <c r="HU28" i="5"/>
  <c r="HV28" i="5"/>
  <c r="HW28" i="5"/>
  <c r="HX28" i="5"/>
  <c r="HY28" i="5"/>
  <c r="HZ28" i="5"/>
  <c r="IA28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HL29" i="5"/>
  <c r="HM29" i="5"/>
  <c r="HN29" i="5"/>
  <c r="HO29" i="5"/>
  <c r="HP29" i="5"/>
  <c r="HQ29" i="5"/>
  <c r="HR29" i="5"/>
  <c r="HS29" i="5"/>
  <c r="HT29" i="5"/>
  <c r="HU29" i="5"/>
  <c r="HV29" i="5"/>
  <c r="HW29" i="5"/>
  <c r="HX29" i="5"/>
  <c r="HY29" i="5"/>
  <c r="HZ29" i="5"/>
  <c r="IA29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HB30" i="5"/>
  <c r="HC30" i="5"/>
  <c r="HD30" i="5"/>
  <c r="HE30" i="5"/>
  <c r="HF30" i="5"/>
  <c r="HG30" i="5"/>
  <c r="HH30" i="5"/>
  <c r="HI30" i="5"/>
  <c r="HJ30" i="5"/>
  <c r="HK30" i="5"/>
  <c r="HL30" i="5"/>
  <c r="HM30" i="5"/>
  <c r="HN30" i="5"/>
  <c r="HO30" i="5"/>
  <c r="HP30" i="5"/>
  <c r="HQ30" i="5"/>
  <c r="HR30" i="5"/>
  <c r="HS30" i="5"/>
  <c r="HT30" i="5"/>
  <c r="HU30" i="5"/>
  <c r="HV30" i="5"/>
  <c r="HW30" i="5"/>
  <c r="HX30" i="5"/>
  <c r="HY30" i="5"/>
  <c r="HZ30" i="5"/>
  <c r="IA30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HL31" i="5"/>
  <c r="HM31" i="5"/>
  <c r="HN31" i="5"/>
  <c r="HO31" i="5"/>
  <c r="HP31" i="5"/>
  <c r="HQ31" i="5"/>
  <c r="HR31" i="5"/>
  <c r="HS31" i="5"/>
  <c r="HT31" i="5"/>
  <c r="HU31" i="5"/>
  <c r="HV31" i="5"/>
  <c r="HW31" i="5"/>
  <c r="HX31" i="5"/>
  <c r="HY31" i="5"/>
  <c r="HZ31" i="5"/>
  <c r="IA31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HB32" i="5"/>
  <c r="HC32" i="5"/>
  <c r="HD32" i="5"/>
  <c r="HE32" i="5"/>
  <c r="HF32" i="5"/>
  <c r="HG32" i="5"/>
  <c r="HH32" i="5"/>
  <c r="HI32" i="5"/>
  <c r="HJ32" i="5"/>
  <c r="HK32" i="5"/>
  <c r="HL32" i="5"/>
  <c r="HM32" i="5"/>
  <c r="HN32" i="5"/>
  <c r="HO32" i="5"/>
  <c r="HP32" i="5"/>
  <c r="HQ32" i="5"/>
  <c r="HR32" i="5"/>
  <c r="HS32" i="5"/>
  <c r="HT32" i="5"/>
  <c r="HU32" i="5"/>
  <c r="HV32" i="5"/>
  <c r="HW32" i="5"/>
  <c r="HX32" i="5"/>
  <c r="HY32" i="5"/>
  <c r="HZ32" i="5"/>
  <c r="IA32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HB33" i="5"/>
  <c r="HC33" i="5"/>
  <c r="HD33" i="5"/>
  <c r="HE33" i="5"/>
  <c r="HF33" i="5"/>
  <c r="HG33" i="5"/>
  <c r="HH33" i="5"/>
  <c r="HI33" i="5"/>
  <c r="HJ33" i="5"/>
  <c r="HK33" i="5"/>
  <c r="HL33" i="5"/>
  <c r="HM33" i="5"/>
  <c r="HN33" i="5"/>
  <c r="HO33" i="5"/>
  <c r="HP33" i="5"/>
  <c r="HQ33" i="5"/>
  <c r="HR33" i="5"/>
  <c r="HS33" i="5"/>
  <c r="HT33" i="5"/>
  <c r="HU33" i="5"/>
  <c r="HV33" i="5"/>
  <c r="HW33" i="5"/>
  <c r="HX33" i="5"/>
  <c r="HY33" i="5"/>
  <c r="HZ33" i="5"/>
  <c r="IA33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HL34" i="5"/>
  <c r="HM34" i="5"/>
  <c r="HN34" i="5"/>
  <c r="HO34" i="5"/>
  <c r="HP34" i="5"/>
  <c r="HQ34" i="5"/>
  <c r="HR34" i="5"/>
  <c r="HS34" i="5"/>
  <c r="HT34" i="5"/>
  <c r="HU34" i="5"/>
  <c r="HV34" i="5"/>
  <c r="HW34" i="5"/>
  <c r="HX34" i="5"/>
  <c r="HY34" i="5"/>
  <c r="HZ34" i="5"/>
  <c r="IA34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HB35" i="5"/>
  <c r="HC35" i="5"/>
  <c r="HD35" i="5"/>
  <c r="HE35" i="5"/>
  <c r="HF35" i="5"/>
  <c r="HG35" i="5"/>
  <c r="HH35" i="5"/>
  <c r="HI35" i="5"/>
  <c r="HJ35" i="5"/>
  <c r="HK35" i="5"/>
  <c r="HL35" i="5"/>
  <c r="HM35" i="5"/>
  <c r="HN35" i="5"/>
  <c r="HO35" i="5"/>
  <c r="HP35" i="5"/>
  <c r="HQ35" i="5"/>
  <c r="HR35" i="5"/>
  <c r="HS35" i="5"/>
  <c r="HT35" i="5"/>
  <c r="HU35" i="5"/>
  <c r="HV35" i="5"/>
  <c r="HW35" i="5"/>
  <c r="HX35" i="5"/>
  <c r="HY35" i="5"/>
  <c r="HZ35" i="5"/>
  <c r="IA35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HL36" i="5"/>
  <c r="HM36" i="5"/>
  <c r="HN36" i="5"/>
  <c r="HO36" i="5"/>
  <c r="HP36" i="5"/>
  <c r="HQ36" i="5"/>
  <c r="HR36" i="5"/>
  <c r="HS36" i="5"/>
  <c r="HT36" i="5"/>
  <c r="HU36" i="5"/>
  <c r="HV36" i="5"/>
  <c r="HW36" i="5"/>
  <c r="HX36" i="5"/>
  <c r="HY36" i="5"/>
  <c r="HZ36" i="5"/>
  <c r="IA36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HB37" i="5"/>
  <c r="HC37" i="5"/>
  <c r="HD37" i="5"/>
  <c r="HE37" i="5"/>
  <c r="HF37" i="5"/>
  <c r="HG37" i="5"/>
  <c r="HH37" i="5"/>
  <c r="HI37" i="5"/>
  <c r="HJ37" i="5"/>
  <c r="HK37" i="5"/>
  <c r="HL37" i="5"/>
  <c r="HM37" i="5"/>
  <c r="HN37" i="5"/>
  <c r="HO37" i="5"/>
  <c r="HP37" i="5"/>
  <c r="HQ37" i="5"/>
  <c r="HR37" i="5"/>
  <c r="HS37" i="5"/>
  <c r="HT37" i="5"/>
  <c r="HU37" i="5"/>
  <c r="HV37" i="5"/>
  <c r="HW37" i="5"/>
  <c r="HX37" i="5"/>
  <c r="HY37" i="5"/>
  <c r="HZ37" i="5"/>
  <c r="IA37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HL38" i="5"/>
  <c r="HM38" i="5"/>
  <c r="HN38" i="5"/>
  <c r="HO38" i="5"/>
  <c r="HP38" i="5"/>
  <c r="HQ38" i="5"/>
  <c r="HR38" i="5"/>
  <c r="HS38" i="5"/>
  <c r="HT38" i="5"/>
  <c r="HU38" i="5"/>
  <c r="HV38" i="5"/>
  <c r="HW38" i="5"/>
  <c r="HX38" i="5"/>
  <c r="HY38" i="5"/>
  <c r="HZ38" i="5"/>
  <c r="IA38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HL39" i="5"/>
  <c r="HM39" i="5"/>
  <c r="HN39" i="5"/>
  <c r="HO39" i="5"/>
  <c r="HP39" i="5"/>
  <c r="HQ39" i="5"/>
  <c r="HR39" i="5"/>
  <c r="HS39" i="5"/>
  <c r="HT39" i="5"/>
  <c r="HU39" i="5"/>
  <c r="HV39" i="5"/>
  <c r="HW39" i="5"/>
  <c r="HX39" i="5"/>
  <c r="HY39" i="5"/>
  <c r="HZ39" i="5"/>
  <c r="IA39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L40" i="5"/>
  <c r="HM40" i="5"/>
  <c r="HN40" i="5"/>
  <c r="HO40" i="5"/>
  <c r="HP40" i="5"/>
  <c r="HQ40" i="5"/>
  <c r="HR40" i="5"/>
  <c r="HS40" i="5"/>
  <c r="HT40" i="5"/>
  <c r="HU40" i="5"/>
  <c r="HV40" i="5"/>
  <c r="HW40" i="5"/>
  <c r="HX40" i="5"/>
  <c r="HY40" i="5"/>
  <c r="HZ40" i="5"/>
  <c r="IA40" i="5"/>
  <c r="IA5" i="5"/>
  <c r="HZ5" i="5"/>
  <c r="HY5" i="5"/>
  <c r="HX5" i="5"/>
  <c r="HW5" i="5"/>
  <c r="HV5" i="5"/>
  <c r="HU5" i="5"/>
  <c r="HT5" i="5"/>
  <c r="HS5" i="5"/>
  <c r="HR5" i="5"/>
  <c r="HQ5" i="5"/>
  <c r="HP5" i="5"/>
  <c r="HO5" i="5"/>
  <c r="HN5" i="5"/>
  <c r="HM5" i="5"/>
  <c r="HL5" i="5"/>
  <c r="HK5" i="5"/>
  <c r="HJ5" i="5"/>
  <c r="HI5" i="5"/>
  <c r="HH5" i="5"/>
  <c r="HG5" i="5"/>
  <c r="HF5" i="5"/>
  <c r="HE5" i="5"/>
  <c r="HD5" i="5"/>
  <c r="HC5" i="5"/>
  <c r="HB5" i="5"/>
  <c r="HA5" i="5"/>
  <c r="GZ5" i="5"/>
  <c r="GY5" i="5"/>
  <c r="GX5" i="5"/>
  <c r="GW5" i="5"/>
  <c r="GV5" i="5"/>
  <c r="GU5" i="5"/>
  <c r="GT5" i="5"/>
  <c r="GS5" i="5"/>
  <c r="GR5" i="5"/>
  <c r="GQ5" i="5"/>
  <c r="GP5" i="5"/>
  <c r="GO5" i="5"/>
  <c r="GN5" i="5"/>
  <c r="GM5" i="5"/>
  <c r="GL5" i="5"/>
</calcChain>
</file>

<file path=xl/sharedStrings.xml><?xml version="1.0" encoding="utf-8"?>
<sst xmlns="http://schemas.openxmlformats.org/spreadsheetml/2006/main" count="278" uniqueCount="62">
  <si>
    <t>Abilità</t>
  </si>
  <si>
    <t>EVIDENCE-BASED MEDICINE (EBM) E METODOLOGIA DELLA RICERCA</t>
  </si>
  <si>
    <t>METODOLOGIE E TECNICHE DI LABORATORIO (parte II)</t>
  </si>
  <si>
    <t>METODOLOGIE E TECNICHE DI LABORATORIO IV</t>
  </si>
  <si>
    <t>ANAMNESI GENERICA</t>
  </si>
  <si>
    <t>LABORATORIO PRATICO 3 ANNO</t>
  </si>
  <si>
    <t>TECNICHE DI COMUNICAZIONE</t>
  </si>
  <si>
    <t>LAB PBLSD</t>
  </si>
  <si>
    <t>DIAGNOSTICA CARDIOLOGICA E PNEUMOLOGICA DI BASE (2 CFU)</t>
  </si>
  <si>
    <t>RILEVAZIONE DEI PARAMETRI VITALI (1 CFU)
ESEGUIRE ESAME OBIETTIVO GENERALE, SEGMENTARIO E PER ORGANO O APPARATO NELLA NORMALITA' (1 CFU)</t>
  </si>
  <si>
    <t>RILEVAZIONE DEI PARAMETRI VITALI (1 CFU)
ESEGUIRE ESAME OBIETTIVO GENERALE, SEGMENTARIO E PER ORGANO O APPARATO NELLA NORMALITA' (1 CFU)
DIAGNOSTICA CARDIOLOGICA E PNEUMOLOGICA DI BASE (2 CFU)</t>
  </si>
  <si>
    <t>Tipologia</t>
  </si>
  <si>
    <t>AULA</t>
  </si>
  <si>
    <t>LABORATORIO</t>
  </si>
  <si>
    <t>AULA
1)06/05/2024 orario 11-14
2) 08/05/2024 orario 9-13</t>
  </si>
  <si>
    <t>CORSIA</t>
  </si>
  <si>
    <t>SKILL LAB</t>
  </si>
  <si>
    <t>Giorno</t>
  </si>
  <si>
    <t>EBM presentazione lavori gruppo 22-26/07
plenarie:
1) 06/05/2024 orario 14:30-16:30
2) 07/05/2024 orario 11:00-13:00
3) 08/05/2024 orario 14:00-16:00</t>
  </si>
  <si>
    <t>AOU delle MARCHE - 
Laboratorio Analisi</t>
  </si>
  <si>
    <t>INRCA ANCONA - 
Laboratorio Analisi Chimico-Cliniche e Molecolari</t>
  </si>
  <si>
    <t>INRCA OSIMO - 
Laboratorio Analisi Chimico-Cliniche e Molecolari</t>
  </si>
  <si>
    <t>AST AN - JESI
Laboratorio Analisi</t>
  </si>
  <si>
    <t xml:space="preserve">AST MC - MACERATA - Laboratorio Analisi </t>
  </si>
  <si>
    <t>AST FM - FERMO - Patologia Clinica</t>
  </si>
  <si>
    <t>AST AP - ASCOLI PICENO - Patologia Clinica</t>
  </si>
  <si>
    <t xml:space="preserve">AST PU - Laboratorio Analisi </t>
  </si>
  <si>
    <t>9:00 - 11:00</t>
  </si>
  <si>
    <t>11:00 - 13:00</t>
  </si>
  <si>
    <t>AOU delle MARCHE - PRONTO SOCCORSO E MEDICINA D'URGENZA</t>
  </si>
  <si>
    <t>AOU delle MARCHE - ENDOCRINOLOGIA</t>
  </si>
  <si>
    <t>AOU delle MARCHE - CLINICA MEDICA</t>
  </si>
  <si>
    <t>INRCA ANCONA - CLINICA MEDICINA INTERNA</t>
  </si>
  <si>
    <t>INRCA ANCONA -
GERIATRIA</t>
  </si>
  <si>
    <t>INRCA OSIMO - CLINICA MEDICINA INTERNA</t>
  </si>
  <si>
    <t>AST AN - P.O. SENIGALLIA - MEDICINA GENERALE</t>
  </si>
  <si>
    <t>AST AN - P.O. JESI - MEDICINA GENERALE</t>
  </si>
  <si>
    <t>AST AN - P.O. FABRIANO - MEDICINA INTERNA</t>
  </si>
  <si>
    <t>AST MC - P.O. MACERATA - MEDICINA GENERALE</t>
  </si>
  <si>
    <t>AST MC - P.O. CIVITANOVA MARCHE - MEDICINA INTERNA</t>
  </si>
  <si>
    <t>AST FM - P.O. FERMO - MEDICINA INTERNA</t>
  </si>
  <si>
    <t>AST AP - P.O. ASCOLI PICENO - MEDICINA INTERNA</t>
  </si>
  <si>
    <t>AST AP - P.O. SAN BENEDETTO DEL TRONTO - MEDICINA INTERNA</t>
  </si>
  <si>
    <t>AST PU - P.O. FANO - MEDICINA INTERNA</t>
  </si>
  <si>
    <t>AST PU - P.O. FANO - GERIATRIA</t>
  </si>
  <si>
    <t>gruppo</t>
  </si>
  <si>
    <t>lun</t>
  </si>
  <si>
    <t>mar</t>
  </si>
  <si>
    <t>mer</t>
  </si>
  <si>
    <t xml:space="preserve">gio </t>
  </si>
  <si>
    <t>ven</t>
  </si>
  <si>
    <t>sab</t>
  </si>
  <si>
    <t>dom</t>
  </si>
  <si>
    <t>gio</t>
  </si>
  <si>
    <t>METà GRUPPO PRIMI DUE GIORNI
METà ALTRI DUE</t>
  </si>
  <si>
    <t>14:30-18:30</t>
  </si>
  <si>
    <t>9:00-13:00</t>
  </si>
  <si>
    <t>presentazioni lavori di gruppo</t>
  </si>
  <si>
    <t>uditori</t>
  </si>
  <si>
    <t>EBM</t>
  </si>
  <si>
    <t>TECNICHE DI COMUNICAZIONE PARTE I
AULA
1)06/05/2024 orario 11-14
2) 08/05/2024 orario 9-13</t>
  </si>
  <si>
    <t>CONTATORE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</si>
</sst>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8">
    <font>
      <sz val="10"/>
      <name val="Arial"/>
      <family val="2"/>
    </font>
    <font>
      <sz val="11"/>
      <color indexed="8"/>
      <name val="Calibri"/>
      <family val="2"/>
      <charset val="1"/>
    </font>
    <font>
      <sz val="16"/>
      <color indexed="8"/>
      <name val="Calibri"/>
      <family val="2"/>
      <charset val="1"/>
    </font>
    <font>
      <sz val="14"/>
      <color indexed="8"/>
      <name val="Calibri"/>
      <family val="2"/>
      <charset val="1"/>
    </font>
    <font>
      <b/>
      <sz val="14"/>
      <color indexed="8"/>
      <name val="Calibri"/>
      <family val="2"/>
      <charset val="1"/>
    </font>
    <font>
      <b/>
      <sz val="16"/>
      <color indexed="8"/>
      <name val="Calibri"/>
      <family val="2"/>
      <charset val="1"/>
    </font>
    <font>
      <sz val="8"/>
      <name val="Arial"/>
      <family val="2"/>
    </font>
    <font>
      <b/>
      <sz val="16"/>
      <color indexed="8"/>
      <name val="Calibri"/>
      <family val="2"/>
    </font>
    <font>
      <b/>
      <strike/>
      <sz val="16"/>
      <color indexed="8"/>
      <name val="Calibri"/>
      <family val="2"/>
      <charset val="1"/>
    </font>
    <font>
      <strike/>
      <sz val="11"/>
      <color indexed="8"/>
      <name val="Calibri"/>
      <family val="2"/>
      <charset val="1"/>
    </font>
    <font>
      <b/>
      <sz val="20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28"/>
      <color rgb="FFFF0000"/>
      <name val="Calibri"/>
      <family val="2"/>
    </font>
    <font>
      <sz val="11"/>
      <color rgb="FF000000"/>
      <name val="Calibri"/>
      <family val="2"/>
      <charset val="1"/>
    </font>
    <font>
      <sz val="12"/>
      <color indexed="8"/>
      <name val="Calibri"/>
      <family val="2"/>
      <charset val="1"/>
    </font>
    <font>
      <sz val="20"/>
      <color rgb="FFFF0000"/>
      <name val="Calibri"/>
      <family val="2"/>
    </font>
    <font>
      <sz val="28"/>
      <color rgb="FF000000"/>
      <name val="Calibri"/>
      <family val="2"/>
    </font>
    <font>
      <b/>
      <sz val="16"/>
      <color rgb="FFFF0000"/>
      <name val="Calibri"/>
      <family val="2"/>
    </font>
    <font>
      <sz val="12"/>
      <color rgb="FF000000"/>
      <name val="Calibri"/>
      <family val="2"/>
    </font>
    <font>
      <sz val="18"/>
      <color indexed="8"/>
      <name val="Calibri"/>
      <family val="2"/>
      <charset val="1"/>
    </font>
    <font>
      <sz val="14"/>
      <color indexed="8"/>
      <name val="Calibri"/>
      <family val="2"/>
    </font>
    <font>
      <sz val="14"/>
      <color rgb="FF000000"/>
      <name val="Calibri"/>
      <family val="2"/>
    </font>
    <font>
      <b/>
      <sz val="14"/>
      <color indexed="8"/>
      <name val="Calibri"/>
      <family val="2"/>
    </font>
    <font>
      <strike/>
      <sz val="14"/>
      <color indexed="8"/>
      <name val="Calibri"/>
      <family val="2"/>
    </font>
    <font>
      <b/>
      <strike/>
      <sz val="14"/>
      <color indexed="8"/>
      <name val="Calibri"/>
      <family val="2"/>
    </font>
    <font>
      <b/>
      <sz val="14"/>
      <color rgb="FF000000"/>
      <name val="Calibri"/>
      <family val="2"/>
    </font>
    <font>
      <sz val="28"/>
      <color indexed="8"/>
      <name val="Calibri"/>
      <family val="2"/>
    </font>
    <font>
      <b/>
      <sz val="28"/>
      <color indexed="8"/>
      <name val="Calibri"/>
      <family val="2"/>
    </font>
    <font>
      <b/>
      <sz val="28"/>
      <color indexed="8"/>
      <name val="Calibri"/>
      <family val="2"/>
      <charset val="1"/>
    </font>
    <font>
      <b/>
      <sz val="24"/>
      <color indexed="8"/>
      <name val="Calibri"/>
      <family val="2"/>
      <charset val="1"/>
    </font>
    <font>
      <b/>
      <sz val="24"/>
      <color indexed="8"/>
      <name val="Calibri"/>
      <family val="2"/>
    </font>
    <font>
      <sz val="22"/>
      <color indexed="8"/>
      <name val="Calibri"/>
      <family val="2"/>
    </font>
    <font>
      <sz val="28"/>
      <color indexed="8"/>
      <name val="Calibri"/>
      <family val="2"/>
      <charset val="1"/>
    </font>
    <font>
      <b/>
      <sz val="22"/>
      <color indexed="8"/>
      <name val="Calibri"/>
      <family val="2"/>
    </font>
    <font>
      <sz val="22"/>
      <color rgb="FFFF0000"/>
      <name val="Calibri"/>
      <family val="2"/>
    </font>
    <font>
      <strike/>
      <sz val="22"/>
      <color indexed="8"/>
      <name val="Calibri"/>
      <family val="2"/>
    </font>
    <font>
      <sz val="22"/>
      <color indexed="8"/>
      <name val="Calibri"/>
      <family val="2"/>
      <charset val="1"/>
    </font>
    <font>
      <b/>
      <sz val="22"/>
      <color indexed="8"/>
      <name val="Calibri"/>
      <family val="2"/>
      <charset val="1"/>
    </font>
    <font>
      <b/>
      <sz val="22"/>
      <color rgb="FF000000"/>
      <name val="Calibri"/>
      <family val="2"/>
      <charset val="1"/>
    </font>
    <font>
      <strike/>
      <sz val="22"/>
      <color indexed="8"/>
      <name val="Calibri"/>
      <family val="2"/>
      <charset val="1"/>
    </font>
    <font>
      <sz val="20"/>
      <color indexed="8"/>
      <name val="Calibri"/>
      <family val="2"/>
      <charset val="1"/>
    </font>
    <font>
      <b/>
      <strike/>
      <sz val="22"/>
      <color indexed="8"/>
      <name val="Calibri"/>
      <family val="2"/>
      <charset val="1"/>
    </font>
    <font>
      <b/>
      <strike/>
      <sz val="22"/>
      <color rgb="FF000000"/>
      <name val="Calibri"/>
      <family val="2"/>
    </font>
    <font>
      <b/>
      <sz val="12"/>
      <color rgb="FF000000"/>
      <name val="Calibri"/>
      <family val="2"/>
    </font>
    <font>
      <b/>
      <sz val="20"/>
      <color indexed="8"/>
      <name val="Calibri"/>
      <family val="2"/>
    </font>
    <font>
      <sz val="20"/>
      <name val="Calibri"/>
      <family val="2"/>
    </font>
    <font>
      <sz val="11"/>
      <name val="Calibri"/>
      <family val="2"/>
    </font>
    <font>
      <sz val="22"/>
      <name val="Calibri"/>
      <family val="2"/>
    </font>
    <font>
      <sz val="14"/>
      <name val="Calibri"/>
      <family val="2"/>
    </font>
    <font>
      <sz val="12"/>
      <name val="Calibri"/>
      <family val="2"/>
      <scheme val="minor"/>
    </font>
    <font>
      <b/>
      <sz val="28"/>
      <color rgb="FF000000"/>
      <name val="Calibri"/>
      <family val="2"/>
    </font>
    <font>
      <b/>
      <sz val="26"/>
      <color indexed="8"/>
      <name val="Calibri"/>
      <family val="2"/>
    </font>
    <font>
      <b/>
      <sz val="22"/>
      <color rgb="FFFF0000"/>
      <name val="Calibri"/>
      <family val="2"/>
    </font>
    <font>
      <b/>
      <sz val="22"/>
      <name val="Calibri"/>
      <family val="2"/>
    </font>
    <font>
      <b/>
      <sz val="14"/>
      <name val="Calibri"/>
      <family val="2"/>
    </font>
    <font>
      <sz val="26"/>
      <color rgb="FF000000"/>
      <name val="Calibri"/>
      <family val="2"/>
    </font>
    <font>
      <strike/>
      <sz val="11"/>
      <color indexed="8"/>
      <name val="Calibri"/>
      <family val="2"/>
    </font>
    <font>
      <sz val="22"/>
      <color rgb="FF000000"/>
      <name val="Calibri"/>
      <family val="2"/>
    </font>
    <font>
      <b/>
      <sz val="22"/>
      <color theme="8" tint="-0.249977111117893"/>
      <name val="Calibri"/>
      <family val="2"/>
    </font>
    <font>
      <b/>
      <sz val="22"/>
      <color theme="9"/>
      <name val="Calibri"/>
      <family val="2"/>
    </font>
    <font>
      <b/>
      <sz val="22"/>
      <color theme="1"/>
      <name val="Calibri"/>
      <family val="2"/>
    </font>
    <font>
      <b/>
      <sz val="22"/>
      <color rgb="FF7030A0"/>
      <name val="Calibri"/>
      <family val="2"/>
    </font>
    <font>
      <sz val="36"/>
      <color rgb="FFFF0000"/>
      <name val="Calibri"/>
    </font>
    <font>
      <strike/>
      <sz val="11"/>
      <color rgb="FFFF0000"/>
      <name val="Calibri"/>
      <family val="2"/>
    </font>
    <font>
      <sz val="28"/>
      <name val="Calibri"/>
      <family val="2"/>
    </font>
    <font>
      <b/>
      <sz val="16"/>
      <name val="Calibri"/>
      <family val="2"/>
    </font>
    <font>
      <b/>
      <sz val="22"/>
      <color rgb="FF000000"/>
      <name val="Calibri"/>
      <family val="2"/>
    </font>
    <font>
      <b/>
      <sz val="22"/>
      <color theme="5"/>
      <name val="Calibri"/>
      <family val="2"/>
    </font>
    <font>
      <sz val="24"/>
      <color rgb="FF000000"/>
      <name val="Calibri"/>
      <family val="2"/>
    </font>
    <font>
      <sz val="28"/>
      <color indexed="8"/>
      <name val="Calibri"/>
      <charset val="1"/>
    </font>
    <font>
      <b/>
      <sz val="28"/>
      <color indexed="8"/>
      <name val="Calibri"/>
    </font>
    <font>
      <sz val="16"/>
      <color indexed="8"/>
      <name val="Calibri"/>
      <charset val="1"/>
    </font>
    <font>
      <sz val="14"/>
      <color rgb="FF000000"/>
      <name val="Calibri"/>
    </font>
    <font>
      <sz val="11"/>
      <color indexed="8"/>
      <name val="Calibri"/>
      <charset val="1"/>
    </font>
    <font>
      <sz val="14"/>
      <color indexed="8"/>
      <name val="Calibri"/>
      <charset val="1"/>
    </font>
    <font>
      <sz val="28"/>
      <color rgb="FFFF0000"/>
      <name val="Calibri"/>
    </font>
    <font>
      <b/>
      <sz val="16"/>
      <color indexed="8"/>
      <name val="Calibri"/>
    </font>
    <font>
      <sz val="11"/>
      <color indexed="8"/>
      <name val="Calibri"/>
    </font>
    <font>
      <sz val="20"/>
      <name val="Calibri"/>
    </font>
    <font>
      <b/>
      <sz val="22"/>
      <name val="Calibri"/>
    </font>
    <font>
      <b/>
      <sz val="22"/>
      <color rgb="FF7030A0"/>
      <name val="Calibri"/>
    </font>
    <font>
      <b/>
      <sz val="16"/>
      <color rgb="FFFF0000"/>
      <name val="Calibri"/>
    </font>
    <font>
      <sz val="20"/>
      <color rgb="FFFF0000"/>
      <name val="Calibri"/>
    </font>
    <font>
      <strike/>
      <sz val="11"/>
      <color indexed="8"/>
      <name val="Calibri"/>
    </font>
    <font>
      <b/>
      <sz val="22"/>
      <color theme="8" tint="-0.249977111117893"/>
      <name val="Calibri"/>
    </font>
    <font>
      <sz val="28"/>
      <color rgb="FF000000"/>
      <name val="Calibri"/>
    </font>
    <font>
      <sz val="11"/>
      <name val="Calibri"/>
    </font>
    <font>
      <b/>
      <sz val="28"/>
      <color rgb="FF000000"/>
      <name val="Calibri"/>
    </font>
    <font>
      <sz val="11"/>
      <color rgb="FFFF0000"/>
      <name val="Calibri"/>
      <family val="2"/>
    </font>
    <font>
      <sz val="24"/>
      <color rgb="FFFF0000"/>
      <name val="Calibri"/>
      <family val="2"/>
    </font>
    <font>
      <sz val="14"/>
      <color rgb="FFFF0000"/>
      <name val="Calibri"/>
      <family val="2"/>
    </font>
    <font>
      <b/>
      <sz val="12"/>
      <color indexed="8"/>
      <name val="Calibri"/>
      <family val="2"/>
    </font>
    <font>
      <sz val="12"/>
      <name val="Arial"/>
      <family val="2"/>
    </font>
    <font>
      <sz val="12"/>
      <name val="Calibri"/>
      <family val="2"/>
    </font>
    <font>
      <sz val="12"/>
      <color rgb="FFFF0000"/>
      <name val="Calibri"/>
      <family val="2"/>
    </font>
    <font>
      <b/>
      <sz val="12"/>
      <name val="Calibri"/>
      <family val="2"/>
    </font>
    <font>
      <b/>
      <sz val="12"/>
      <color rgb="FF7030A0"/>
      <name val="Calibri"/>
      <family val="2"/>
    </font>
    <font>
      <sz val="26"/>
      <color rgb="FFFF0000"/>
      <name val="Calibri"/>
      <family val="2"/>
    </font>
    <font>
      <b/>
      <sz val="14"/>
      <name val="Arial"/>
      <family val="2"/>
    </font>
    <font>
      <b/>
      <sz val="9"/>
      <color indexed="8"/>
      <name val="Calibri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</fills>
  <borders count="9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00000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1" fillId="0" borderId="0"/>
  </cellStyleXfs>
  <cellXfs count="960">
    <xf numFmtId="0" fontId="0" fillId="0" borderId="0" xfId="0"/>
    <xf numFmtId="0" fontId="1" fillId="0" borderId="1" xfId="1" applyBorder="1"/>
    <xf numFmtId="49" fontId="1" fillId="0" borderId="2" xfId="1" applyNumberFormat="1" applyBorder="1"/>
    <xf numFmtId="0" fontId="1" fillId="2" borderId="0" xfId="1" applyFill="1"/>
    <xf numFmtId="0" fontId="1" fillId="2" borderId="2" xfId="1" applyFill="1" applyBorder="1"/>
    <xf numFmtId="0" fontId="1" fillId="2" borderId="1" xfId="1" applyFill="1" applyBorder="1"/>
    <xf numFmtId="0" fontId="1" fillId="0" borderId="0" xfId="1"/>
    <xf numFmtId="0" fontId="1" fillId="0" borderId="5" xfId="1" applyBorder="1"/>
    <xf numFmtId="0" fontId="1" fillId="3" borderId="5" xfId="1" applyFill="1" applyBorder="1"/>
    <xf numFmtId="0" fontId="14" fillId="5" borderId="4" xfId="0" applyFont="1" applyFill="1" applyBorder="1"/>
    <xf numFmtId="0" fontId="5" fillId="3" borderId="5" xfId="1" applyFont="1" applyFill="1" applyBorder="1" applyAlignment="1">
      <alignment horizontal="center" vertical="center" wrapText="1"/>
    </xf>
    <xf numFmtId="0" fontId="2" fillId="3" borderId="5" xfId="1" applyFont="1" applyFill="1" applyBorder="1"/>
    <xf numFmtId="0" fontId="5" fillId="3" borderId="5" xfId="1" applyFont="1" applyFill="1" applyBorder="1" applyAlignment="1">
      <alignment horizontal="center" vertical="center"/>
    </xf>
    <xf numFmtId="0" fontId="15" fillId="3" borderId="5" xfId="1" applyFont="1" applyFill="1" applyBorder="1"/>
    <xf numFmtId="0" fontId="1" fillId="3" borderId="5" xfId="1" applyFill="1" applyBorder="1" applyAlignment="1">
      <alignment horizontal="center"/>
    </xf>
    <xf numFmtId="0" fontId="4" fillId="0" borderId="5" xfId="1" applyFont="1" applyBorder="1" applyAlignment="1">
      <alignment horizontal="center" vertical="center" wrapText="1"/>
    </xf>
    <xf numFmtId="49" fontId="1" fillId="3" borderId="5" xfId="1" applyNumberFormat="1" applyFill="1" applyBorder="1"/>
    <xf numFmtId="0" fontId="1" fillId="3" borderId="6" xfId="1" applyFill="1" applyBorder="1"/>
    <xf numFmtId="0" fontId="5" fillId="3" borderId="7" xfId="1" applyFont="1" applyFill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/>
    </xf>
    <xf numFmtId="0" fontId="1" fillId="3" borderId="3" xfId="1" applyFill="1" applyBorder="1"/>
    <xf numFmtId="0" fontId="5" fillId="3" borderId="6" xfId="1" applyFont="1" applyFill="1" applyBorder="1" applyAlignment="1">
      <alignment horizontal="center" vertical="center"/>
    </xf>
    <xf numFmtId="0" fontId="12" fillId="5" borderId="5" xfId="2" applyFont="1" applyFill="1" applyBorder="1" applyAlignment="1">
      <alignment horizontal="center" vertical="center"/>
    </xf>
    <xf numFmtId="0" fontId="24" fillId="3" borderId="4" xfId="1" applyFont="1" applyFill="1" applyBorder="1"/>
    <xf numFmtId="0" fontId="26" fillId="3" borderId="5" xfId="1" applyFont="1" applyFill="1" applyBorder="1" applyAlignment="1">
      <alignment horizontal="center" vertical="center" wrapText="1"/>
    </xf>
    <xf numFmtId="0" fontId="24" fillId="3" borderId="7" xfId="1" applyFont="1" applyFill="1" applyBorder="1"/>
    <xf numFmtId="0" fontId="24" fillId="3" borderId="5" xfId="1" applyFont="1" applyFill="1" applyBorder="1"/>
    <xf numFmtId="0" fontId="26" fillId="3" borderId="5" xfId="1" applyFont="1" applyFill="1" applyBorder="1" applyAlignment="1">
      <alignment horizontal="center" vertical="center"/>
    </xf>
    <xf numFmtId="0" fontId="24" fillId="3" borderId="9" xfId="1" applyFont="1" applyFill="1" applyBorder="1"/>
    <xf numFmtId="0" fontId="24" fillId="3" borderId="11" xfId="1" applyFont="1" applyFill="1" applyBorder="1"/>
    <xf numFmtId="0" fontId="24" fillId="3" borderId="6" xfId="1" applyFont="1" applyFill="1" applyBorder="1"/>
    <xf numFmtId="0" fontId="26" fillId="3" borderId="6" xfId="1" applyFont="1" applyFill="1" applyBorder="1" applyAlignment="1">
      <alignment horizontal="center" vertical="center"/>
    </xf>
    <xf numFmtId="0" fontId="24" fillId="3" borderId="13" xfId="1" applyFont="1" applyFill="1" applyBorder="1"/>
    <xf numFmtId="0" fontId="26" fillId="5" borderId="5" xfId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 wrapText="1"/>
    </xf>
    <xf numFmtId="0" fontId="35" fillId="0" borderId="4" xfId="1" applyFont="1" applyBorder="1" applyAlignment="1">
      <alignment horizontal="center" vertical="center" wrapText="1"/>
    </xf>
    <xf numFmtId="0" fontId="35" fillId="3" borderId="4" xfId="1" applyFont="1" applyFill="1" applyBorder="1"/>
    <xf numFmtId="0" fontId="37" fillId="3" borderId="4" xfId="1" applyFont="1" applyFill="1" applyBorder="1" applyAlignment="1">
      <alignment horizontal="center" vertical="center"/>
    </xf>
    <xf numFmtId="0" fontId="40" fillId="3" borderId="5" xfId="1" applyFont="1" applyFill="1" applyBorder="1"/>
    <xf numFmtId="0" fontId="40" fillId="3" borderId="6" xfId="1" applyFont="1" applyFill="1" applyBorder="1"/>
    <xf numFmtId="0" fontId="40" fillId="3" borderId="11" xfId="1" applyFont="1" applyFill="1" applyBorder="1"/>
    <xf numFmtId="0" fontId="40" fillId="3" borderId="7" xfId="1" applyFont="1" applyFill="1" applyBorder="1"/>
    <xf numFmtId="0" fontId="43" fillId="3" borderId="5" xfId="1" applyFont="1" applyFill="1" applyBorder="1"/>
    <xf numFmtId="0" fontId="43" fillId="3" borderId="6" xfId="1" applyFont="1" applyFill="1" applyBorder="1"/>
    <xf numFmtId="0" fontId="40" fillId="3" borderId="13" xfId="1" applyFont="1" applyFill="1" applyBorder="1"/>
    <xf numFmtId="0" fontId="1" fillId="3" borderId="21" xfId="1" applyFill="1" applyBorder="1"/>
    <xf numFmtId="0" fontId="1" fillId="6" borderId="21" xfId="1" applyFill="1" applyBorder="1"/>
    <xf numFmtId="0" fontId="1" fillId="8" borderId="21" xfId="1" applyFill="1" applyBorder="1"/>
    <xf numFmtId="0" fontId="1" fillId="3" borderId="22" xfId="1" applyFill="1" applyBorder="1"/>
    <xf numFmtId="0" fontId="1" fillId="0" borderId="21" xfId="1" applyBorder="1"/>
    <xf numFmtId="0" fontId="37" fillId="3" borderId="10" xfId="1" applyFont="1" applyFill="1" applyBorder="1" applyAlignment="1">
      <alignment horizontal="center" vertical="center" wrapText="1"/>
    </xf>
    <xf numFmtId="0" fontId="37" fillId="3" borderId="12" xfId="1" applyFont="1" applyFill="1" applyBorder="1" applyAlignment="1">
      <alignment horizontal="center" vertical="center" wrapText="1"/>
    </xf>
    <xf numFmtId="0" fontId="37" fillId="3" borderId="7" xfId="1" applyFont="1" applyFill="1" applyBorder="1" applyAlignment="1">
      <alignment horizontal="center" vertical="center" wrapText="1"/>
    </xf>
    <xf numFmtId="0" fontId="35" fillId="3" borderId="7" xfId="1" applyFont="1" applyFill="1" applyBorder="1"/>
    <xf numFmtId="0" fontId="35" fillId="3" borderId="5" xfId="1" applyFont="1" applyFill="1" applyBorder="1"/>
    <xf numFmtId="0" fontId="37" fillId="3" borderId="5" xfId="1" applyFont="1" applyFill="1" applyBorder="1" applyAlignment="1">
      <alignment horizontal="center" vertical="center"/>
    </xf>
    <xf numFmtId="0" fontId="44" fillId="0" borderId="5" xfId="1" applyFont="1" applyBorder="1" applyAlignment="1">
      <alignment horizontal="center"/>
    </xf>
    <xf numFmtId="0" fontId="44" fillId="3" borderId="5" xfId="1" applyFont="1" applyFill="1" applyBorder="1" applyAlignment="1">
      <alignment horizontal="center"/>
    </xf>
    <xf numFmtId="0" fontId="44" fillId="0" borderId="1" xfId="1" applyFont="1" applyBorder="1" applyAlignment="1">
      <alignment horizontal="center"/>
    </xf>
    <xf numFmtId="14" fontId="23" fillId="0" borderId="5" xfId="1" applyNumberFormat="1" applyFont="1" applyBorder="1" applyAlignment="1">
      <alignment horizontal="center"/>
    </xf>
    <xf numFmtId="14" fontId="23" fillId="3" borderId="5" xfId="1" applyNumberFormat="1" applyFont="1" applyFill="1" applyBorder="1" applyAlignment="1">
      <alignment horizontal="center"/>
    </xf>
    <xf numFmtId="0" fontId="23" fillId="0" borderId="1" xfId="1" applyFont="1" applyBorder="1" applyAlignment="1">
      <alignment horizontal="center"/>
    </xf>
    <xf numFmtId="0" fontId="14" fillId="3" borderId="4" xfId="0" applyFont="1" applyFill="1" applyBorder="1"/>
    <xf numFmtId="0" fontId="40" fillId="3" borderId="12" xfId="1" applyFont="1" applyFill="1" applyBorder="1" applyAlignment="1">
      <alignment horizontal="center"/>
    </xf>
    <xf numFmtId="0" fontId="36" fillId="0" borderId="8" xfId="1" applyFont="1" applyBorder="1" applyAlignment="1">
      <alignment vertical="center" wrapText="1"/>
    </xf>
    <xf numFmtId="0" fontId="36" fillId="0" borderId="18" xfId="1" applyFont="1" applyBorder="1" applyAlignment="1">
      <alignment vertical="center" wrapText="1"/>
    </xf>
    <xf numFmtId="0" fontId="36" fillId="0" borderId="8" xfId="1" applyFont="1" applyBorder="1" applyAlignment="1">
      <alignment horizontal="left" vertical="center" wrapText="1"/>
    </xf>
    <xf numFmtId="49" fontId="1" fillId="5" borderId="5" xfId="1" applyNumberFormat="1" applyFill="1" applyBorder="1"/>
    <xf numFmtId="0" fontId="1" fillId="5" borderId="5" xfId="1" applyFill="1" applyBorder="1" applyAlignment="1">
      <alignment horizontal="center"/>
    </xf>
    <xf numFmtId="0" fontId="1" fillId="5" borderId="5" xfId="1" applyFill="1" applyBorder="1"/>
    <xf numFmtId="0" fontId="1" fillId="5" borderId="6" xfId="1" applyFill="1" applyBorder="1"/>
    <xf numFmtId="0" fontId="5" fillId="5" borderId="7" xfId="1" applyFont="1" applyFill="1" applyBorder="1" applyAlignment="1">
      <alignment horizontal="center" vertical="center" wrapText="1"/>
    </xf>
    <xf numFmtId="0" fontId="5" fillId="5" borderId="5" xfId="1" applyFont="1" applyFill="1" applyBorder="1" applyAlignment="1">
      <alignment horizontal="center" vertical="center" wrapText="1"/>
    </xf>
    <xf numFmtId="0" fontId="2" fillId="5" borderId="5" xfId="1" applyFont="1" applyFill="1" applyBorder="1"/>
    <xf numFmtId="0" fontId="5" fillId="5" borderId="5" xfId="1" applyFont="1" applyFill="1" applyBorder="1" applyAlignment="1">
      <alignment horizontal="center" vertical="center"/>
    </xf>
    <xf numFmtId="0" fontId="5" fillId="5" borderId="6" xfId="1" applyFont="1" applyFill="1" applyBorder="1" applyAlignment="1">
      <alignment horizontal="center" vertical="center"/>
    </xf>
    <xf numFmtId="0" fontId="1" fillId="5" borderId="3" xfId="1" applyFill="1" applyBorder="1"/>
    <xf numFmtId="0" fontId="1" fillId="5" borderId="0" xfId="1" applyFill="1"/>
    <xf numFmtId="0" fontId="1" fillId="5" borderId="21" xfId="1" applyFill="1" applyBorder="1"/>
    <xf numFmtId="0" fontId="15" fillId="5" borderId="5" xfId="1" applyFont="1" applyFill="1" applyBorder="1"/>
    <xf numFmtId="0" fontId="15" fillId="5" borderId="6" xfId="1" applyFont="1" applyFill="1" applyBorder="1"/>
    <xf numFmtId="0" fontId="40" fillId="3" borderId="14" xfId="1" applyFont="1" applyFill="1" applyBorder="1" applyAlignment="1">
      <alignment horizontal="center"/>
    </xf>
    <xf numFmtId="0" fontId="35" fillId="3" borderId="4" xfId="1" applyFont="1" applyFill="1" applyBorder="1" applyAlignment="1">
      <alignment horizontal="center"/>
    </xf>
    <xf numFmtId="0" fontId="27" fillId="3" borderId="12" xfId="1" applyFont="1" applyFill="1" applyBorder="1" applyAlignment="1">
      <alignment horizontal="center"/>
    </xf>
    <xf numFmtId="0" fontId="35" fillId="3" borderId="12" xfId="1" applyFont="1" applyFill="1" applyBorder="1" applyAlignment="1">
      <alignment horizontal="center"/>
    </xf>
    <xf numFmtId="0" fontId="40" fillId="5" borderId="5" xfId="1" applyFont="1" applyFill="1" applyBorder="1" applyAlignment="1">
      <alignment horizontal="center"/>
    </xf>
    <xf numFmtId="0" fontId="40" fillId="5" borderId="5" xfId="1" applyFont="1" applyFill="1" applyBorder="1"/>
    <xf numFmtId="0" fontId="40" fillId="5" borderId="6" xfId="1" applyFont="1" applyFill="1" applyBorder="1"/>
    <xf numFmtId="0" fontId="35" fillId="5" borderId="4" xfId="1" applyFont="1" applyFill="1" applyBorder="1"/>
    <xf numFmtId="0" fontId="26" fillId="5" borderId="6" xfId="1" applyFont="1" applyFill="1" applyBorder="1" applyAlignment="1">
      <alignment horizontal="center" vertical="center"/>
    </xf>
    <xf numFmtId="0" fontId="24" fillId="5" borderId="7" xfId="1" applyFont="1" applyFill="1" applyBorder="1"/>
    <xf numFmtId="0" fontId="24" fillId="5" borderId="5" xfId="1" applyFont="1" applyFill="1" applyBorder="1"/>
    <xf numFmtId="0" fontId="26" fillId="5" borderId="7" xfId="1" applyFont="1" applyFill="1" applyBorder="1" applyAlignment="1">
      <alignment horizontal="center" vertical="center"/>
    </xf>
    <xf numFmtId="0" fontId="24" fillId="5" borderId="6" xfId="1" applyFont="1" applyFill="1" applyBorder="1"/>
    <xf numFmtId="0" fontId="24" fillId="5" borderId="4" xfId="1" applyFont="1" applyFill="1" applyBorder="1"/>
    <xf numFmtId="0" fontId="40" fillId="5" borderId="12" xfId="1" applyFont="1" applyFill="1" applyBorder="1"/>
    <xf numFmtId="0" fontId="40" fillId="5" borderId="14" xfId="1" applyFont="1" applyFill="1" applyBorder="1"/>
    <xf numFmtId="0" fontId="55" fillId="0" borderId="19" xfId="1" applyFont="1" applyBorder="1" applyAlignment="1">
      <alignment horizontal="center" vertical="center" wrapText="1"/>
    </xf>
    <xf numFmtId="0" fontId="2" fillId="5" borderId="0" xfId="1" applyFont="1" applyFill="1" applyAlignment="1">
      <alignment vertical="center" wrapText="1"/>
    </xf>
    <xf numFmtId="0" fontId="5" fillId="10" borderId="0" xfId="1" applyFont="1" applyFill="1" applyAlignment="1">
      <alignment horizontal="center" vertical="center" wrapText="1"/>
    </xf>
    <xf numFmtId="0" fontId="41" fillId="5" borderId="12" xfId="1" applyFont="1" applyFill="1" applyBorder="1" applyAlignment="1">
      <alignment horizontal="center" vertical="center"/>
    </xf>
    <xf numFmtId="0" fontId="1" fillId="10" borderId="0" xfId="1" applyFill="1"/>
    <xf numFmtId="0" fontId="15" fillId="5" borderId="11" xfId="1" applyFont="1" applyFill="1" applyBorder="1"/>
    <xf numFmtId="49" fontId="40" fillId="5" borderId="5" xfId="1" applyNumberFormat="1" applyFont="1" applyFill="1" applyBorder="1"/>
    <xf numFmtId="49" fontId="40" fillId="5" borderId="6" xfId="1" applyNumberFormat="1" applyFont="1" applyFill="1" applyBorder="1"/>
    <xf numFmtId="49" fontId="35" fillId="5" borderId="4" xfId="1" applyNumberFormat="1" applyFont="1" applyFill="1" applyBorder="1"/>
    <xf numFmtId="0" fontId="7" fillId="5" borderId="7" xfId="1" applyFont="1" applyFill="1" applyBorder="1" applyAlignment="1">
      <alignment horizontal="center" vertical="center" wrapText="1"/>
    </xf>
    <xf numFmtId="0" fontId="41" fillId="5" borderId="5" xfId="1" applyFont="1" applyFill="1" applyBorder="1" applyAlignment="1">
      <alignment horizontal="center" vertical="center" wrapText="1"/>
    </xf>
    <xf numFmtId="0" fontId="41" fillId="5" borderId="6" xfId="1" applyFont="1" applyFill="1" applyBorder="1" applyAlignment="1">
      <alignment horizontal="center" vertical="center" wrapText="1"/>
    </xf>
    <xf numFmtId="0" fontId="42" fillId="5" borderId="5" xfId="1" applyFont="1" applyFill="1" applyBorder="1" applyAlignment="1">
      <alignment horizontal="center" vertical="center" wrapText="1"/>
    </xf>
    <xf numFmtId="0" fontId="42" fillId="5" borderId="6" xfId="1" applyFont="1" applyFill="1" applyBorder="1" applyAlignment="1">
      <alignment horizontal="center" vertical="center" wrapText="1"/>
    </xf>
    <xf numFmtId="0" fontId="40" fillId="5" borderId="6" xfId="1" applyFont="1" applyFill="1" applyBorder="1" applyAlignment="1">
      <alignment horizontal="center"/>
    </xf>
    <xf numFmtId="0" fontId="40" fillId="5" borderId="7" xfId="1" applyFont="1" applyFill="1" applyBorder="1"/>
    <xf numFmtId="0" fontId="35" fillId="5" borderId="7" xfId="1" applyFont="1" applyFill="1" applyBorder="1"/>
    <xf numFmtId="0" fontId="35" fillId="5" borderId="5" xfId="1" applyFont="1" applyFill="1" applyBorder="1"/>
    <xf numFmtId="0" fontId="41" fillId="5" borderId="7" xfId="1" applyFont="1" applyFill="1" applyBorder="1" applyAlignment="1">
      <alignment horizontal="center" vertical="center" wrapText="1"/>
    </xf>
    <xf numFmtId="0" fontId="37" fillId="5" borderId="4" xfId="1" applyFont="1" applyFill="1" applyBorder="1" applyAlignment="1">
      <alignment horizontal="center" vertical="center"/>
    </xf>
    <xf numFmtId="0" fontId="37" fillId="5" borderId="5" xfId="1" applyFont="1" applyFill="1" applyBorder="1" applyAlignment="1">
      <alignment horizontal="center" vertical="center"/>
    </xf>
    <xf numFmtId="0" fontId="40" fillId="5" borderId="12" xfId="1" applyFont="1" applyFill="1" applyBorder="1" applyAlignment="1">
      <alignment horizontal="center"/>
    </xf>
    <xf numFmtId="0" fontId="40" fillId="5" borderId="14" xfId="1" applyFont="1" applyFill="1" applyBorder="1" applyAlignment="1">
      <alignment horizontal="center"/>
    </xf>
    <xf numFmtId="0" fontId="45" fillId="5" borderId="5" xfId="1" applyFont="1" applyFill="1" applyBorder="1" applyAlignment="1">
      <alignment horizontal="center" vertical="center" wrapText="1"/>
    </xf>
    <xf numFmtId="0" fontId="41" fillId="5" borderId="14" xfId="1" applyFont="1" applyFill="1" applyBorder="1" applyAlignment="1">
      <alignment horizontal="center" vertical="center" wrapText="1"/>
    </xf>
    <xf numFmtId="0" fontId="35" fillId="5" borderId="4" xfId="1" applyFont="1" applyFill="1" applyBorder="1" applyAlignment="1">
      <alignment horizontal="center"/>
    </xf>
    <xf numFmtId="0" fontId="35" fillId="5" borderId="12" xfId="1" applyFont="1" applyFill="1" applyBorder="1" applyAlignment="1">
      <alignment horizontal="center"/>
    </xf>
    <xf numFmtId="0" fontId="46" fillId="5" borderId="5" xfId="1" applyFont="1" applyFill="1" applyBorder="1" applyAlignment="1">
      <alignment horizontal="center" vertical="center" wrapText="1"/>
    </xf>
    <xf numFmtId="0" fontId="46" fillId="5" borderId="6" xfId="1" applyFont="1" applyFill="1" applyBorder="1" applyAlignment="1">
      <alignment horizontal="center" vertical="center" wrapText="1"/>
    </xf>
    <xf numFmtId="0" fontId="43" fillId="5" borderId="5" xfId="1" applyFont="1" applyFill="1" applyBorder="1"/>
    <xf numFmtId="0" fontId="43" fillId="5" borderId="6" xfId="1" applyFont="1" applyFill="1" applyBorder="1"/>
    <xf numFmtId="0" fontId="38" fillId="5" borderId="4" xfId="1" applyFont="1" applyFill="1" applyBorder="1" applyAlignment="1">
      <alignment vertical="center" wrapText="1"/>
    </xf>
    <xf numFmtId="0" fontId="16" fillId="5" borderId="5" xfId="1" applyFont="1" applyFill="1" applyBorder="1" applyAlignment="1">
      <alignment vertical="center" wrapText="1"/>
    </xf>
    <xf numFmtId="0" fontId="1" fillId="5" borderId="15" xfId="1" applyFill="1" applyBorder="1"/>
    <xf numFmtId="0" fontId="41" fillId="5" borderId="11" xfId="1" applyFont="1" applyFill="1" applyBorder="1" applyAlignment="1">
      <alignment horizontal="center" vertical="center" wrapText="1"/>
    </xf>
    <xf numFmtId="0" fontId="40" fillId="5" borderId="5" xfId="1" applyFont="1" applyFill="1" applyBorder="1" applyAlignment="1">
      <alignment horizontal="center" vertical="center" wrapText="1"/>
    </xf>
    <xf numFmtId="0" fontId="48" fillId="5" borderId="12" xfId="1" applyFont="1" applyFill="1" applyBorder="1" applyAlignment="1">
      <alignment horizontal="center" vertical="center"/>
    </xf>
    <xf numFmtId="0" fontId="40" fillId="5" borderId="5" xfId="1" applyFont="1" applyFill="1" applyBorder="1" applyAlignment="1">
      <alignment horizontal="center" vertical="center"/>
    </xf>
    <xf numFmtId="0" fontId="41" fillId="5" borderId="13" xfId="1" applyFont="1" applyFill="1" applyBorder="1" applyAlignment="1">
      <alignment horizontal="center" vertical="center" wrapText="1"/>
    </xf>
    <xf numFmtId="0" fontId="35" fillId="5" borderId="23" xfId="1" applyFont="1" applyFill="1" applyBorder="1"/>
    <xf numFmtId="0" fontId="44" fillId="0" borderId="13" xfId="1" applyFont="1" applyBorder="1" applyAlignment="1">
      <alignment vertical="center" wrapText="1"/>
    </xf>
    <xf numFmtId="0" fontId="44" fillId="0" borderId="9" xfId="1" applyFont="1" applyBorder="1" applyAlignment="1">
      <alignment vertical="center" wrapText="1"/>
    </xf>
    <xf numFmtId="0" fontId="44" fillId="0" borderId="14" xfId="1" applyFont="1" applyBorder="1" applyAlignment="1">
      <alignment vertical="center" wrapText="1"/>
    </xf>
    <xf numFmtId="0" fontId="44" fillId="0" borderId="10" xfId="1" applyFont="1" applyBorder="1" applyAlignment="1">
      <alignment vertical="center" wrapText="1"/>
    </xf>
    <xf numFmtId="0" fontId="10" fillId="0" borderId="6" xfId="1" applyFont="1" applyBorder="1" applyAlignment="1">
      <alignment vertical="center"/>
    </xf>
    <xf numFmtId="0" fontId="10" fillId="0" borderId="7" xfId="1" applyFont="1" applyBorder="1" applyAlignment="1">
      <alignment vertical="center"/>
    </xf>
    <xf numFmtId="0" fontId="7" fillId="5" borderId="6" xfId="1" applyFont="1" applyFill="1" applyBorder="1" applyAlignment="1">
      <alignment horizontal="center" vertical="center"/>
    </xf>
    <xf numFmtId="0" fontId="7" fillId="3" borderId="6" xfId="1" applyFont="1" applyFill="1" applyBorder="1" applyAlignment="1">
      <alignment horizontal="center" vertical="center"/>
    </xf>
    <xf numFmtId="0" fontId="7" fillId="3" borderId="14" xfId="1" applyFont="1" applyFill="1" applyBorder="1" applyAlignment="1">
      <alignment horizontal="center"/>
    </xf>
    <xf numFmtId="0" fontId="1" fillId="5" borderId="8" xfId="1" applyFill="1" applyBorder="1"/>
    <xf numFmtId="0" fontId="32" fillId="0" borderId="19" xfId="1" applyFont="1" applyBorder="1" applyAlignment="1">
      <alignment horizontal="center" vertical="center" wrapText="1"/>
    </xf>
    <xf numFmtId="0" fontId="32" fillId="2" borderId="19" xfId="1" applyFont="1" applyFill="1" applyBorder="1" applyAlignment="1">
      <alignment horizontal="center" vertical="center" wrapText="1"/>
    </xf>
    <xf numFmtId="0" fontId="30" fillId="7" borderId="19" xfId="1" applyFont="1" applyFill="1" applyBorder="1" applyAlignment="1">
      <alignment horizontal="center" vertical="center" wrapText="1"/>
    </xf>
    <xf numFmtId="0" fontId="36" fillId="0" borderId="0" xfId="1" applyFont="1" applyAlignment="1">
      <alignment vertical="center" wrapText="1"/>
    </xf>
    <xf numFmtId="0" fontId="1" fillId="3" borderId="8" xfId="1" applyFill="1" applyBorder="1"/>
    <xf numFmtId="0" fontId="22" fillId="5" borderId="8" xfId="0" applyFont="1" applyFill="1" applyBorder="1" applyAlignment="1">
      <alignment vertical="center" wrapText="1"/>
    </xf>
    <xf numFmtId="0" fontId="1" fillId="5" borderId="17" xfId="1" applyFill="1" applyBorder="1"/>
    <xf numFmtId="0" fontId="22" fillId="5" borderId="17" xfId="0" applyFont="1" applyFill="1" applyBorder="1" applyAlignment="1">
      <alignment vertical="center" wrapText="1"/>
    </xf>
    <xf numFmtId="0" fontId="1" fillId="3" borderId="35" xfId="1" applyFill="1" applyBorder="1"/>
    <xf numFmtId="0" fontId="1" fillId="5" borderId="35" xfId="1" applyFill="1" applyBorder="1"/>
    <xf numFmtId="0" fontId="15" fillId="5" borderId="35" xfId="1" applyFont="1" applyFill="1" applyBorder="1"/>
    <xf numFmtId="0" fontId="15" fillId="3" borderId="35" xfId="1" applyFont="1" applyFill="1" applyBorder="1"/>
    <xf numFmtId="0" fontId="56" fillId="5" borderId="4" xfId="1" applyFont="1" applyFill="1" applyBorder="1" applyAlignment="1">
      <alignment horizontal="center" vertical="center"/>
    </xf>
    <xf numFmtId="0" fontId="57" fillId="5" borderId="4" xfId="1" applyFont="1" applyFill="1" applyBorder="1" applyAlignment="1">
      <alignment horizontal="center" vertical="center"/>
    </xf>
    <xf numFmtId="0" fontId="15" fillId="3" borderId="8" xfId="1" applyFont="1" applyFill="1" applyBorder="1"/>
    <xf numFmtId="0" fontId="15" fillId="5" borderId="8" xfId="1" applyFont="1" applyFill="1" applyBorder="1"/>
    <xf numFmtId="0" fontId="1" fillId="3" borderId="18" xfId="1" applyFill="1" applyBorder="1"/>
    <xf numFmtId="0" fontId="15" fillId="5" borderId="18" xfId="1" applyFont="1" applyFill="1" applyBorder="1"/>
    <xf numFmtId="0" fontId="34" fillId="2" borderId="31" xfId="1" applyFont="1" applyFill="1" applyBorder="1" applyAlignment="1">
      <alignment horizontal="center" vertical="center" wrapText="1"/>
    </xf>
    <xf numFmtId="0" fontId="35" fillId="0" borderId="31" xfId="1" applyFont="1" applyBorder="1" applyAlignment="1">
      <alignment horizontal="center" vertical="center" wrapText="1"/>
    </xf>
    <xf numFmtId="49" fontId="35" fillId="5" borderId="40" xfId="1" applyNumberFormat="1" applyFont="1" applyFill="1" applyBorder="1"/>
    <xf numFmtId="0" fontId="35" fillId="5" borderId="40" xfId="1" applyFont="1" applyFill="1" applyBorder="1"/>
    <xf numFmtId="0" fontId="35" fillId="3" borderId="0" xfId="1" applyFont="1" applyFill="1"/>
    <xf numFmtId="0" fontId="37" fillId="3" borderId="0" xfId="1" applyFont="1" applyFill="1" applyAlignment="1">
      <alignment horizontal="center" vertical="center"/>
    </xf>
    <xf numFmtId="0" fontId="35" fillId="5" borderId="0" xfId="1" applyFont="1" applyFill="1"/>
    <xf numFmtId="0" fontId="37" fillId="5" borderId="0" xfId="1" applyFont="1" applyFill="1" applyAlignment="1">
      <alignment horizontal="center" vertical="center"/>
    </xf>
    <xf numFmtId="0" fontId="35" fillId="3" borderId="0" xfId="1" applyFont="1" applyFill="1" applyAlignment="1">
      <alignment horizontal="center"/>
    </xf>
    <xf numFmtId="0" fontId="38" fillId="5" borderId="31" xfId="1" applyFont="1" applyFill="1" applyBorder="1" applyAlignment="1">
      <alignment vertical="center" wrapText="1"/>
    </xf>
    <xf numFmtId="0" fontId="35" fillId="5" borderId="6" xfId="1" applyFont="1" applyFill="1" applyBorder="1"/>
    <xf numFmtId="0" fontId="24" fillId="5" borderId="0" xfId="1" applyFont="1" applyFill="1"/>
    <xf numFmtId="0" fontId="24" fillId="3" borderId="0" xfId="1" applyFont="1" applyFill="1"/>
    <xf numFmtId="0" fontId="15" fillId="3" borderId="18" xfId="1" applyFont="1" applyFill="1" applyBorder="1"/>
    <xf numFmtId="0" fontId="7" fillId="5" borderId="35" xfId="1" applyFont="1" applyFill="1" applyBorder="1" applyAlignment="1">
      <alignment horizontal="center" vertical="center"/>
    </xf>
    <xf numFmtId="0" fontId="35" fillId="11" borderId="5" xfId="1" applyFont="1" applyFill="1" applyBorder="1"/>
    <xf numFmtId="0" fontId="7" fillId="5" borderId="5" xfId="1" applyFont="1" applyFill="1" applyBorder="1" applyAlignment="1">
      <alignment horizontal="center" vertical="center"/>
    </xf>
    <xf numFmtId="0" fontId="15" fillId="5" borderId="35" xfId="1" applyFont="1" applyFill="1" applyBorder="1" applyAlignment="1">
      <alignment horizontal="center"/>
    </xf>
    <xf numFmtId="0" fontId="15" fillId="3" borderId="35" xfId="1" applyFont="1" applyFill="1" applyBorder="1" applyAlignment="1">
      <alignment horizontal="center"/>
    </xf>
    <xf numFmtId="0" fontId="16" fillId="5" borderId="35" xfId="1" applyFont="1" applyFill="1" applyBorder="1" applyAlignment="1">
      <alignment vertical="center" wrapText="1"/>
    </xf>
    <xf numFmtId="0" fontId="15" fillId="5" borderId="17" xfId="1" applyFont="1" applyFill="1" applyBorder="1"/>
    <xf numFmtId="0" fontId="19" fillId="5" borderId="44" xfId="1" applyFont="1" applyFill="1" applyBorder="1" applyAlignment="1">
      <alignment vertical="center" wrapText="1"/>
    </xf>
    <xf numFmtId="0" fontId="19" fillId="5" borderId="37" xfId="1" applyFont="1" applyFill="1" applyBorder="1" applyAlignment="1">
      <alignment vertical="center" wrapText="1"/>
    </xf>
    <xf numFmtId="0" fontId="15" fillId="5" borderId="5" xfId="1" applyFont="1" applyFill="1" applyBorder="1" applyAlignment="1">
      <alignment horizontal="center"/>
    </xf>
    <xf numFmtId="0" fontId="15" fillId="3" borderId="5" xfId="1" applyFont="1" applyFill="1" applyBorder="1" applyAlignment="1">
      <alignment horizontal="center"/>
    </xf>
    <xf numFmtId="0" fontId="49" fillId="5" borderId="5" xfId="1" applyFont="1" applyFill="1" applyBorder="1" applyAlignment="1">
      <alignment horizontal="center" vertical="center" wrapText="1"/>
    </xf>
    <xf numFmtId="0" fontId="57" fillId="5" borderId="5" xfId="1" applyFont="1" applyFill="1" applyBorder="1" applyAlignment="1">
      <alignment horizontal="center" vertical="center" wrapText="1"/>
    </xf>
    <xf numFmtId="0" fontId="65" fillId="5" borderId="5" xfId="1" applyFont="1" applyFill="1" applyBorder="1" applyAlignment="1">
      <alignment horizontal="center" vertical="center" wrapText="1"/>
    </xf>
    <xf numFmtId="0" fontId="49" fillId="5" borderId="35" xfId="1" applyFont="1" applyFill="1" applyBorder="1" applyAlignment="1">
      <alignment horizontal="center" vertical="center" wrapText="1"/>
    </xf>
    <xf numFmtId="0" fontId="57" fillId="5" borderId="35" xfId="1" applyFont="1" applyFill="1" applyBorder="1" applyAlignment="1">
      <alignment horizontal="center" vertical="center" wrapText="1"/>
    </xf>
    <xf numFmtId="0" fontId="65" fillId="5" borderId="35" xfId="1" applyFont="1" applyFill="1" applyBorder="1" applyAlignment="1">
      <alignment horizontal="center" vertical="center" wrapText="1"/>
    </xf>
    <xf numFmtId="0" fontId="15" fillId="5" borderId="32" xfId="1" applyFont="1" applyFill="1" applyBorder="1"/>
    <xf numFmtId="0" fontId="15" fillId="5" borderId="33" xfId="1" applyFont="1" applyFill="1" applyBorder="1"/>
    <xf numFmtId="0" fontId="15" fillId="5" borderId="6" xfId="1" applyFont="1" applyFill="1" applyBorder="1" applyAlignment="1">
      <alignment horizontal="center"/>
    </xf>
    <xf numFmtId="0" fontId="15" fillId="3" borderId="6" xfId="1" applyFont="1" applyFill="1" applyBorder="1" applyAlignment="1">
      <alignment horizontal="center"/>
    </xf>
    <xf numFmtId="0" fontId="15" fillId="3" borderId="6" xfId="1" applyFont="1" applyFill="1" applyBorder="1"/>
    <xf numFmtId="0" fontId="49" fillId="5" borderId="6" xfId="1" applyFont="1" applyFill="1" applyBorder="1" applyAlignment="1">
      <alignment horizontal="center" vertical="center" wrapText="1"/>
    </xf>
    <xf numFmtId="0" fontId="57" fillId="5" borderId="6" xfId="1" applyFont="1" applyFill="1" applyBorder="1" applyAlignment="1">
      <alignment horizontal="center" vertical="center" wrapText="1"/>
    </xf>
    <xf numFmtId="0" fontId="65" fillId="5" borderId="6" xfId="1" applyFont="1" applyFill="1" applyBorder="1" applyAlignment="1">
      <alignment horizontal="center" vertical="center" wrapText="1"/>
    </xf>
    <xf numFmtId="0" fontId="16" fillId="5" borderId="6" xfId="1" applyFont="1" applyFill="1" applyBorder="1" applyAlignment="1">
      <alignment vertical="center" wrapText="1"/>
    </xf>
    <xf numFmtId="0" fontId="19" fillId="5" borderId="46" xfId="1" applyFont="1" applyFill="1" applyBorder="1" applyAlignment="1">
      <alignment vertical="center" wrapText="1"/>
    </xf>
    <xf numFmtId="0" fontId="15" fillId="3" borderId="11" xfId="1" applyFont="1" applyFill="1" applyBorder="1"/>
    <xf numFmtId="0" fontId="68" fillId="5" borderId="35" xfId="1" applyFont="1" applyFill="1" applyBorder="1" applyAlignment="1">
      <alignment vertical="center" wrapText="1"/>
    </xf>
    <xf numFmtId="0" fontId="68" fillId="5" borderId="5" xfId="1" applyFont="1" applyFill="1" applyBorder="1" applyAlignment="1">
      <alignment vertical="center" wrapText="1"/>
    </xf>
    <xf numFmtId="0" fontId="68" fillId="5" borderId="6" xfId="1" applyFont="1" applyFill="1" applyBorder="1" applyAlignment="1">
      <alignment vertical="center" wrapText="1"/>
    </xf>
    <xf numFmtId="0" fontId="68" fillId="3" borderId="35" xfId="1" applyFont="1" applyFill="1" applyBorder="1" applyAlignment="1">
      <alignment vertical="center" wrapText="1"/>
    </xf>
    <xf numFmtId="0" fontId="68" fillId="3" borderId="5" xfId="1" applyFont="1" applyFill="1" applyBorder="1" applyAlignment="1">
      <alignment vertical="center" wrapText="1"/>
    </xf>
    <xf numFmtId="0" fontId="68" fillId="3" borderId="36" xfId="1" applyFont="1" applyFill="1" applyBorder="1" applyAlignment="1">
      <alignment vertical="center" wrapText="1"/>
    </xf>
    <xf numFmtId="0" fontId="69" fillId="5" borderId="35" xfId="0" applyFont="1" applyFill="1" applyBorder="1" applyAlignment="1">
      <alignment horizontal="center" vertical="center" wrapText="1"/>
    </xf>
    <xf numFmtId="0" fontId="69" fillId="5" borderId="5" xfId="0" applyFont="1" applyFill="1" applyBorder="1" applyAlignment="1">
      <alignment horizontal="center" vertical="center" wrapText="1"/>
    </xf>
    <xf numFmtId="0" fontId="69" fillId="5" borderId="6" xfId="0" applyFont="1" applyFill="1" applyBorder="1" applyAlignment="1">
      <alignment horizontal="center" vertical="center" wrapText="1"/>
    </xf>
    <xf numFmtId="0" fontId="68" fillId="5" borderId="35" xfId="1" applyFont="1" applyFill="1" applyBorder="1" applyAlignment="1">
      <alignment horizontal="center" vertical="center" wrapText="1"/>
    </xf>
    <xf numFmtId="0" fontId="68" fillId="5" borderId="5" xfId="1" applyFont="1" applyFill="1" applyBorder="1" applyAlignment="1">
      <alignment horizontal="center" vertical="center" wrapText="1"/>
    </xf>
    <xf numFmtId="0" fontId="36" fillId="0" borderId="50" xfId="1" applyFont="1" applyBorder="1" applyAlignment="1">
      <alignment vertical="center" wrapText="1"/>
    </xf>
    <xf numFmtId="0" fontId="36" fillId="0" borderId="51" xfId="1" applyFont="1" applyBorder="1" applyAlignment="1">
      <alignment vertical="center" wrapText="1"/>
    </xf>
    <xf numFmtId="0" fontId="22" fillId="5" borderId="42" xfId="0" applyFont="1" applyFill="1" applyBorder="1" applyAlignment="1">
      <alignment vertical="center" wrapText="1"/>
    </xf>
    <xf numFmtId="0" fontId="1" fillId="5" borderId="39" xfId="1" applyFill="1" applyBorder="1"/>
    <xf numFmtId="0" fontId="22" fillId="5" borderId="39" xfId="0" applyFont="1" applyFill="1" applyBorder="1" applyAlignment="1">
      <alignment vertical="center" wrapText="1"/>
    </xf>
    <xf numFmtId="0" fontId="1" fillId="3" borderId="39" xfId="1" applyFill="1" applyBorder="1"/>
    <xf numFmtId="0" fontId="1" fillId="5" borderId="42" xfId="1" applyFill="1" applyBorder="1"/>
    <xf numFmtId="0" fontId="1" fillId="0" borderId="54" xfId="1" applyBorder="1"/>
    <xf numFmtId="0" fontId="41" fillId="5" borderId="6" xfId="1" applyFont="1" applyFill="1" applyBorder="1" applyAlignment="1">
      <alignment horizontal="center" vertical="center"/>
    </xf>
    <xf numFmtId="0" fontId="41" fillId="3" borderId="6" xfId="1" applyFont="1" applyFill="1" applyBorder="1" applyAlignment="1">
      <alignment horizontal="center" vertical="center"/>
    </xf>
    <xf numFmtId="0" fontId="41" fillId="5" borderId="14" xfId="1" applyFont="1" applyFill="1" applyBorder="1" applyAlignment="1">
      <alignment horizontal="center" vertical="center"/>
    </xf>
    <xf numFmtId="0" fontId="30" fillId="7" borderId="8" xfId="1" applyFont="1" applyFill="1" applyBorder="1" applyAlignment="1">
      <alignment horizontal="center" vertical="center" wrapText="1"/>
    </xf>
    <xf numFmtId="0" fontId="5" fillId="5" borderId="12" xfId="1" applyFont="1" applyFill="1" applyBorder="1" applyAlignment="1">
      <alignment horizontal="center" vertical="center"/>
    </xf>
    <xf numFmtId="0" fontId="30" fillId="4" borderId="4" xfId="1" applyFont="1" applyFill="1" applyBorder="1" applyAlignment="1">
      <alignment horizontal="center" vertical="center" wrapText="1"/>
    </xf>
    <xf numFmtId="0" fontId="1" fillId="5" borderId="12" xfId="1" applyFill="1" applyBorder="1"/>
    <xf numFmtId="0" fontId="3" fillId="5" borderId="12" xfId="1" applyFont="1" applyFill="1" applyBorder="1" applyAlignment="1">
      <alignment horizontal="center" vertical="center" wrapText="1"/>
    </xf>
    <xf numFmtId="0" fontId="1" fillId="5" borderId="14" xfId="1" applyFill="1" applyBorder="1"/>
    <xf numFmtId="0" fontId="5" fillId="5" borderId="10" xfId="1" applyFont="1" applyFill="1" applyBorder="1" applyAlignment="1">
      <alignment horizontal="center" vertical="center"/>
    </xf>
    <xf numFmtId="0" fontId="2" fillId="5" borderId="12" xfId="1" applyFont="1" applyFill="1" applyBorder="1"/>
    <xf numFmtId="0" fontId="5" fillId="5" borderId="14" xfId="1" applyFont="1" applyFill="1" applyBorder="1" applyAlignment="1">
      <alignment horizontal="center" vertical="center"/>
    </xf>
    <xf numFmtId="0" fontId="3" fillId="5" borderId="5" xfId="1" applyFont="1" applyFill="1" applyBorder="1" applyAlignment="1">
      <alignment horizontal="center" vertical="center" wrapText="1"/>
    </xf>
    <xf numFmtId="0" fontId="5" fillId="5" borderId="7" xfId="1" applyFont="1" applyFill="1" applyBorder="1" applyAlignment="1">
      <alignment horizontal="center" vertical="center"/>
    </xf>
    <xf numFmtId="0" fontId="3" fillId="5" borderId="5" xfId="1" applyFont="1" applyFill="1" applyBorder="1" applyAlignment="1">
      <alignment vertical="top" wrapText="1"/>
    </xf>
    <xf numFmtId="0" fontId="3" fillId="5" borderId="6" xfId="1" applyFont="1" applyFill="1" applyBorder="1" applyAlignment="1">
      <alignment vertical="top" wrapText="1"/>
    </xf>
    <xf numFmtId="0" fontId="3" fillId="5" borderId="35" xfId="1" applyFont="1" applyFill="1" applyBorder="1" applyAlignment="1">
      <alignment vertical="top" wrapText="1"/>
    </xf>
    <xf numFmtId="49" fontId="17" fillId="5" borderId="5" xfId="1" applyNumberFormat="1" applyFont="1" applyFill="1" applyBorder="1"/>
    <xf numFmtId="0" fontId="17" fillId="5" borderId="5" xfId="1" applyFont="1" applyFill="1" applyBorder="1"/>
    <xf numFmtId="0" fontId="17" fillId="5" borderId="0" xfId="1" applyFont="1" applyFill="1"/>
    <xf numFmtId="0" fontId="7" fillId="5" borderId="7" xfId="1" applyFont="1" applyFill="1" applyBorder="1" applyAlignment="1">
      <alignment horizontal="center" vertical="center"/>
    </xf>
    <xf numFmtId="0" fontId="37" fillId="5" borderId="19" xfId="1" applyFont="1" applyFill="1" applyBorder="1" applyAlignment="1">
      <alignment horizontal="center" vertical="center" wrapText="1"/>
    </xf>
    <xf numFmtId="0" fontId="37" fillId="5" borderId="4" xfId="1" applyFont="1" applyFill="1" applyBorder="1" applyAlignment="1">
      <alignment horizontal="center" vertical="center" wrapText="1"/>
    </xf>
    <xf numFmtId="0" fontId="37" fillId="5" borderId="40" xfId="1" applyFont="1" applyFill="1" applyBorder="1" applyAlignment="1">
      <alignment horizontal="center" vertical="center"/>
    </xf>
    <xf numFmtId="0" fontId="28" fillId="5" borderId="6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 wrapText="1"/>
    </xf>
    <xf numFmtId="0" fontId="37" fillId="5" borderId="7" xfId="1" applyFont="1" applyFill="1" applyBorder="1" applyAlignment="1">
      <alignment horizontal="center" vertical="center" wrapText="1"/>
    </xf>
    <xf numFmtId="0" fontId="15" fillId="5" borderId="52" xfId="1" applyFont="1" applyFill="1" applyBorder="1"/>
    <xf numFmtId="0" fontId="5" fillId="5" borderId="13" xfId="1" applyFont="1" applyFill="1" applyBorder="1" applyAlignment="1">
      <alignment horizontal="center" vertical="center"/>
    </xf>
    <xf numFmtId="0" fontId="26" fillId="5" borderId="7" xfId="1" applyFont="1" applyFill="1" applyBorder="1" applyAlignment="1">
      <alignment horizontal="center" vertical="center" wrapText="1"/>
    </xf>
    <xf numFmtId="0" fontId="57" fillId="5" borderId="7" xfId="1" applyFont="1" applyFill="1" applyBorder="1" applyAlignment="1">
      <alignment horizontal="center" vertical="center" wrapText="1"/>
    </xf>
    <xf numFmtId="0" fontId="56" fillId="5" borderId="7" xfId="1" applyFont="1" applyFill="1" applyBorder="1" applyAlignment="1">
      <alignment horizontal="center" vertical="center" wrapText="1"/>
    </xf>
    <xf numFmtId="0" fontId="58" fillId="5" borderId="5" xfId="1" applyFont="1" applyFill="1" applyBorder="1" applyAlignment="1">
      <alignment horizontal="center" vertical="center"/>
    </xf>
    <xf numFmtId="0" fontId="61" fillId="5" borderId="12" xfId="1" applyFont="1" applyFill="1" applyBorder="1" applyAlignment="1">
      <alignment vertical="center" wrapText="1"/>
    </xf>
    <xf numFmtId="0" fontId="61" fillId="5" borderId="5" xfId="1" applyFont="1" applyFill="1" applyBorder="1" applyAlignment="1">
      <alignment vertical="center" wrapText="1"/>
    </xf>
    <xf numFmtId="0" fontId="68" fillId="5" borderId="7" xfId="1" applyFont="1" applyFill="1" applyBorder="1" applyAlignment="1">
      <alignment vertical="center" wrapText="1"/>
    </xf>
    <xf numFmtId="0" fontId="68" fillId="5" borderId="6" xfId="1" applyFont="1" applyFill="1" applyBorder="1" applyAlignment="1">
      <alignment horizontal="center" vertical="center" wrapText="1"/>
    </xf>
    <xf numFmtId="0" fontId="16" fillId="5" borderId="17" xfId="1" applyFont="1" applyFill="1" applyBorder="1" applyAlignment="1">
      <alignment vertical="center" wrapText="1"/>
    </xf>
    <xf numFmtId="0" fontId="64" fillId="5" borderId="7" xfId="1" applyFont="1" applyFill="1" applyBorder="1" applyAlignment="1">
      <alignment horizontal="center" vertical="center" wrapText="1"/>
    </xf>
    <xf numFmtId="0" fontId="63" fillId="5" borderId="5" xfId="1" applyFont="1" applyFill="1" applyBorder="1" applyAlignment="1">
      <alignment horizontal="center" vertical="center"/>
    </xf>
    <xf numFmtId="0" fontId="16" fillId="5" borderId="53" xfId="1" applyFont="1" applyFill="1" applyBorder="1" applyAlignment="1">
      <alignment vertical="center" wrapText="1"/>
    </xf>
    <xf numFmtId="0" fontId="16" fillId="5" borderId="12" xfId="1" applyFont="1" applyFill="1" applyBorder="1" applyAlignment="1">
      <alignment vertical="center" wrapText="1"/>
    </xf>
    <xf numFmtId="49" fontId="1" fillId="5" borderId="15" xfId="1" applyNumberFormat="1" applyFill="1" applyBorder="1"/>
    <xf numFmtId="0" fontId="37" fillId="5" borderId="9" xfId="1" applyFont="1" applyFill="1" applyBorder="1" applyAlignment="1">
      <alignment horizontal="center" vertical="center" wrapText="1"/>
    </xf>
    <xf numFmtId="0" fontId="48" fillId="5" borderId="8" xfId="1" applyFont="1" applyFill="1" applyBorder="1" applyAlignment="1">
      <alignment horizontal="center" vertical="center"/>
    </xf>
    <xf numFmtId="0" fontId="48" fillId="5" borderId="4" xfId="1" applyFont="1" applyFill="1" applyBorder="1" applyAlignment="1">
      <alignment horizontal="center" vertical="center"/>
    </xf>
    <xf numFmtId="0" fontId="48" fillId="5" borderId="7" xfId="1" applyFont="1" applyFill="1" applyBorder="1" applyAlignment="1">
      <alignment horizontal="center" vertical="center"/>
    </xf>
    <xf numFmtId="0" fontId="48" fillId="5" borderId="14" xfId="1" applyFont="1" applyFill="1" applyBorder="1" applyAlignment="1">
      <alignment horizontal="center" vertical="center"/>
    </xf>
    <xf numFmtId="0" fontId="48" fillId="5" borderId="6" xfId="1" applyFont="1" applyFill="1" applyBorder="1" applyAlignment="1">
      <alignment horizontal="center" vertical="center"/>
    </xf>
    <xf numFmtId="0" fontId="48" fillId="5" borderId="5" xfId="1" applyFont="1" applyFill="1" applyBorder="1" applyAlignment="1">
      <alignment horizontal="center" vertical="center"/>
    </xf>
    <xf numFmtId="0" fontId="26" fillId="5" borderId="14" xfId="1" applyFont="1" applyFill="1" applyBorder="1" applyAlignment="1">
      <alignment horizontal="center" vertical="center"/>
    </xf>
    <xf numFmtId="0" fontId="26" fillId="5" borderId="5" xfId="1" applyFont="1" applyFill="1" applyBorder="1" applyAlignment="1">
      <alignment horizontal="center"/>
    </xf>
    <xf numFmtId="0" fontId="35" fillId="5" borderId="24" xfId="1" applyFont="1" applyFill="1" applyBorder="1"/>
    <xf numFmtId="0" fontId="10" fillId="5" borderId="8" xfId="1" applyFont="1" applyFill="1" applyBorder="1" applyAlignment="1">
      <alignment vertical="center"/>
    </xf>
    <xf numFmtId="0" fontId="13" fillId="11" borderId="20" xfId="2" applyFont="1" applyFill="1" applyBorder="1" applyAlignment="1">
      <alignment horizontal="center" vertical="center"/>
    </xf>
    <xf numFmtId="0" fontId="13" fillId="11" borderId="23" xfId="2" applyFont="1" applyFill="1" applyBorder="1" applyAlignment="1">
      <alignment horizontal="center" vertical="center"/>
    </xf>
    <xf numFmtId="0" fontId="13" fillId="11" borderId="5" xfId="2" applyFont="1" applyFill="1" applyBorder="1" applyAlignment="1">
      <alignment horizontal="center" vertical="center"/>
    </xf>
    <xf numFmtId="0" fontId="44" fillId="11" borderId="5" xfId="1" applyFont="1" applyFill="1" applyBorder="1" applyAlignment="1">
      <alignment horizontal="center"/>
    </xf>
    <xf numFmtId="14" fontId="23" fillId="11" borderId="5" xfId="1" applyNumberFormat="1" applyFont="1" applyFill="1" applyBorder="1" applyAlignment="1">
      <alignment horizontal="center"/>
    </xf>
    <xf numFmtId="49" fontId="1" fillId="11" borderId="5" xfId="1" applyNumberFormat="1" applyFill="1" applyBorder="1"/>
    <xf numFmtId="0" fontId="40" fillId="11" borderId="5" xfId="1" applyFont="1" applyFill="1" applyBorder="1"/>
    <xf numFmtId="0" fontId="40" fillId="11" borderId="6" xfId="1" applyFont="1" applyFill="1" applyBorder="1"/>
    <xf numFmtId="0" fontId="37" fillId="11" borderId="4" xfId="1" applyFont="1" applyFill="1" applyBorder="1" applyAlignment="1">
      <alignment horizontal="center" vertical="center"/>
    </xf>
    <xf numFmtId="0" fontId="37" fillId="11" borderId="0" xfId="1" applyFont="1" applyFill="1" applyAlignment="1">
      <alignment horizontal="center" vertical="center"/>
    </xf>
    <xf numFmtId="0" fontId="16" fillId="11" borderId="8" xfId="1" applyFont="1" applyFill="1" applyBorder="1" applyAlignment="1">
      <alignment vertical="center" wrapText="1"/>
    </xf>
    <xf numFmtId="0" fontId="16" fillId="11" borderId="35" xfId="1" applyFont="1" applyFill="1" applyBorder="1" applyAlignment="1">
      <alignment vertical="center" wrapText="1"/>
    </xf>
    <xf numFmtId="0" fontId="16" fillId="11" borderId="5" xfId="1" applyFont="1" applyFill="1" applyBorder="1" applyAlignment="1">
      <alignment vertical="center" wrapText="1"/>
    </xf>
    <xf numFmtId="0" fontId="37" fillId="11" borderId="7" xfId="1" applyFont="1" applyFill="1" applyBorder="1" applyAlignment="1">
      <alignment horizontal="center" vertical="center" wrapText="1"/>
    </xf>
    <xf numFmtId="0" fontId="37" fillId="11" borderId="5" xfId="1" applyFont="1" applyFill="1" applyBorder="1" applyAlignment="1">
      <alignment horizontal="center" vertical="center" wrapText="1"/>
    </xf>
    <xf numFmtId="0" fontId="26" fillId="11" borderId="5" xfId="1" applyFont="1" applyFill="1" applyBorder="1" applyAlignment="1">
      <alignment horizontal="center" vertical="center" wrapText="1"/>
    </xf>
    <xf numFmtId="0" fontId="26" fillId="11" borderId="5" xfId="1" applyFont="1" applyFill="1" applyBorder="1" applyAlignment="1">
      <alignment horizontal="center" vertical="center"/>
    </xf>
    <xf numFmtId="0" fontId="26" fillId="11" borderId="6" xfId="1" applyFont="1" applyFill="1" applyBorder="1" applyAlignment="1">
      <alignment horizontal="center" vertical="center"/>
    </xf>
    <xf numFmtId="0" fontId="5" fillId="11" borderId="6" xfId="1" applyFont="1" applyFill="1" applyBorder="1" applyAlignment="1">
      <alignment horizontal="center" vertical="center"/>
    </xf>
    <xf numFmtId="0" fontId="14" fillId="11" borderId="4" xfId="0" applyFont="1" applyFill="1" applyBorder="1"/>
    <xf numFmtId="0" fontId="41" fillId="11" borderId="5" xfId="1" applyFont="1" applyFill="1" applyBorder="1" applyAlignment="1">
      <alignment horizontal="center" vertical="center" wrapText="1"/>
    </xf>
    <xf numFmtId="0" fontId="41" fillId="11" borderId="6" xfId="1" applyFont="1" applyFill="1" applyBorder="1" applyAlignment="1">
      <alignment horizontal="center" vertical="center" wrapText="1"/>
    </xf>
    <xf numFmtId="0" fontId="38" fillId="11" borderId="4" xfId="1" applyFont="1" applyFill="1" applyBorder="1" applyAlignment="1">
      <alignment vertical="center" wrapText="1"/>
    </xf>
    <xf numFmtId="0" fontId="38" fillId="11" borderId="0" xfId="1" applyFont="1" applyFill="1" applyAlignment="1">
      <alignment vertical="center" wrapText="1"/>
    </xf>
    <xf numFmtId="0" fontId="24" fillId="11" borderId="5" xfId="1" applyFont="1" applyFill="1" applyBorder="1"/>
    <xf numFmtId="0" fontId="35" fillId="11" borderId="4" xfId="1" applyFont="1" applyFill="1" applyBorder="1"/>
    <xf numFmtId="0" fontId="35" fillId="11" borderId="0" xfId="1" applyFont="1" applyFill="1"/>
    <xf numFmtId="0" fontId="15" fillId="11" borderId="8" xfId="1" applyFont="1" applyFill="1" applyBorder="1"/>
    <xf numFmtId="0" fontId="15" fillId="11" borderId="35" xfId="1" applyFont="1" applyFill="1" applyBorder="1"/>
    <xf numFmtId="0" fontId="15" fillId="11" borderId="5" xfId="1" applyFont="1" applyFill="1" applyBorder="1"/>
    <xf numFmtId="0" fontId="35" fillId="11" borderId="7" xfId="1" applyFont="1" applyFill="1" applyBorder="1"/>
    <xf numFmtId="0" fontId="40" fillId="11" borderId="7" xfId="1" applyFont="1" applyFill="1" applyBorder="1"/>
    <xf numFmtId="0" fontId="43" fillId="11" borderId="5" xfId="1" applyFont="1" applyFill="1" applyBorder="1"/>
    <xf numFmtId="0" fontId="43" fillId="11" borderId="6" xfId="1" applyFont="1" applyFill="1" applyBorder="1"/>
    <xf numFmtId="0" fontId="16" fillId="11" borderId="6" xfId="1" applyFont="1" applyFill="1" applyBorder="1" applyAlignment="1">
      <alignment vertical="center" wrapText="1"/>
    </xf>
    <xf numFmtId="0" fontId="37" fillId="11" borderId="5" xfId="1" applyFont="1" applyFill="1" applyBorder="1" applyAlignment="1">
      <alignment horizontal="center" vertical="center"/>
    </xf>
    <xf numFmtId="0" fontId="41" fillId="11" borderId="12" xfId="1" applyFont="1" applyFill="1" applyBorder="1" applyAlignment="1">
      <alignment horizontal="center" vertical="center"/>
    </xf>
    <xf numFmtId="0" fontId="41" fillId="11" borderId="14" xfId="1" applyFont="1" applyFill="1" applyBorder="1" applyAlignment="1">
      <alignment horizontal="center" vertical="center"/>
    </xf>
    <xf numFmtId="0" fontId="45" fillId="11" borderId="5" xfId="1" applyFont="1" applyFill="1" applyBorder="1" applyAlignment="1">
      <alignment horizontal="center" vertical="center" wrapText="1"/>
    </xf>
    <xf numFmtId="0" fontId="35" fillId="11" borderId="4" xfId="1" applyFont="1" applyFill="1" applyBorder="1" applyAlignment="1">
      <alignment horizontal="center"/>
    </xf>
    <xf numFmtId="0" fontId="21" fillId="11" borderId="35" xfId="0" applyFont="1" applyFill="1" applyBorder="1" applyAlignment="1">
      <alignment horizontal="center" vertical="center" wrapText="1"/>
    </xf>
    <xf numFmtId="0" fontId="21" fillId="11" borderId="5" xfId="0" applyFont="1" applyFill="1" applyBorder="1" applyAlignment="1">
      <alignment horizontal="center" vertical="center" wrapText="1"/>
    </xf>
    <xf numFmtId="0" fontId="21" fillId="11" borderId="6" xfId="0" applyFont="1" applyFill="1" applyBorder="1" applyAlignment="1">
      <alignment horizontal="center" vertical="center" wrapText="1"/>
    </xf>
    <xf numFmtId="0" fontId="37" fillId="11" borderId="6" xfId="1" applyFont="1" applyFill="1" applyBorder="1" applyAlignment="1">
      <alignment horizontal="center" vertical="center" wrapText="1"/>
    </xf>
    <xf numFmtId="0" fontId="19" fillId="11" borderId="35" xfId="1" applyFont="1" applyFill="1" applyBorder="1" applyAlignment="1">
      <alignment vertical="center" wrapText="1"/>
    </xf>
    <xf numFmtId="0" fontId="19" fillId="11" borderId="5" xfId="1" applyFont="1" applyFill="1" applyBorder="1" applyAlignment="1">
      <alignment vertical="center" wrapText="1"/>
    </xf>
    <xf numFmtId="0" fontId="19" fillId="11" borderId="6" xfId="1" applyFont="1" applyFill="1" applyBorder="1" applyAlignment="1">
      <alignment vertical="center" wrapText="1"/>
    </xf>
    <xf numFmtId="0" fontId="26" fillId="11" borderId="7" xfId="1" applyFont="1" applyFill="1" applyBorder="1" applyAlignment="1">
      <alignment horizontal="center" vertical="center"/>
    </xf>
    <xf numFmtId="0" fontId="29" fillId="11" borderId="5" xfId="1" applyFont="1" applyFill="1" applyBorder="1" applyAlignment="1">
      <alignment horizontal="center" vertical="center"/>
    </xf>
    <xf numFmtId="0" fontId="7" fillId="11" borderId="6" xfId="1" applyFont="1" applyFill="1" applyBorder="1" applyAlignment="1">
      <alignment horizontal="center" vertical="center"/>
    </xf>
    <xf numFmtId="49" fontId="1" fillId="11" borderId="15" xfId="1" applyNumberFormat="1" applyFill="1" applyBorder="1"/>
    <xf numFmtId="0" fontId="40" fillId="11" borderId="12" xfId="1" applyFont="1" applyFill="1" applyBorder="1"/>
    <xf numFmtId="0" fontId="40" fillId="11" borderId="14" xfId="1" applyFont="1" applyFill="1" applyBorder="1"/>
    <xf numFmtId="0" fontId="38" fillId="11" borderId="19" xfId="1" applyFont="1" applyFill="1" applyBorder="1" applyAlignment="1">
      <alignment vertical="center" wrapText="1"/>
    </xf>
    <xf numFmtId="0" fontId="16" fillId="11" borderId="17" xfId="1" applyFont="1" applyFill="1" applyBorder="1" applyAlignment="1">
      <alignment vertical="center" wrapText="1"/>
    </xf>
    <xf numFmtId="0" fontId="24" fillId="11" borderId="10" xfId="1" applyFont="1" applyFill="1" applyBorder="1"/>
    <xf numFmtId="0" fontId="26" fillId="11" borderId="10" xfId="1" applyFont="1" applyFill="1" applyBorder="1" applyAlignment="1">
      <alignment horizontal="center" vertical="center"/>
    </xf>
    <xf numFmtId="0" fontId="26" fillId="11" borderId="17" xfId="1" applyFont="1" applyFill="1" applyBorder="1" applyAlignment="1">
      <alignment horizontal="center" vertical="center"/>
    </xf>
    <xf numFmtId="0" fontId="24" fillId="11" borderId="7" xfId="1" applyFont="1" applyFill="1" applyBorder="1"/>
    <xf numFmtId="0" fontId="26" fillId="11" borderId="8" xfId="1" applyFont="1" applyFill="1" applyBorder="1" applyAlignment="1">
      <alignment horizontal="center" vertical="center"/>
    </xf>
    <xf numFmtId="0" fontId="40" fillId="11" borderId="11" xfId="1" applyFont="1" applyFill="1" applyBorder="1"/>
    <xf numFmtId="0" fontId="40" fillId="11" borderId="13" xfId="1" applyFont="1" applyFill="1" applyBorder="1"/>
    <xf numFmtId="0" fontId="16" fillId="11" borderId="18" xfId="1" applyFont="1" applyFill="1" applyBorder="1" applyAlignment="1">
      <alignment vertical="center" wrapText="1"/>
    </xf>
    <xf numFmtId="0" fontId="24" fillId="11" borderId="9" xfId="1" applyFont="1" applyFill="1" applyBorder="1"/>
    <xf numFmtId="0" fontId="26" fillId="11" borderId="9" xfId="1" applyFont="1" applyFill="1" applyBorder="1" applyAlignment="1">
      <alignment horizontal="center" vertical="center"/>
    </xf>
    <xf numFmtId="0" fontId="26" fillId="11" borderId="18" xfId="1" applyFont="1" applyFill="1" applyBorder="1" applyAlignment="1">
      <alignment horizontal="center" vertical="center"/>
    </xf>
    <xf numFmtId="0" fontId="35" fillId="11" borderId="19" xfId="1" applyFont="1" applyFill="1" applyBorder="1"/>
    <xf numFmtId="0" fontId="1" fillId="11" borderId="5" xfId="1" applyFill="1" applyBorder="1"/>
    <xf numFmtId="0" fontId="24" fillId="11" borderId="6" xfId="1" applyFont="1" applyFill="1" applyBorder="1"/>
    <xf numFmtId="0" fontId="1" fillId="11" borderId="14" xfId="1" applyFill="1" applyBorder="1"/>
    <xf numFmtId="0" fontId="1" fillId="11" borderId="6" xfId="1" applyFill="1" applyBorder="1"/>
    <xf numFmtId="0" fontId="15" fillId="11" borderId="18" xfId="1" applyFont="1" applyFill="1" applyBorder="1"/>
    <xf numFmtId="0" fontId="24" fillId="11" borderId="11" xfId="1" applyFont="1" applyFill="1" applyBorder="1"/>
    <xf numFmtId="0" fontId="24" fillId="11" borderId="13" xfId="1" applyFont="1" applyFill="1" applyBorder="1"/>
    <xf numFmtId="0" fontId="36" fillId="12" borderId="8" xfId="1" applyFont="1" applyFill="1" applyBorder="1" applyAlignment="1">
      <alignment vertical="center" wrapText="1"/>
    </xf>
    <xf numFmtId="0" fontId="32" fillId="12" borderId="6" xfId="1" applyFont="1" applyFill="1" applyBorder="1" applyAlignment="1">
      <alignment horizontal="center" vertical="center"/>
    </xf>
    <xf numFmtId="0" fontId="1" fillId="12" borderId="5" xfId="1" applyFill="1" applyBorder="1"/>
    <xf numFmtId="0" fontId="18" fillId="12" borderId="5" xfId="1" applyFont="1" applyFill="1" applyBorder="1" applyAlignment="1">
      <alignment horizontal="center" vertical="center" wrapText="1"/>
    </xf>
    <xf numFmtId="0" fontId="18" fillId="12" borderId="5" xfId="1" applyFont="1" applyFill="1" applyBorder="1" applyAlignment="1">
      <alignment vertical="top" wrapText="1"/>
    </xf>
    <xf numFmtId="0" fontId="22" fillId="12" borderId="5" xfId="0" applyFont="1" applyFill="1" applyBorder="1" applyAlignment="1">
      <alignment wrapText="1"/>
    </xf>
    <xf numFmtId="0" fontId="1" fillId="12" borderId="3" xfId="1" applyFill="1" applyBorder="1"/>
    <xf numFmtId="49" fontId="40" fillId="12" borderId="6" xfId="1" applyNumberFormat="1" applyFont="1" applyFill="1" applyBorder="1"/>
    <xf numFmtId="0" fontId="41" fillId="12" borderId="6" xfId="1" applyFont="1" applyFill="1" applyBorder="1" applyAlignment="1">
      <alignment horizontal="center" vertical="center" wrapText="1"/>
    </xf>
    <xf numFmtId="0" fontId="40" fillId="12" borderId="6" xfId="1" applyFont="1" applyFill="1" applyBorder="1"/>
    <xf numFmtId="0" fontId="40" fillId="12" borderId="14" xfId="1" applyFont="1" applyFill="1" applyBorder="1" applyAlignment="1">
      <alignment horizontal="center"/>
    </xf>
    <xf numFmtId="0" fontId="41" fillId="12" borderId="6" xfId="1" applyFont="1" applyFill="1" applyBorder="1" applyAlignment="1">
      <alignment vertical="top" wrapText="1"/>
    </xf>
    <xf numFmtId="0" fontId="43" fillId="12" borderId="6" xfId="1" applyFont="1" applyFill="1" applyBorder="1"/>
    <xf numFmtId="0" fontId="40" fillId="12" borderId="13" xfId="1" applyFont="1" applyFill="1" applyBorder="1"/>
    <xf numFmtId="0" fontId="40" fillId="12" borderId="5" xfId="1" applyFont="1" applyFill="1" applyBorder="1"/>
    <xf numFmtId="0" fontId="40" fillId="12" borderId="14" xfId="1" applyFont="1" applyFill="1" applyBorder="1"/>
    <xf numFmtId="0" fontId="40" fillId="12" borderId="6" xfId="1" applyFont="1" applyFill="1" applyBorder="1" applyAlignment="1">
      <alignment horizontal="center" vertical="center" wrapText="1"/>
    </xf>
    <xf numFmtId="0" fontId="1" fillId="12" borderId="6" xfId="1" applyFill="1" applyBorder="1"/>
    <xf numFmtId="0" fontId="1" fillId="12" borderId="0" xfId="1" applyFill="1"/>
    <xf numFmtId="0" fontId="36" fillId="12" borderId="18" xfId="1" applyFont="1" applyFill="1" applyBorder="1" applyAlignment="1">
      <alignment vertical="center" wrapText="1"/>
    </xf>
    <xf numFmtId="0" fontId="33" fillId="12" borderId="31" xfId="1" applyFont="1" applyFill="1" applyBorder="1" applyAlignment="1">
      <alignment horizontal="center" vertical="center" wrapText="1"/>
    </xf>
    <xf numFmtId="0" fontId="34" fillId="12" borderId="31" xfId="1" applyFont="1" applyFill="1" applyBorder="1" applyAlignment="1">
      <alignment horizontal="center" vertical="center" wrapText="1"/>
    </xf>
    <xf numFmtId="0" fontId="35" fillId="12" borderId="31" xfId="1" applyFont="1" applyFill="1" applyBorder="1" applyAlignment="1">
      <alignment horizontal="center" vertical="center" wrapText="1"/>
    </xf>
    <xf numFmtId="0" fontId="1" fillId="12" borderId="14" xfId="1" applyFill="1" applyBorder="1"/>
    <xf numFmtId="0" fontId="3" fillId="12" borderId="6" xfId="1" applyFont="1" applyFill="1" applyBorder="1" applyAlignment="1">
      <alignment vertical="top" wrapText="1"/>
    </xf>
    <xf numFmtId="0" fontId="16" fillId="12" borderId="6" xfId="1" applyFont="1" applyFill="1" applyBorder="1" applyAlignment="1">
      <alignment vertical="center" wrapText="1"/>
    </xf>
    <xf numFmtId="0" fontId="7" fillId="12" borderId="6" xfId="1" applyFont="1" applyFill="1" applyBorder="1" applyAlignment="1">
      <alignment horizontal="center" vertical="center"/>
    </xf>
    <xf numFmtId="49" fontId="35" fillId="12" borderId="40" xfId="1" applyNumberFormat="1" applyFont="1" applyFill="1" applyBorder="1"/>
    <xf numFmtId="0" fontId="35" fillId="12" borderId="40" xfId="1" applyFont="1" applyFill="1" applyBorder="1"/>
    <xf numFmtId="0" fontId="37" fillId="12" borderId="40" xfId="1" applyFont="1" applyFill="1" applyBorder="1" applyAlignment="1">
      <alignment horizontal="center" vertical="center"/>
    </xf>
    <xf numFmtId="0" fontId="35" fillId="12" borderId="0" xfId="1" applyFont="1" applyFill="1"/>
    <xf numFmtId="0" fontId="37" fillId="12" borderId="0" xfId="1" applyFont="1" applyFill="1" applyAlignment="1">
      <alignment horizontal="center" vertical="center"/>
    </xf>
    <xf numFmtId="0" fontId="38" fillId="12" borderId="0" xfId="1" applyFont="1" applyFill="1" applyAlignment="1">
      <alignment vertical="center" wrapText="1"/>
    </xf>
    <xf numFmtId="0" fontId="47" fillId="12" borderId="8" xfId="0" applyFont="1" applyFill="1" applyBorder="1" applyAlignment="1">
      <alignment horizontal="center" vertical="center"/>
    </xf>
    <xf numFmtId="0" fontId="38" fillId="12" borderId="31" xfId="1" applyFont="1" applyFill="1" applyBorder="1" applyAlignment="1">
      <alignment vertical="center" wrapText="1"/>
    </xf>
    <xf numFmtId="0" fontId="35" fillId="12" borderId="6" xfId="1" applyFont="1" applyFill="1" applyBorder="1"/>
    <xf numFmtId="0" fontId="24" fillId="12" borderId="0" xfId="1" applyFont="1" applyFill="1"/>
    <xf numFmtId="0" fontId="54" fillId="12" borderId="19" xfId="1" applyFont="1" applyFill="1" applyBorder="1" applyAlignment="1">
      <alignment vertical="center" wrapText="1"/>
    </xf>
    <xf numFmtId="0" fontId="2" fillId="12" borderId="31" xfId="1" applyFont="1" applyFill="1" applyBorder="1" applyAlignment="1">
      <alignment vertical="center" wrapText="1"/>
    </xf>
    <xf numFmtId="0" fontId="25" fillId="12" borderId="31" xfId="0" applyFont="1" applyFill="1" applyBorder="1" applyAlignment="1">
      <alignment horizontal="center" vertical="center" wrapText="1"/>
    </xf>
    <xf numFmtId="0" fontId="7" fillId="12" borderId="40" xfId="1" applyFont="1" applyFill="1" applyBorder="1" applyAlignment="1">
      <alignment horizontal="center" vertical="center"/>
    </xf>
    <xf numFmtId="0" fontId="15" fillId="12" borderId="17" xfId="1" applyFont="1" applyFill="1" applyBorder="1"/>
    <xf numFmtId="0" fontId="16" fillId="12" borderId="8" xfId="1" applyFont="1" applyFill="1" applyBorder="1" applyAlignment="1">
      <alignment vertical="center" wrapText="1"/>
    </xf>
    <xf numFmtId="0" fontId="15" fillId="12" borderId="8" xfId="1" applyFont="1" applyFill="1" applyBorder="1"/>
    <xf numFmtId="0" fontId="1" fillId="12" borderId="17" xfId="1" applyFill="1" applyBorder="1" applyAlignment="1">
      <alignment horizontal="center"/>
    </xf>
    <xf numFmtId="0" fontId="7" fillId="12" borderId="8" xfId="1" applyFont="1" applyFill="1" applyBorder="1" applyAlignment="1">
      <alignment horizontal="center" vertical="center"/>
    </xf>
    <xf numFmtId="0" fontId="1" fillId="12" borderId="8" xfId="1" applyFill="1" applyBorder="1"/>
    <xf numFmtId="0" fontId="19" fillId="12" borderId="17" xfId="1" applyFont="1" applyFill="1" applyBorder="1" applyAlignment="1">
      <alignment vertical="center" wrapText="1"/>
    </xf>
    <xf numFmtId="0" fontId="19" fillId="12" borderId="18" xfId="1" applyFont="1" applyFill="1" applyBorder="1" applyAlignment="1">
      <alignment vertical="center" wrapText="1"/>
    </xf>
    <xf numFmtId="0" fontId="20" fillId="12" borderId="31" xfId="1" applyFont="1" applyFill="1" applyBorder="1" applyAlignment="1">
      <alignment horizontal="center" vertical="center" wrapText="1"/>
    </xf>
    <xf numFmtId="0" fontId="16" fillId="12" borderId="17" xfId="1" applyFont="1" applyFill="1" applyBorder="1" applyAlignment="1">
      <alignment vertical="center" wrapText="1"/>
    </xf>
    <xf numFmtId="0" fontId="16" fillId="12" borderId="18" xfId="1" applyFont="1" applyFill="1" applyBorder="1" applyAlignment="1">
      <alignment vertical="center" wrapText="1"/>
    </xf>
    <xf numFmtId="0" fontId="1" fillId="12" borderId="18" xfId="1" applyFill="1" applyBorder="1"/>
    <xf numFmtId="0" fontId="22" fillId="12" borderId="6" xfId="0" applyFont="1" applyFill="1" applyBorder="1" applyAlignment="1">
      <alignment vertical="center" wrapText="1"/>
    </xf>
    <xf numFmtId="0" fontId="22" fillId="12" borderId="8" xfId="0" applyFont="1" applyFill="1" applyBorder="1" applyAlignment="1">
      <alignment vertical="center" wrapText="1"/>
    </xf>
    <xf numFmtId="0" fontId="22" fillId="12" borderId="6" xfId="0" applyFont="1" applyFill="1" applyBorder="1" applyAlignment="1">
      <alignment wrapText="1"/>
    </xf>
    <xf numFmtId="0" fontId="0" fillId="12" borderId="6" xfId="0" applyFill="1" applyBorder="1"/>
    <xf numFmtId="0" fontId="1" fillId="12" borderId="17" xfId="1" applyFill="1" applyBorder="1"/>
    <xf numFmtId="0" fontId="36" fillId="12" borderId="0" xfId="1" applyFont="1" applyFill="1" applyAlignment="1">
      <alignment vertical="center" wrapText="1"/>
    </xf>
    <xf numFmtId="0" fontId="31" fillId="12" borderId="0" xfId="1" applyFont="1" applyFill="1" applyAlignment="1">
      <alignment horizontal="center" vertical="center" wrapText="1"/>
    </xf>
    <xf numFmtId="0" fontId="2" fillId="12" borderId="0" xfId="1" applyFont="1" applyFill="1" applyAlignment="1">
      <alignment horizontal="center" vertical="center" wrapText="1"/>
    </xf>
    <xf numFmtId="0" fontId="25" fillId="12" borderId="8" xfId="0" applyFont="1" applyFill="1" applyBorder="1" applyAlignment="1">
      <alignment horizontal="center" vertical="center" wrapText="1"/>
    </xf>
    <xf numFmtId="0" fontId="3" fillId="12" borderId="8" xfId="1" applyFont="1" applyFill="1" applyBorder="1" applyAlignment="1">
      <alignment vertical="top" wrapText="1"/>
    </xf>
    <xf numFmtId="0" fontId="15" fillId="12" borderId="18" xfId="1" applyFont="1" applyFill="1" applyBorder="1"/>
    <xf numFmtId="0" fontId="7" fillId="12" borderId="0" xfId="1" applyFont="1" applyFill="1" applyAlignment="1">
      <alignment horizontal="center" vertical="center"/>
    </xf>
    <xf numFmtId="0" fontId="15" fillId="12" borderId="17" xfId="1" applyFont="1" applyFill="1" applyBorder="1" applyAlignment="1">
      <alignment horizontal="center"/>
    </xf>
    <xf numFmtId="0" fontId="49" fillId="12" borderId="8" xfId="1" applyFont="1" applyFill="1" applyBorder="1" applyAlignment="1">
      <alignment horizontal="center" vertical="center" wrapText="1"/>
    </xf>
    <xf numFmtId="0" fontId="57" fillId="12" borderId="8" xfId="1" applyFont="1" applyFill="1" applyBorder="1" applyAlignment="1">
      <alignment horizontal="center" vertical="center" wrapText="1"/>
    </xf>
    <xf numFmtId="0" fontId="65" fillId="12" borderId="8" xfId="1" applyFont="1" applyFill="1" applyBorder="1" applyAlignment="1">
      <alignment horizontal="center" vertical="center" wrapText="1"/>
    </xf>
    <xf numFmtId="0" fontId="21" fillId="12" borderId="8" xfId="0" applyFont="1" applyFill="1" applyBorder="1" applyAlignment="1">
      <alignment horizontal="center" vertical="center" wrapText="1"/>
    </xf>
    <xf numFmtId="0" fontId="19" fillId="12" borderId="8" xfId="1" applyFont="1" applyFill="1" applyBorder="1" applyAlignment="1">
      <alignment vertical="center" wrapText="1"/>
    </xf>
    <xf numFmtId="0" fontId="62" fillId="12" borderId="8" xfId="1" applyFont="1" applyFill="1" applyBorder="1" applyAlignment="1">
      <alignment horizontal="center" vertical="center" wrapText="1"/>
    </xf>
    <xf numFmtId="0" fontId="20" fillId="12" borderId="0" xfId="1" applyFont="1" applyFill="1" applyAlignment="1">
      <alignment horizontal="center" vertical="center" wrapText="1"/>
    </xf>
    <xf numFmtId="0" fontId="19" fillId="12" borderId="0" xfId="1" applyFont="1" applyFill="1" applyAlignment="1">
      <alignment vertical="center" wrapText="1"/>
    </xf>
    <xf numFmtId="0" fontId="22" fillId="12" borderId="17" xfId="0" applyFont="1" applyFill="1" applyBorder="1" applyAlignment="1">
      <alignment vertical="center" wrapText="1"/>
    </xf>
    <xf numFmtId="0" fontId="2" fillId="3" borderId="7" xfId="1" applyFont="1" applyFill="1" applyBorder="1"/>
    <xf numFmtId="0" fontId="15" fillId="3" borderId="7" xfId="1" applyFont="1" applyFill="1" applyBorder="1"/>
    <xf numFmtId="0" fontId="15" fillId="3" borderId="13" xfId="1" applyFont="1" applyFill="1" applyBorder="1"/>
    <xf numFmtId="0" fontId="15" fillId="3" borderId="9" xfId="1" applyFont="1" applyFill="1" applyBorder="1"/>
    <xf numFmtId="0" fontId="41" fillId="3" borderId="12" xfId="1" applyFont="1" applyFill="1" applyBorder="1" applyAlignment="1">
      <alignment horizontal="center" vertical="center"/>
    </xf>
    <xf numFmtId="0" fontId="56" fillId="3" borderId="4" xfId="1" applyFont="1" applyFill="1" applyBorder="1" applyAlignment="1">
      <alignment horizontal="center" vertical="center"/>
    </xf>
    <xf numFmtId="0" fontId="41" fillId="3" borderId="14" xfId="1" applyFont="1" applyFill="1" applyBorder="1" applyAlignment="1">
      <alignment horizontal="center" vertical="center"/>
    </xf>
    <xf numFmtId="0" fontId="39" fillId="3" borderId="4" xfId="1" applyFont="1" applyFill="1" applyBorder="1"/>
    <xf numFmtId="0" fontId="57" fillId="3" borderId="7" xfId="1" applyFont="1" applyFill="1" applyBorder="1" applyAlignment="1">
      <alignment horizontal="center" vertical="center" wrapText="1"/>
    </xf>
    <xf numFmtId="0" fontId="56" fillId="3" borderId="7" xfId="1" applyFont="1" applyFill="1" applyBorder="1" applyAlignment="1">
      <alignment horizontal="center" vertical="center" wrapText="1"/>
    </xf>
    <xf numFmtId="0" fontId="50" fillId="3" borderId="35" xfId="1" applyFont="1" applyFill="1" applyBorder="1"/>
    <xf numFmtId="0" fontId="50" fillId="3" borderId="5" xfId="1" applyFont="1" applyFill="1" applyBorder="1"/>
    <xf numFmtId="0" fontId="50" fillId="3" borderId="6" xfId="1" applyFont="1" applyFill="1" applyBorder="1"/>
    <xf numFmtId="0" fontId="57" fillId="3" borderId="35" xfId="1" applyFont="1" applyFill="1" applyBorder="1" applyAlignment="1">
      <alignment horizontal="center" vertical="center" wrapText="1"/>
    </xf>
    <xf numFmtId="0" fontId="57" fillId="3" borderId="5" xfId="1" applyFont="1" applyFill="1" applyBorder="1" applyAlignment="1">
      <alignment horizontal="center" vertical="center" wrapText="1"/>
    </xf>
    <xf numFmtId="0" fontId="57" fillId="3" borderId="6" xfId="1" applyFont="1" applyFill="1" applyBorder="1" applyAlignment="1">
      <alignment horizontal="center" vertical="center" wrapText="1"/>
    </xf>
    <xf numFmtId="0" fontId="35" fillId="3" borderId="31" xfId="1" applyFont="1" applyFill="1" applyBorder="1"/>
    <xf numFmtId="0" fontId="51" fillId="3" borderId="5" xfId="1" applyFont="1" applyFill="1" applyBorder="1"/>
    <xf numFmtId="0" fontId="57" fillId="3" borderId="4" xfId="1" applyFont="1" applyFill="1" applyBorder="1" applyAlignment="1">
      <alignment horizontal="center" vertical="center"/>
    </xf>
    <xf numFmtId="0" fontId="50" fillId="3" borderId="21" xfId="1" applyFont="1" applyFill="1" applyBorder="1"/>
    <xf numFmtId="0" fontId="51" fillId="3" borderId="4" xfId="1" applyFont="1" applyFill="1" applyBorder="1"/>
    <xf numFmtId="0" fontId="50" fillId="3" borderId="8" xfId="1" applyFont="1" applyFill="1" applyBorder="1"/>
    <xf numFmtId="0" fontId="52" fillId="3" borderId="5" xfId="1" applyFont="1" applyFill="1" applyBorder="1"/>
    <xf numFmtId="0" fontId="52" fillId="3" borderId="6" xfId="1" applyFont="1" applyFill="1" applyBorder="1"/>
    <xf numFmtId="0" fontId="53" fillId="3" borderId="4" xfId="0" applyFont="1" applyFill="1" applyBorder="1"/>
    <xf numFmtId="0" fontId="15" fillId="3" borderId="44" xfId="1" applyFont="1" applyFill="1" applyBorder="1"/>
    <xf numFmtId="0" fontId="1" fillId="3" borderId="37" xfId="1" applyFill="1" applyBorder="1"/>
    <xf numFmtId="0" fontId="15" fillId="3" borderId="0" xfId="1" applyFont="1" applyFill="1"/>
    <xf numFmtId="0" fontId="1" fillId="3" borderId="43" xfId="1" applyFill="1" applyBorder="1"/>
    <xf numFmtId="0" fontId="23" fillId="3" borderId="5" xfId="1" applyFont="1" applyFill="1" applyBorder="1"/>
    <xf numFmtId="0" fontId="44" fillId="13" borderId="5" xfId="1" applyFont="1" applyFill="1" applyBorder="1" applyAlignment="1">
      <alignment horizontal="center"/>
    </xf>
    <xf numFmtId="14" fontId="23" fillId="13" borderId="5" xfId="1" applyNumberFormat="1" applyFont="1" applyFill="1" applyBorder="1" applyAlignment="1">
      <alignment horizontal="center"/>
    </xf>
    <xf numFmtId="0" fontId="1" fillId="13" borderId="0" xfId="1" applyFill="1"/>
    <xf numFmtId="0" fontId="15" fillId="13" borderId="0" xfId="1" applyFont="1" applyFill="1"/>
    <xf numFmtId="0" fontId="1" fillId="13" borderId="54" xfId="1" applyFill="1" applyBorder="1"/>
    <xf numFmtId="0" fontId="1" fillId="13" borderId="5" xfId="1" applyFill="1" applyBorder="1"/>
    <xf numFmtId="0" fontId="1" fillId="13" borderId="21" xfId="1" applyFill="1" applyBorder="1"/>
    <xf numFmtId="0" fontId="1" fillId="12" borderId="8" xfId="1" applyFill="1" applyBorder="1" applyAlignment="1">
      <alignment horizontal="center"/>
    </xf>
    <xf numFmtId="0" fontId="4" fillId="12" borderId="6" xfId="1" applyFont="1" applyFill="1" applyBorder="1" applyAlignment="1">
      <alignment horizontal="center" vertical="center" wrapText="1"/>
    </xf>
    <xf numFmtId="0" fontId="4" fillId="12" borderId="7" xfId="1" applyFont="1" applyFill="1" applyBorder="1" applyAlignment="1">
      <alignment horizontal="center" vertical="center"/>
    </xf>
    <xf numFmtId="49" fontId="1" fillId="12" borderId="5" xfId="1" applyNumberFormat="1" applyFill="1" applyBorder="1"/>
    <xf numFmtId="49" fontId="17" fillId="12" borderId="5" xfId="1" applyNumberFormat="1" applyFont="1" applyFill="1" applyBorder="1"/>
    <xf numFmtId="49" fontId="1" fillId="12" borderId="7" xfId="1" applyNumberFormat="1" applyFill="1" applyBorder="1"/>
    <xf numFmtId="49" fontId="1" fillId="12" borderId="12" xfId="1" applyNumberFormat="1" applyFill="1" applyBorder="1"/>
    <xf numFmtId="49" fontId="1" fillId="12" borderId="0" xfId="1" applyNumberFormat="1" applyFill="1"/>
    <xf numFmtId="49" fontId="50" fillId="12" borderId="0" xfId="1" applyNumberFormat="1" applyFont="1" applyFill="1"/>
    <xf numFmtId="0" fontId="51" fillId="12" borderId="5" xfId="1" applyFont="1" applyFill="1" applyBorder="1"/>
    <xf numFmtId="0" fontId="15" fillId="12" borderId="6" xfId="1" applyFont="1" applyFill="1" applyBorder="1"/>
    <xf numFmtId="0" fontId="15" fillId="12" borderId="13" xfId="1" applyFont="1" applyFill="1" applyBorder="1"/>
    <xf numFmtId="0" fontId="35" fillId="12" borderId="0" xfId="1" applyFont="1" applyFill="1" applyAlignment="1">
      <alignment horizontal="center"/>
    </xf>
    <xf numFmtId="0" fontId="35" fillId="12" borderId="31" xfId="1" applyFont="1" applyFill="1" applyBorder="1"/>
    <xf numFmtId="0" fontId="51" fillId="12" borderId="0" xfId="1" applyFont="1" applyFill="1"/>
    <xf numFmtId="0" fontId="9" fillId="12" borderId="8" xfId="1" applyFont="1" applyFill="1" applyBorder="1"/>
    <xf numFmtId="0" fontId="1" fillId="12" borderId="31" xfId="1" applyFill="1" applyBorder="1"/>
    <xf numFmtId="0" fontId="50" fillId="12" borderId="8" xfId="1" applyFont="1" applyFill="1" applyBorder="1"/>
    <xf numFmtId="0" fontId="60" fillId="12" borderId="8" xfId="1" applyFont="1" applyFill="1" applyBorder="1"/>
    <xf numFmtId="0" fontId="15" fillId="12" borderId="0" xfId="1" applyFont="1" applyFill="1"/>
    <xf numFmtId="0" fontId="36" fillId="12" borderId="26" xfId="1" applyFont="1" applyFill="1" applyBorder="1" applyAlignment="1">
      <alignment vertical="center" wrapText="1"/>
    </xf>
    <xf numFmtId="0" fontId="1" fillId="12" borderId="36" xfId="1" applyFill="1" applyBorder="1"/>
    <xf numFmtId="0" fontId="3" fillId="12" borderId="36" xfId="1" applyFont="1" applyFill="1" applyBorder="1" applyAlignment="1">
      <alignment vertical="top" wrapText="1"/>
    </xf>
    <xf numFmtId="0" fontId="16" fillId="12" borderId="36" xfId="1" applyFont="1" applyFill="1" applyBorder="1" applyAlignment="1">
      <alignment vertical="center" wrapText="1"/>
    </xf>
    <xf numFmtId="0" fontId="7" fillId="12" borderId="36" xfId="1" applyFont="1" applyFill="1" applyBorder="1" applyAlignment="1">
      <alignment horizontal="center" vertical="center"/>
    </xf>
    <xf numFmtId="0" fontId="15" fillId="12" borderId="36" xfId="1" applyFont="1" applyFill="1" applyBorder="1"/>
    <xf numFmtId="0" fontId="15" fillId="12" borderId="47" xfId="1" applyFont="1" applyFill="1" applyBorder="1"/>
    <xf numFmtId="0" fontId="15" fillId="12" borderId="34" xfId="1" applyFont="1" applyFill="1" applyBorder="1"/>
    <xf numFmtId="0" fontId="1" fillId="12" borderId="36" xfId="1" applyFill="1" applyBorder="1" applyAlignment="1">
      <alignment horizontal="center"/>
    </xf>
    <xf numFmtId="0" fontId="21" fillId="12" borderId="36" xfId="0" applyFont="1" applyFill="1" applyBorder="1" applyAlignment="1">
      <alignment horizontal="center" vertical="center" wrapText="1"/>
    </xf>
    <xf numFmtId="0" fontId="19" fillId="12" borderId="36" xfId="1" applyFont="1" applyFill="1" applyBorder="1" applyAlignment="1">
      <alignment vertical="center" wrapText="1"/>
    </xf>
    <xf numFmtId="0" fontId="68" fillId="12" borderId="36" xfId="1" applyFont="1" applyFill="1" applyBorder="1" applyAlignment="1">
      <alignment vertical="center" wrapText="1"/>
    </xf>
    <xf numFmtId="0" fontId="50" fillId="12" borderId="36" xfId="1" applyFont="1" applyFill="1" applyBorder="1"/>
    <xf numFmtId="0" fontId="69" fillId="12" borderId="36" xfId="0" applyFont="1" applyFill="1" applyBorder="1" applyAlignment="1">
      <alignment horizontal="center" vertical="center" wrapText="1"/>
    </xf>
    <xf numFmtId="0" fontId="68" fillId="12" borderId="36" xfId="1" applyFont="1" applyFill="1" applyBorder="1" applyAlignment="1">
      <alignment horizontal="center" vertical="center" wrapText="1"/>
    </xf>
    <xf numFmtId="0" fontId="19" fillId="12" borderId="38" xfId="1" applyFont="1" applyFill="1" applyBorder="1" applyAlignment="1">
      <alignment vertical="center" wrapText="1"/>
    </xf>
    <xf numFmtId="0" fontId="16" fillId="12" borderId="45" xfId="1" applyFont="1" applyFill="1" applyBorder="1" applyAlignment="1">
      <alignment vertical="center" wrapText="1"/>
    </xf>
    <xf numFmtId="0" fontId="1" fillId="12" borderId="38" xfId="1" applyFill="1" applyBorder="1"/>
    <xf numFmtId="0" fontId="22" fillId="12" borderId="27" xfId="0" applyFont="1" applyFill="1" applyBorder="1" applyAlignment="1">
      <alignment vertical="center" wrapText="1"/>
    </xf>
    <xf numFmtId="0" fontId="1" fillId="12" borderId="28" xfId="1" applyFill="1" applyBorder="1"/>
    <xf numFmtId="0" fontId="22" fillId="12" borderId="28" xfId="0" applyFont="1" applyFill="1" applyBorder="1" applyAlignment="1">
      <alignment vertical="center" wrapText="1"/>
    </xf>
    <xf numFmtId="0" fontId="1" fillId="12" borderId="29" xfId="1" applyFill="1" applyBorder="1"/>
    <xf numFmtId="0" fontId="1" fillId="12" borderId="27" xfId="1" applyFill="1" applyBorder="1"/>
    <xf numFmtId="0" fontId="1" fillId="12" borderId="30" xfId="1" applyFill="1" applyBorder="1"/>
    <xf numFmtId="0" fontId="1" fillId="14" borderId="0" xfId="1" applyFill="1"/>
    <xf numFmtId="0" fontId="10" fillId="14" borderId="8" xfId="1" applyFont="1" applyFill="1" applyBorder="1" applyAlignment="1">
      <alignment vertical="center" wrapText="1"/>
    </xf>
    <xf numFmtId="0" fontId="5" fillId="14" borderId="0" xfId="1" applyFont="1" applyFill="1" applyAlignment="1">
      <alignment horizontal="center" vertical="center" wrapText="1"/>
    </xf>
    <xf numFmtId="0" fontId="5" fillId="12" borderId="0" xfId="1" applyFont="1" applyFill="1" applyAlignment="1">
      <alignment horizontal="center" vertical="center" wrapText="1"/>
    </xf>
    <xf numFmtId="0" fontId="1" fillId="12" borderId="10" xfId="1" applyFill="1" applyBorder="1" applyAlignment="1">
      <alignment horizontal="center"/>
    </xf>
    <xf numFmtId="0" fontId="5" fillId="12" borderId="7" xfId="1" applyFont="1" applyFill="1" applyBorder="1" applyAlignment="1">
      <alignment horizontal="center" vertical="center" wrapText="1"/>
    </xf>
    <xf numFmtId="0" fontId="1" fillId="12" borderId="7" xfId="1" applyFill="1" applyBorder="1"/>
    <xf numFmtId="0" fontId="50" fillId="12" borderId="0" xfId="1" applyFont="1" applyFill="1"/>
    <xf numFmtId="0" fontId="10" fillId="10" borderId="8" xfId="1" applyFont="1" applyFill="1" applyBorder="1" applyAlignment="1">
      <alignment vertical="center"/>
    </xf>
    <xf numFmtId="0" fontId="1" fillId="5" borderId="16" xfId="1" applyFill="1" applyBorder="1"/>
    <xf numFmtId="0" fontId="50" fillId="5" borderId="0" xfId="1" applyFont="1" applyFill="1"/>
    <xf numFmtId="0" fontId="1" fillId="3" borderId="11" xfId="1" applyFill="1" applyBorder="1"/>
    <xf numFmtId="0" fontId="18" fillId="3" borderId="11" xfId="1" applyFont="1" applyFill="1" applyBorder="1" applyAlignment="1">
      <alignment vertical="top" wrapText="1"/>
    </xf>
    <xf numFmtId="0" fontId="7" fillId="3" borderId="5" xfId="1" applyFont="1" applyFill="1" applyBorder="1" applyAlignment="1">
      <alignment horizontal="center" vertical="center"/>
    </xf>
    <xf numFmtId="0" fontId="7" fillId="3" borderId="8" xfId="1" applyFont="1" applyFill="1" applyBorder="1" applyAlignment="1">
      <alignment horizontal="center" vertical="center"/>
    </xf>
    <xf numFmtId="0" fontId="7" fillId="3" borderId="35" xfId="1" applyFont="1" applyFill="1" applyBorder="1" applyAlignment="1">
      <alignment horizontal="center" vertical="center"/>
    </xf>
    <xf numFmtId="0" fontId="7" fillId="3" borderId="36" xfId="1" applyFont="1" applyFill="1" applyBorder="1" applyAlignment="1">
      <alignment horizontal="center" vertical="center"/>
    </xf>
    <xf numFmtId="0" fontId="5" fillId="3" borderId="0" xfId="1" applyFont="1" applyFill="1" applyAlignment="1">
      <alignment horizontal="center" vertical="center" wrapText="1"/>
    </xf>
    <xf numFmtId="0" fontId="44" fillId="15" borderId="5" xfId="1" applyFont="1" applyFill="1" applyBorder="1" applyAlignment="1">
      <alignment horizontal="center"/>
    </xf>
    <xf numFmtId="14" fontId="23" fillId="15" borderId="5" xfId="1" applyNumberFormat="1" applyFont="1" applyFill="1" applyBorder="1" applyAlignment="1">
      <alignment horizontal="center"/>
    </xf>
    <xf numFmtId="49" fontId="1" fillId="15" borderId="0" xfId="1" applyNumberFormat="1" applyFill="1"/>
    <xf numFmtId="0" fontId="41" fillId="15" borderId="5" xfId="1" applyFont="1" applyFill="1" applyBorder="1" applyAlignment="1">
      <alignment horizontal="center" vertical="center" wrapText="1"/>
    </xf>
    <xf numFmtId="0" fontId="41" fillId="15" borderId="6" xfId="1" applyFont="1" applyFill="1" applyBorder="1" applyAlignment="1">
      <alignment horizontal="center" vertical="center" wrapText="1"/>
    </xf>
    <xf numFmtId="0" fontId="40" fillId="15" borderId="6" xfId="1" applyFont="1" applyFill="1" applyBorder="1"/>
    <xf numFmtId="0" fontId="35" fillId="15" borderId="0" xfId="1" applyFont="1" applyFill="1"/>
    <xf numFmtId="0" fontId="1" fillId="15" borderId="8" xfId="1" applyFill="1" applyBorder="1"/>
    <xf numFmtId="0" fontId="22" fillId="15" borderId="8" xfId="0" applyFont="1" applyFill="1" applyBorder="1" applyAlignment="1">
      <alignment vertical="center" wrapText="1"/>
    </xf>
    <xf numFmtId="0" fontId="22" fillId="15" borderId="35" xfId="0" applyFont="1" applyFill="1" applyBorder="1" applyAlignment="1">
      <alignment vertical="center" wrapText="1"/>
    </xf>
    <xf numFmtId="0" fontId="22" fillId="15" borderId="5" xfId="0" applyFont="1" applyFill="1" applyBorder="1" applyAlignment="1">
      <alignment vertical="center" wrapText="1"/>
    </xf>
    <xf numFmtId="0" fontId="22" fillId="15" borderId="36" xfId="0" applyFont="1" applyFill="1" applyBorder="1" applyAlignment="1">
      <alignment vertical="center" wrapText="1"/>
    </xf>
    <xf numFmtId="0" fontId="37" fillId="15" borderId="7" xfId="1" applyFont="1" applyFill="1" applyBorder="1" applyAlignment="1">
      <alignment horizontal="center" vertical="center" wrapText="1"/>
    </xf>
    <xf numFmtId="0" fontId="37" fillId="15" borderId="5" xfId="1" applyFont="1" applyFill="1" applyBorder="1" applyAlignment="1">
      <alignment horizontal="center" vertical="center"/>
    </xf>
    <xf numFmtId="0" fontId="56" fillId="15" borderId="7" xfId="1" applyFont="1" applyFill="1" applyBorder="1" applyAlignment="1">
      <alignment horizontal="center" vertical="center" wrapText="1"/>
    </xf>
    <xf numFmtId="0" fontId="24" fillId="15" borderId="5" xfId="1" applyFont="1" applyFill="1" applyBorder="1"/>
    <xf numFmtId="0" fontId="26" fillId="15" borderId="6" xfId="1" applyFont="1" applyFill="1" applyBorder="1" applyAlignment="1">
      <alignment horizontal="center" vertical="center"/>
    </xf>
    <xf numFmtId="0" fontId="7" fillId="15" borderId="6" xfId="1" applyFont="1" applyFill="1" applyBorder="1" applyAlignment="1">
      <alignment horizontal="center" vertical="center"/>
    </xf>
    <xf numFmtId="0" fontId="1" fillId="15" borderId="0" xfId="1" applyFill="1"/>
    <xf numFmtId="0" fontId="14" fillId="15" borderId="4" xfId="0" applyFont="1" applyFill="1" applyBorder="1"/>
    <xf numFmtId="0" fontId="70" fillId="5" borderId="4" xfId="1" applyFont="1" applyFill="1" applyBorder="1" applyAlignment="1">
      <alignment horizontal="center" vertical="center"/>
    </xf>
    <xf numFmtId="0" fontId="61" fillId="5" borderId="4" xfId="1" applyFont="1" applyFill="1" applyBorder="1" applyAlignment="1">
      <alignment horizontal="center" vertical="center" wrapText="1"/>
    </xf>
    <xf numFmtId="0" fontId="1" fillId="2" borderId="57" xfId="1" applyFill="1" applyBorder="1"/>
    <xf numFmtId="49" fontId="1" fillId="11" borderId="57" xfId="1" applyNumberFormat="1" applyFill="1" applyBorder="1"/>
    <xf numFmtId="49" fontId="50" fillId="3" borderId="57" xfId="1" applyNumberFormat="1" applyFont="1" applyFill="1" applyBorder="1"/>
    <xf numFmtId="49" fontId="1" fillId="5" borderId="57" xfId="1" applyNumberFormat="1" applyFill="1" applyBorder="1"/>
    <xf numFmtId="0" fontId="13" fillId="11" borderId="55" xfId="2" applyFont="1" applyFill="1" applyBorder="1" applyAlignment="1">
      <alignment horizontal="center" vertical="center"/>
    </xf>
    <xf numFmtId="0" fontId="60" fillId="12" borderId="18" xfId="1" applyFont="1" applyFill="1" applyBorder="1"/>
    <xf numFmtId="0" fontId="62" fillId="12" borderId="0" xfId="1" applyFont="1" applyFill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1" fillId="0" borderId="17" xfId="1" applyBorder="1"/>
    <xf numFmtId="0" fontId="1" fillId="0" borderId="8" xfId="1" applyBorder="1"/>
    <xf numFmtId="0" fontId="3" fillId="0" borderId="8" xfId="1" applyFont="1" applyBorder="1" applyAlignment="1">
      <alignment vertical="top" wrapText="1"/>
    </xf>
    <xf numFmtId="0" fontId="16" fillId="0" borderId="8" xfId="1" applyFont="1" applyBorder="1" applyAlignment="1">
      <alignment vertical="center" wrapText="1"/>
    </xf>
    <xf numFmtId="0" fontId="7" fillId="0" borderId="8" xfId="1" applyFont="1" applyBorder="1" applyAlignment="1">
      <alignment horizontal="center" vertical="center"/>
    </xf>
    <xf numFmtId="0" fontId="15" fillId="0" borderId="8" xfId="1" applyFont="1" applyBorder="1"/>
    <xf numFmtId="0" fontId="15" fillId="0" borderId="18" xfId="1" applyFont="1" applyBorder="1"/>
    <xf numFmtId="0" fontId="7" fillId="0" borderId="0" xfId="1" applyFont="1" applyAlignment="1">
      <alignment horizontal="center" vertical="center"/>
    </xf>
    <xf numFmtId="0" fontId="15" fillId="0" borderId="17" xfId="1" applyFont="1" applyBorder="1"/>
    <xf numFmtId="0" fontId="15" fillId="0" borderId="17" xfId="1" applyFont="1" applyBorder="1" applyAlignment="1">
      <alignment horizontal="center"/>
    </xf>
    <xf numFmtId="0" fontId="22" fillId="0" borderId="8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15" fillId="0" borderId="0" xfId="1" applyFont="1"/>
    <xf numFmtId="0" fontId="2" fillId="2" borderId="52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52" xfId="1" applyFont="1" applyFill="1" applyBorder="1" applyAlignment="1">
      <alignment vertical="center" wrapText="1"/>
    </xf>
    <xf numFmtId="0" fontId="2" fillId="2" borderId="11" xfId="1" applyFont="1" applyFill="1" applyBorder="1" applyAlignment="1">
      <alignment vertical="center" wrapText="1"/>
    </xf>
    <xf numFmtId="0" fontId="2" fillId="14" borderId="47" xfId="1" applyFont="1" applyFill="1" applyBorder="1" applyAlignment="1">
      <alignment vertical="center" wrapText="1"/>
    </xf>
    <xf numFmtId="0" fontId="1" fillId="5" borderId="53" xfId="1" applyFill="1" applyBorder="1"/>
    <xf numFmtId="0" fontId="1" fillId="12" borderId="45" xfId="1" applyFill="1" applyBorder="1"/>
    <xf numFmtId="0" fontId="47" fillId="5" borderId="4" xfId="0" applyFont="1" applyFill="1" applyBorder="1" applyAlignment="1">
      <alignment horizontal="center" vertical="center"/>
    </xf>
    <xf numFmtId="0" fontId="35" fillId="3" borderId="12" xfId="1" applyFont="1" applyFill="1" applyBorder="1"/>
    <xf numFmtId="0" fontId="35" fillId="15" borderId="11" xfId="1" applyFont="1" applyFill="1" applyBorder="1"/>
    <xf numFmtId="0" fontId="35" fillId="5" borderId="14" xfId="1" applyFont="1" applyFill="1" applyBorder="1"/>
    <xf numFmtId="0" fontId="15" fillId="3" borderId="17" xfId="1" applyFont="1" applyFill="1" applyBorder="1"/>
    <xf numFmtId="0" fontId="49" fillId="0" borderId="5" xfId="1" applyFont="1" applyBorder="1" applyAlignment="1">
      <alignment horizontal="center" vertical="center" wrapText="1"/>
    </xf>
    <xf numFmtId="0" fontId="57" fillId="0" borderId="5" xfId="1" applyFont="1" applyBorder="1" applyAlignment="1">
      <alignment horizontal="center" vertical="center" wrapText="1"/>
    </xf>
    <xf numFmtId="0" fontId="65" fillId="0" borderId="5" xfId="1" applyFont="1" applyBorder="1" applyAlignment="1">
      <alignment horizontal="center" vertical="center" wrapText="1"/>
    </xf>
    <xf numFmtId="0" fontId="15" fillId="0" borderId="5" xfId="1" applyFont="1" applyBorder="1"/>
    <xf numFmtId="0" fontId="60" fillId="3" borderId="5" xfId="1" applyFont="1" applyFill="1" applyBorder="1"/>
    <xf numFmtId="0" fontId="16" fillId="0" borderId="5" xfId="1" applyFont="1" applyBorder="1" applyAlignment="1">
      <alignment vertical="center" wrapText="1"/>
    </xf>
    <xf numFmtId="0" fontId="21" fillId="0" borderId="5" xfId="0" applyFont="1" applyBorder="1" applyAlignment="1">
      <alignment horizontal="center" vertical="center" wrapText="1"/>
    </xf>
    <xf numFmtId="0" fontId="62" fillId="0" borderId="5" xfId="1" applyFont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62" fillId="3" borderId="5" xfId="1" applyFont="1" applyFill="1" applyBorder="1" applyAlignment="1">
      <alignment horizontal="center" vertical="center" wrapText="1"/>
    </xf>
    <xf numFmtId="0" fontId="19" fillId="0" borderId="5" xfId="1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73" fillId="12" borderId="0" xfId="1" applyFont="1" applyFill="1" applyAlignment="1">
      <alignment vertical="center" wrapText="1"/>
    </xf>
    <xf numFmtId="0" fontId="74" fillId="12" borderId="0" xfId="1" applyFont="1" applyFill="1" applyAlignment="1">
      <alignment horizontal="center" vertical="center" wrapText="1"/>
    </xf>
    <xf numFmtId="0" fontId="75" fillId="12" borderId="0" xfId="1" applyFont="1" applyFill="1" applyAlignment="1">
      <alignment horizontal="center" vertical="center" wrapText="1"/>
    </xf>
    <xf numFmtId="0" fontId="76" fillId="12" borderId="8" xfId="0" applyFont="1" applyFill="1" applyBorder="1" applyAlignment="1">
      <alignment horizontal="center" vertical="center" wrapText="1"/>
    </xf>
    <xf numFmtId="0" fontId="77" fillId="12" borderId="17" xfId="1" applyFont="1" applyFill="1" applyBorder="1"/>
    <xf numFmtId="0" fontId="77" fillId="12" borderId="8" xfId="1" applyFont="1" applyFill="1" applyBorder="1"/>
    <xf numFmtId="0" fontId="78" fillId="12" borderId="8" xfId="1" applyFont="1" applyFill="1" applyBorder="1" applyAlignment="1">
      <alignment vertical="top" wrapText="1"/>
    </xf>
    <xf numFmtId="0" fontId="79" fillId="12" borderId="8" xfId="1" applyFont="1" applyFill="1" applyBorder="1" applyAlignment="1">
      <alignment vertical="center" wrapText="1"/>
    </xf>
    <xf numFmtId="0" fontId="80" fillId="12" borderId="8" xfId="1" applyFont="1" applyFill="1" applyBorder="1" applyAlignment="1">
      <alignment horizontal="center" vertical="center"/>
    </xf>
    <xf numFmtId="0" fontId="81" fillId="12" borderId="8" xfId="1" applyFont="1" applyFill="1" applyBorder="1"/>
    <xf numFmtId="0" fontId="80" fillId="3" borderId="8" xfId="1" applyFont="1" applyFill="1" applyBorder="1" applyAlignment="1">
      <alignment horizontal="center" vertical="center"/>
    </xf>
    <xf numFmtId="0" fontId="81" fillId="12" borderId="18" xfId="1" applyFont="1" applyFill="1" applyBorder="1"/>
    <xf numFmtId="0" fontId="80" fillId="12" borderId="0" xfId="1" applyFont="1" applyFill="1" applyAlignment="1">
      <alignment horizontal="center" vertical="center"/>
    </xf>
    <xf numFmtId="0" fontId="81" fillId="12" borderId="17" xfId="1" applyFont="1" applyFill="1" applyBorder="1"/>
    <xf numFmtId="0" fontId="81" fillId="12" borderId="17" xfId="1" applyFont="1" applyFill="1" applyBorder="1" applyAlignment="1">
      <alignment horizontal="center"/>
    </xf>
    <xf numFmtId="0" fontId="82" fillId="12" borderId="8" xfId="1" applyFont="1" applyFill="1" applyBorder="1" applyAlignment="1">
      <alignment horizontal="center" vertical="center" wrapText="1"/>
    </xf>
    <xf numFmtId="0" fontId="83" fillId="12" borderId="8" xfId="1" applyFont="1" applyFill="1" applyBorder="1" applyAlignment="1">
      <alignment horizontal="center" vertical="center" wrapText="1"/>
    </xf>
    <xf numFmtId="0" fontId="84" fillId="12" borderId="8" xfId="1" applyFont="1" applyFill="1" applyBorder="1" applyAlignment="1">
      <alignment horizontal="center" vertical="center" wrapText="1"/>
    </xf>
    <xf numFmtId="0" fontId="85" fillId="12" borderId="8" xfId="0" applyFont="1" applyFill="1" applyBorder="1" applyAlignment="1">
      <alignment horizontal="center" vertical="center" wrapText="1"/>
    </xf>
    <xf numFmtId="0" fontId="86" fillId="12" borderId="8" xfId="1" applyFont="1" applyFill="1" applyBorder="1" applyAlignment="1">
      <alignment vertical="center" wrapText="1"/>
    </xf>
    <xf numFmtId="0" fontId="87" fillId="12" borderId="18" xfId="1" applyFont="1" applyFill="1" applyBorder="1"/>
    <xf numFmtId="0" fontId="79" fillId="12" borderId="17" xfId="1" applyFont="1" applyFill="1" applyBorder="1" applyAlignment="1">
      <alignment vertical="center" wrapText="1"/>
    </xf>
    <xf numFmtId="0" fontId="88" fillId="12" borderId="8" xfId="1" applyFont="1" applyFill="1" applyBorder="1" applyAlignment="1">
      <alignment horizontal="center" vertical="center" wrapText="1"/>
    </xf>
    <xf numFmtId="0" fontId="89" fillId="12" borderId="0" xfId="1" applyFont="1" applyFill="1" applyAlignment="1">
      <alignment horizontal="center" vertical="center" wrapText="1"/>
    </xf>
    <xf numFmtId="0" fontId="88" fillId="12" borderId="0" xfId="1" applyFont="1" applyFill="1" applyAlignment="1">
      <alignment horizontal="center" vertical="center" wrapText="1"/>
    </xf>
    <xf numFmtId="0" fontId="86" fillId="12" borderId="0" xfId="1" applyFont="1" applyFill="1" applyAlignment="1">
      <alignment vertical="center" wrapText="1"/>
    </xf>
    <xf numFmtId="0" fontId="79" fillId="12" borderId="18" xfId="1" applyFont="1" applyFill="1" applyBorder="1" applyAlignment="1">
      <alignment vertical="center" wrapText="1"/>
    </xf>
    <xf numFmtId="0" fontId="90" fillId="12" borderId="8" xfId="1" applyFont="1" applyFill="1" applyBorder="1"/>
    <xf numFmtId="0" fontId="73" fillId="0" borderId="0" xfId="1" applyFont="1" applyAlignment="1">
      <alignment vertical="center" wrapText="1"/>
    </xf>
    <xf numFmtId="0" fontId="77" fillId="0" borderId="17" xfId="1" applyFont="1" applyBorder="1"/>
    <xf numFmtId="0" fontId="77" fillId="0" borderId="8" xfId="1" applyFont="1" applyBorder="1"/>
    <xf numFmtId="0" fontId="78" fillId="0" borderId="8" xfId="1" applyFont="1" applyBorder="1" applyAlignment="1">
      <alignment vertical="top" wrapText="1"/>
    </xf>
    <xf numFmtId="0" fontId="79" fillId="0" borderId="8" xfId="1" applyFont="1" applyBorder="1" applyAlignment="1">
      <alignment vertical="center" wrapText="1"/>
    </xf>
    <xf numFmtId="0" fontId="80" fillId="0" borderId="8" xfId="1" applyFont="1" applyBorder="1" applyAlignment="1">
      <alignment horizontal="center" vertical="center"/>
    </xf>
    <xf numFmtId="0" fontId="81" fillId="0" borderId="8" xfId="1" applyFont="1" applyBorder="1"/>
    <xf numFmtId="0" fontId="81" fillId="0" borderId="18" xfId="1" applyFont="1" applyBorder="1"/>
    <xf numFmtId="0" fontId="81" fillId="0" borderId="17" xfId="1" applyFont="1" applyBorder="1"/>
    <xf numFmtId="0" fontId="81" fillId="0" borderId="17" xfId="1" applyFont="1" applyBorder="1" applyAlignment="1">
      <alignment horizontal="center"/>
    </xf>
    <xf numFmtId="0" fontId="81" fillId="3" borderId="5" xfId="1" applyFont="1" applyFill="1" applyBorder="1"/>
    <xf numFmtId="0" fontId="79" fillId="11" borderId="5" xfId="1" applyFont="1" applyFill="1" applyBorder="1" applyAlignment="1">
      <alignment vertical="center" wrapText="1"/>
    </xf>
    <xf numFmtId="0" fontId="85" fillId="11" borderId="5" xfId="0" applyFont="1" applyFill="1" applyBorder="1" applyAlignment="1">
      <alignment horizontal="center" vertical="center" wrapText="1"/>
    </xf>
    <xf numFmtId="0" fontId="87" fillId="3" borderId="5" xfId="1" applyFont="1" applyFill="1" applyBorder="1"/>
    <xf numFmtId="0" fontId="79" fillId="0" borderId="5" xfId="1" applyFont="1" applyBorder="1" applyAlignment="1">
      <alignment vertical="center" wrapText="1"/>
    </xf>
    <xf numFmtId="0" fontId="88" fillId="0" borderId="5" xfId="1" applyFont="1" applyBorder="1" applyAlignment="1">
      <alignment horizontal="center" vertical="center" wrapText="1"/>
    </xf>
    <xf numFmtId="0" fontId="86" fillId="0" borderId="5" xfId="1" applyFont="1" applyBorder="1" applyAlignment="1">
      <alignment vertical="center" wrapText="1"/>
    </xf>
    <xf numFmtId="0" fontId="81" fillId="11" borderId="5" xfId="1" applyFont="1" applyFill="1" applyBorder="1"/>
    <xf numFmtId="0" fontId="88" fillId="0" borderId="12" xfId="1" applyFont="1" applyBorder="1" applyAlignment="1">
      <alignment horizontal="center" vertical="center" wrapText="1"/>
    </xf>
    <xf numFmtId="0" fontId="62" fillId="0" borderId="12" xfId="1" applyFont="1" applyBorder="1" applyAlignment="1">
      <alignment horizontal="center" vertical="center" wrapText="1"/>
    </xf>
    <xf numFmtId="0" fontId="85" fillId="0" borderId="5" xfId="0" applyFont="1" applyBorder="1" applyAlignment="1">
      <alignment horizontal="center" vertical="center" wrapText="1"/>
    </xf>
    <xf numFmtId="0" fontId="83" fillId="3" borderId="5" xfId="1" applyFont="1" applyFill="1" applyBorder="1" applyAlignment="1">
      <alignment horizontal="center" vertical="center" wrapText="1"/>
    </xf>
    <xf numFmtId="0" fontId="82" fillId="0" borderId="5" xfId="1" applyFont="1" applyBorder="1" applyAlignment="1">
      <alignment horizontal="center" vertical="center" wrapText="1"/>
    </xf>
    <xf numFmtId="0" fontId="89" fillId="0" borderId="5" xfId="1" applyFont="1" applyBorder="1" applyAlignment="1">
      <alignment horizontal="center" vertical="center" wrapText="1"/>
    </xf>
    <xf numFmtId="0" fontId="88" fillId="3" borderId="5" xfId="1" applyFont="1" applyFill="1" applyBorder="1" applyAlignment="1">
      <alignment horizontal="center" vertical="center" wrapText="1"/>
    </xf>
    <xf numFmtId="0" fontId="79" fillId="0" borderId="12" xfId="1" applyFont="1" applyBorder="1" applyAlignment="1">
      <alignment vertical="center" wrapText="1"/>
    </xf>
    <xf numFmtId="0" fontId="16" fillId="0" borderId="12" xfId="1" applyFont="1" applyBorder="1" applyAlignment="1">
      <alignment vertical="center" wrapText="1"/>
    </xf>
    <xf numFmtId="0" fontId="83" fillId="0" borderId="5" xfId="1" applyFont="1" applyBorder="1" applyAlignment="1">
      <alignment horizontal="center" vertical="center" wrapText="1"/>
    </xf>
    <xf numFmtId="0" fontId="84" fillId="0" borderId="5" xfId="1" applyFont="1" applyBorder="1" applyAlignment="1">
      <alignment horizontal="center" vertical="center" wrapText="1"/>
    </xf>
    <xf numFmtId="0" fontId="81" fillId="0" borderId="5" xfId="1" applyFont="1" applyBorder="1"/>
    <xf numFmtId="0" fontId="90" fillId="3" borderId="11" xfId="1" applyFont="1" applyFill="1" applyBorder="1"/>
    <xf numFmtId="0" fontId="50" fillId="3" borderId="11" xfId="1" applyFont="1" applyFill="1" applyBorder="1"/>
    <xf numFmtId="0" fontId="22" fillId="12" borderId="5" xfId="0" applyFont="1" applyFill="1" applyBorder="1" applyAlignment="1">
      <alignment vertical="center" wrapText="1"/>
    </xf>
    <xf numFmtId="0" fontId="67" fillId="5" borderId="5" xfId="1" applyFont="1" applyFill="1" applyBorder="1"/>
    <xf numFmtId="0" fontId="16" fillId="5" borderId="5" xfId="1" applyFont="1" applyFill="1" applyBorder="1"/>
    <xf numFmtId="0" fontId="16" fillId="12" borderId="49" xfId="1" applyFont="1" applyFill="1" applyBorder="1"/>
    <xf numFmtId="0" fontId="25" fillId="12" borderId="0" xfId="0" applyFont="1" applyFill="1" applyAlignment="1">
      <alignment horizontal="center" vertical="center" wrapText="1"/>
    </xf>
    <xf numFmtId="0" fontId="36" fillId="0" borderId="5" xfId="1" applyFont="1" applyBorder="1" applyAlignment="1">
      <alignment vertical="center" wrapText="1"/>
    </xf>
    <xf numFmtId="0" fontId="2" fillId="0" borderId="5" xfId="1" applyFont="1" applyBorder="1" applyAlignment="1">
      <alignment horizontal="center" vertical="center" wrapText="1"/>
    </xf>
    <xf numFmtId="0" fontId="3" fillId="0" borderId="5" xfId="1" applyFont="1" applyBorder="1" applyAlignment="1">
      <alignment vertical="top" wrapText="1"/>
    </xf>
    <xf numFmtId="0" fontId="7" fillId="0" borderId="5" xfId="1" applyFont="1" applyBorder="1" applyAlignment="1">
      <alignment horizontal="center" vertical="center"/>
    </xf>
    <xf numFmtId="0" fontId="15" fillId="0" borderId="5" xfId="1" applyFont="1" applyBorder="1" applyAlignment="1">
      <alignment horizontal="center"/>
    </xf>
    <xf numFmtId="0" fontId="66" fillId="3" borderId="5" xfId="1" applyFont="1" applyFill="1" applyBorder="1"/>
    <xf numFmtId="0" fontId="67" fillId="3" borderId="5" xfId="1" applyFont="1" applyFill="1" applyBorder="1"/>
    <xf numFmtId="0" fontId="16" fillId="3" borderId="5" xfId="1" applyFont="1" applyFill="1" applyBorder="1"/>
    <xf numFmtId="0" fontId="16" fillId="3" borderId="48" xfId="1" applyFont="1" applyFill="1" applyBorder="1"/>
    <xf numFmtId="0" fontId="15" fillId="16" borderId="35" xfId="1" applyFont="1" applyFill="1" applyBorder="1"/>
    <xf numFmtId="0" fontId="15" fillId="16" borderId="5" xfId="1" applyFont="1" applyFill="1" applyBorder="1"/>
    <xf numFmtId="0" fontId="92" fillId="16" borderId="5" xfId="1" applyFont="1" applyFill="1" applyBorder="1"/>
    <xf numFmtId="0" fontId="68" fillId="16" borderId="35" xfId="1" applyFont="1" applyFill="1" applyBorder="1" applyAlignment="1">
      <alignment vertical="center" wrapText="1"/>
    </xf>
    <xf numFmtId="0" fontId="68" fillId="16" borderId="5" xfId="1" applyFont="1" applyFill="1" applyBorder="1" applyAlignment="1">
      <alignment vertical="center" wrapText="1"/>
    </xf>
    <xf numFmtId="0" fontId="69" fillId="16" borderId="35" xfId="0" applyFont="1" applyFill="1" applyBorder="1" applyAlignment="1">
      <alignment horizontal="center" vertical="center" wrapText="1"/>
    </xf>
    <xf numFmtId="0" fontId="69" fillId="16" borderId="5" xfId="0" applyFont="1" applyFill="1" applyBorder="1" applyAlignment="1">
      <alignment horizontal="center" vertical="center" wrapText="1"/>
    </xf>
    <xf numFmtId="0" fontId="16" fillId="17" borderId="5" xfId="1" applyFont="1" applyFill="1" applyBorder="1" applyAlignment="1">
      <alignment vertical="center" wrapText="1"/>
    </xf>
    <xf numFmtId="0" fontId="21" fillId="17" borderId="5" xfId="0" applyFont="1" applyFill="1" applyBorder="1" applyAlignment="1">
      <alignment horizontal="center" vertical="center" wrapText="1"/>
    </xf>
    <xf numFmtId="0" fontId="79" fillId="17" borderId="5" xfId="1" applyFont="1" applyFill="1" applyBorder="1" applyAlignment="1">
      <alignment vertical="center" wrapText="1"/>
    </xf>
    <xf numFmtId="0" fontId="40" fillId="17" borderId="14" xfId="1" applyFont="1" applyFill="1" applyBorder="1"/>
    <xf numFmtId="0" fontId="41" fillId="17" borderId="6" xfId="1" applyFont="1" applyFill="1" applyBorder="1" applyAlignment="1">
      <alignment horizontal="center" vertical="center" wrapText="1"/>
    </xf>
    <xf numFmtId="0" fontId="40" fillId="17" borderId="6" xfId="1" applyFont="1" applyFill="1" applyBorder="1" applyAlignment="1">
      <alignment horizontal="center" vertical="center"/>
    </xf>
    <xf numFmtId="0" fontId="40" fillId="17" borderId="13" xfId="1" applyFont="1" applyFill="1" applyBorder="1"/>
    <xf numFmtId="0" fontId="85" fillId="17" borderId="5" xfId="0" applyFont="1" applyFill="1" applyBorder="1" applyAlignment="1">
      <alignment horizontal="center" vertical="center" wrapText="1"/>
    </xf>
    <xf numFmtId="0" fontId="37" fillId="3" borderId="23" xfId="1" applyFont="1" applyFill="1" applyBorder="1" applyAlignment="1">
      <alignment horizontal="center" vertical="center"/>
    </xf>
    <xf numFmtId="0" fontId="35" fillId="3" borderId="23" xfId="1" applyFont="1" applyFill="1" applyBorder="1"/>
    <xf numFmtId="0" fontId="37" fillId="15" borderId="24" xfId="1" applyFont="1" applyFill="1" applyBorder="1" applyAlignment="1">
      <alignment horizontal="center" vertical="center"/>
    </xf>
    <xf numFmtId="0" fontId="35" fillId="15" borderId="24" xfId="1" applyFont="1" applyFill="1" applyBorder="1"/>
    <xf numFmtId="0" fontId="71" fillId="5" borderId="5" xfId="1" applyFont="1" applyFill="1" applyBorder="1" applyAlignment="1">
      <alignment vertical="center" wrapText="1"/>
    </xf>
    <xf numFmtId="0" fontId="71" fillId="5" borderId="5" xfId="1" applyFont="1" applyFill="1" applyBorder="1" applyAlignment="1">
      <alignment vertical="center"/>
    </xf>
    <xf numFmtId="0" fontId="35" fillId="5" borderId="31" xfId="1" applyFont="1" applyFill="1" applyBorder="1"/>
    <xf numFmtId="0" fontId="20" fillId="12" borderId="40" xfId="1" applyFont="1" applyFill="1" applyBorder="1" applyAlignment="1">
      <alignment horizontal="center" vertical="center" wrapText="1"/>
    </xf>
    <xf numFmtId="0" fontId="61" fillId="5" borderId="11" xfId="1" applyFont="1" applyFill="1" applyBorder="1" applyAlignment="1">
      <alignment vertical="center" wrapText="1"/>
    </xf>
    <xf numFmtId="0" fontId="38" fillId="5" borderId="56" xfId="1" applyFont="1" applyFill="1" applyBorder="1" applyAlignment="1">
      <alignment vertical="center" wrapText="1"/>
    </xf>
    <xf numFmtId="0" fontId="50" fillId="5" borderId="59" xfId="1" applyFont="1" applyFill="1" applyBorder="1"/>
    <xf numFmtId="0" fontId="50" fillId="5" borderId="58" xfId="1" applyFont="1" applyFill="1" applyBorder="1"/>
    <xf numFmtId="0" fontId="50" fillId="12" borderId="60" xfId="1" applyFont="1" applyFill="1" applyBorder="1"/>
    <xf numFmtId="0" fontId="1" fillId="3" borderId="59" xfId="1" applyFill="1" applyBorder="1"/>
    <xf numFmtId="0" fontId="1" fillId="12" borderId="60" xfId="1" applyFill="1" applyBorder="1"/>
    <xf numFmtId="0" fontId="1" fillId="5" borderId="59" xfId="1" applyFill="1" applyBorder="1"/>
    <xf numFmtId="49" fontId="1" fillId="11" borderId="61" xfId="1" applyNumberFormat="1" applyFill="1" applyBorder="1"/>
    <xf numFmtId="0" fontId="1" fillId="12" borderId="62" xfId="1" applyFill="1" applyBorder="1"/>
    <xf numFmtId="49" fontId="1" fillId="3" borderId="57" xfId="1" applyNumberFormat="1" applyFill="1" applyBorder="1"/>
    <xf numFmtId="49" fontId="1" fillId="15" borderId="57" xfId="1" applyNumberFormat="1" applyFill="1" applyBorder="1"/>
    <xf numFmtId="49" fontId="1" fillId="5" borderId="61" xfId="1" applyNumberFormat="1" applyFill="1" applyBorder="1"/>
    <xf numFmtId="49" fontId="1" fillId="3" borderId="61" xfId="1" applyNumberFormat="1" applyFill="1" applyBorder="1"/>
    <xf numFmtId="49" fontId="1" fillId="13" borderId="57" xfId="1" applyNumberFormat="1" applyFill="1" applyBorder="1"/>
    <xf numFmtId="0" fontId="1" fillId="13" borderId="57" xfId="1" applyFill="1" applyBorder="1"/>
    <xf numFmtId="49" fontId="1" fillId="0" borderId="57" xfId="1" applyNumberFormat="1" applyBorder="1"/>
    <xf numFmtId="0" fontId="37" fillId="16" borderId="5" xfId="1" applyFont="1" applyFill="1" applyBorder="1" applyAlignment="1">
      <alignment vertical="center"/>
    </xf>
    <xf numFmtId="0" fontId="1" fillId="5" borderId="58" xfId="1" applyFill="1" applyBorder="1"/>
    <xf numFmtId="0" fontId="93" fillId="17" borderId="5" xfId="1" applyFont="1" applyFill="1" applyBorder="1" applyAlignment="1">
      <alignment vertical="center" wrapText="1"/>
    </xf>
    <xf numFmtId="0" fontId="1" fillId="2" borderId="58" xfId="1" applyFill="1" applyBorder="1"/>
    <xf numFmtId="0" fontId="1" fillId="0" borderId="58" xfId="1" applyBorder="1"/>
    <xf numFmtId="0" fontId="1" fillId="9" borderId="58" xfId="1" applyFill="1" applyBorder="1"/>
    <xf numFmtId="0" fontId="1" fillId="3" borderId="58" xfId="1" applyFill="1" applyBorder="1"/>
    <xf numFmtId="0" fontId="1" fillId="6" borderId="58" xfId="1" applyFill="1" applyBorder="1"/>
    <xf numFmtId="0" fontId="1" fillId="8" borderId="58" xfId="1" applyFill="1" applyBorder="1"/>
    <xf numFmtId="0" fontId="1" fillId="10" borderId="58" xfId="1" applyFill="1" applyBorder="1"/>
    <xf numFmtId="0" fontId="1" fillId="11" borderId="58" xfId="1" applyFill="1" applyBorder="1"/>
    <xf numFmtId="0" fontId="50" fillId="3" borderId="58" xfId="1" applyFont="1" applyFill="1" applyBorder="1"/>
    <xf numFmtId="0" fontId="1" fillId="13" borderId="58" xfId="1" applyFill="1" applyBorder="1"/>
    <xf numFmtId="0" fontId="44" fillId="0" borderId="58" xfId="1" applyFont="1" applyBorder="1" applyAlignment="1">
      <alignment horizontal="center"/>
    </xf>
    <xf numFmtId="0" fontId="23" fillId="0" borderId="58" xfId="1" applyFont="1" applyBorder="1" applyAlignment="1">
      <alignment horizontal="center"/>
    </xf>
    <xf numFmtId="0" fontId="96" fillId="0" borderId="0" xfId="0" applyFont="1"/>
    <xf numFmtId="14" fontId="18" fillId="0" borderId="11" xfId="1" applyNumberFormat="1" applyFont="1" applyBorder="1" applyAlignment="1">
      <alignment horizontal="center"/>
    </xf>
    <xf numFmtId="0" fontId="97" fillId="0" borderId="11" xfId="1" applyFont="1" applyBorder="1" applyAlignment="1">
      <alignment horizontal="center" vertical="center" wrapText="1"/>
    </xf>
    <xf numFmtId="0" fontId="97" fillId="0" borderId="5" xfId="1" applyFont="1" applyBorder="1" applyAlignment="1">
      <alignment horizontal="center" vertical="center" wrapText="1"/>
    </xf>
    <xf numFmtId="14" fontId="18" fillId="0" borderId="63" xfId="1" applyNumberFormat="1" applyFont="1" applyBorder="1" applyAlignment="1">
      <alignment horizontal="center"/>
    </xf>
    <xf numFmtId="0" fontId="98" fillId="17" borderId="64" xfId="1" applyFont="1" applyFill="1" applyBorder="1" applyAlignment="1">
      <alignment vertical="center" wrapText="1"/>
    </xf>
    <xf numFmtId="0" fontId="98" fillId="17" borderId="65" xfId="1" applyFont="1" applyFill="1" applyBorder="1" applyAlignment="1">
      <alignment vertical="center" wrapText="1"/>
    </xf>
    <xf numFmtId="0" fontId="99" fillId="0" borderId="7" xfId="1" applyFont="1" applyBorder="1" applyAlignment="1">
      <alignment horizontal="center" vertical="center" wrapText="1"/>
    </xf>
    <xf numFmtId="0" fontId="99" fillId="0" borderId="5" xfId="1" applyFont="1" applyBorder="1" applyAlignment="1">
      <alignment horizontal="center" vertical="center" wrapText="1"/>
    </xf>
    <xf numFmtId="14" fontId="18" fillId="0" borderId="66" xfId="1" applyNumberFormat="1" applyFont="1" applyBorder="1" applyAlignment="1">
      <alignment horizontal="center"/>
    </xf>
    <xf numFmtId="0" fontId="98" fillId="17" borderId="67" xfId="1" applyFont="1" applyFill="1" applyBorder="1" applyAlignment="1">
      <alignment vertical="center" wrapText="1"/>
    </xf>
    <xf numFmtId="0" fontId="98" fillId="17" borderId="69" xfId="1" applyFont="1" applyFill="1" applyBorder="1" applyAlignment="1">
      <alignment vertical="center" wrapText="1"/>
    </xf>
    <xf numFmtId="0" fontId="100" fillId="0" borderId="9" xfId="1" applyFont="1" applyBorder="1" applyAlignment="1">
      <alignment horizontal="center" vertical="center" wrapText="1"/>
    </xf>
    <xf numFmtId="0" fontId="100" fillId="0" borderId="11" xfId="1" applyFont="1" applyBorder="1" applyAlignment="1">
      <alignment horizontal="center" vertical="center" wrapText="1"/>
    </xf>
    <xf numFmtId="0" fontId="98" fillId="17" borderId="68" xfId="1" applyFont="1" applyFill="1" applyBorder="1" applyAlignment="1">
      <alignment vertical="center" wrapText="1"/>
    </xf>
    <xf numFmtId="0" fontId="98" fillId="0" borderId="10" xfId="1" applyFont="1" applyBorder="1" applyAlignment="1">
      <alignment vertical="center" wrapText="1"/>
    </xf>
    <xf numFmtId="0" fontId="98" fillId="0" borderId="12" xfId="1" applyFont="1" applyBorder="1" applyAlignment="1">
      <alignment vertical="center" wrapText="1"/>
    </xf>
    <xf numFmtId="0" fontId="98" fillId="0" borderId="7" xfId="1" applyFont="1" applyBorder="1" applyAlignment="1">
      <alignment vertical="center" wrapText="1"/>
    </xf>
    <xf numFmtId="0" fontId="98" fillId="0" borderId="5" xfId="1" applyFont="1" applyBorder="1" applyAlignment="1">
      <alignment vertical="center" wrapText="1"/>
    </xf>
    <xf numFmtId="0" fontId="101" fillId="17" borderId="5" xfId="1" applyFont="1" applyFill="1" applyBorder="1" applyAlignment="1">
      <alignment vertical="center" wrapText="1"/>
    </xf>
    <xf numFmtId="0" fontId="93" fillId="18" borderId="5" xfId="1" applyFont="1" applyFill="1" applyBorder="1" applyAlignment="1">
      <alignment vertical="center" wrapText="1"/>
    </xf>
    <xf numFmtId="0" fontId="94" fillId="17" borderId="5" xfId="1" applyFont="1" applyFill="1" applyBorder="1" applyAlignment="1">
      <alignment vertical="center" wrapText="1"/>
    </xf>
    <xf numFmtId="0" fontId="94" fillId="18" borderId="5" xfId="1" applyFont="1" applyFill="1" applyBorder="1" applyAlignment="1">
      <alignment vertical="center" wrapText="1"/>
    </xf>
    <xf numFmtId="0" fontId="98" fillId="17" borderId="64" xfId="1" applyFont="1" applyFill="1" applyBorder="1" applyAlignment="1">
      <alignment horizontal="center" vertical="center" wrapText="1"/>
    </xf>
    <xf numFmtId="0" fontId="98" fillId="17" borderId="67" xfId="1" applyFont="1" applyFill="1" applyBorder="1" applyAlignment="1">
      <alignment horizontal="center" vertical="center" wrapText="1"/>
    </xf>
    <xf numFmtId="0" fontId="93" fillId="17" borderId="5" xfId="1" applyFont="1" applyFill="1" applyBorder="1" applyAlignment="1">
      <alignment horizontal="center" vertical="center" wrapText="1"/>
    </xf>
    <xf numFmtId="0" fontId="35" fillId="5" borderId="4" xfId="1" applyFont="1" applyFill="1" applyBorder="1" applyAlignment="1">
      <alignment horizontal="center" vertical="center"/>
    </xf>
    <xf numFmtId="0" fontId="36" fillId="16" borderId="58" xfId="1" applyFont="1" applyFill="1" applyBorder="1" applyAlignment="1">
      <alignment horizontal="center"/>
    </xf>
    <xf numFmtId="0" fontId="37" fillId="16" borderId="5" xfId="1" applyFont="1" applyFill="1" applyBorder="1" applyAlignment="1">
      <alignment vertical="center" wrapText="1"/>
    </xf>
    <xf numFmtId="0" fontId="35" fillId="16" borderId="5" xfId="1" applyFont="1" applyFill="1" applyBorder="1"/>
    <xf numFmtId="0" fontId="103" fillId="16" borderId="5" xfId="1" applyFont="1" applyFill="1" applyBorder="1" applyAlignment="1">
      <alignment vertical="center"/>
    </xf>
    <xf numFmtId="0" fontId="104" fillId="0" borderId="0" xfId="0" applyFont="1"/>
    <xf numFmtId="0" fontId="105" fillId="16" borderId="5" xfId="1" applyFont="1" applyFill="1" applyBorder="1"/>
    <xf numFmtId="0" fontId="24" fillId="5" borderId="7" xfId="1" applyFont="1" applyFill="1" applyBorder="1" applyAlignment="1">
      <alignment horizontal="center"/>
    </xf>
    <xf numFmtId="0" fontId="37" fillId="5" borderId="39" xfId="1" applyFont="1" applyFill="1" applyBorder="1" applyAlignment="1">
      <alignment vertical="center" wrapText="1"/>
    </xf>
    <xf numFmtId="0" fontId="37" fillId="5" borderId="7" xfId="1" applyFont="1" applyFill="1" applyBorder="1" applyAlignment="1">
      <alignment vertical="center" wrapText="1"/>
    </xf>
    <xf numFmtId="0" fontId="1" fillId="5" borderId="58" xfId="1" applyFill="1" applyBorder="1" applyAlignment="1">
      <alignment horizontal="center"/>
    </xf>
    <xf numFmtId="0" fontId="44" fillId="5" borderId="58" xfId="1" applyFont="1" applyFill="1" applyBorder="1" applyAlignment="1">
      <alignment horizontal="center"/>
    </xf>
    <xf numFmtId="0" fontId="40" fillId="5" borderId="58" xfId="1" applyFont="1" applyFill="1" applyBorder="1" applyAlignment="1">
      <alignment horizontal="center"/>
    </xf>
    <xf numFmtId="0" fontId="24" fillId="5" borderId="5" xfId="1" applyFont="1" applyFill="1" applyBorder="1" applyAlignment="1">
      <alignment horizontal="center"/>
    </xf>
    <xf numFmtId="0" fontId="106" fillId="5" borderId="5" xfId="1" applyFont="1" applyFill="1" applyBorder="1" applyAlignment="1">
      <alignment horizontal="center"/>
    </xf>
    <xf numFmtId="0" fontId="40" fillId="19" borderId="5" xfId="1" applyFont="1" applyFill="1" applyBorder="1"/>
    <xf numFmtId="0" fontId="40" fillId="19" borderId="14" xfId="1" applyFont="1" applyFill="1" applyBorder="1"/>
    <xf numFmtId="0" fontId="41" fillId="19" borderId="5" xfId="1" applyFont="1" applyFill="1" applyBorder="1" applyAlignment="1">
      <alignment horizontal="center" vertical="center" wrapText="1"/>
    </xf>
    <xf numFmtId="0" fontId="41" fillId="19" borderId="6" xfId="1" applyFont="1" applyFill="1" applyBorder="1" applyAlignment="1">
      <alignment horizontal="center" vertical="center" wrapText="1"/>
    </xf>
    <xf numFmtId="0" fontId="40" fillId="19" borderId="6" xfId="1" applyFont="1" applyFill="1" applyBorder="1" applyAlignment="1">
      <alignment horizontal="center" vertical="center"/>
    </xf>
    <xf numFmtId="0" fontId="40" fillId="19" borderId="6" xfId="1" applyFont="1" applyFill="1" applyBorder="1"/>
    <xf numFmtId="0" fontId="40" fillId="19" borderId="13" xfId="1" applyFont="1" applyFill="1" applyBorder="1"/>
    <xf numFmtId="14" fontId="23" fillId="3" borderId="6" xfId="1" applyNumberFormat="1" applyFont="1" applyFill="1" applyBorder="1" applyAlignment="1">
      <alignment horizontal="center"/>
    </xf>
    <xf numFmtId="14" fontId="23" fillId="0" borderId="6" xfId="1" applyNumberFormat="1" applyFont="1" applyBorder="1" applyAlignment="1">
      <alignment horizontal="center"/>
    </xf>
    <xf numFmtId="0" fontId="40" fillId="19" borderId="73" xfId="1" applyFont="1" applyFill="1" applyBorder="1"/>
    <xf numFmtId="0" fontId="40" fillId="19" borderId="74" xfId="1" applyFont="1" applyFill="1" applyBorder="1"/>
    <xf numFmtId="0" fontId="41" fillId="19" borderId="73" xfId="1" applyFont="1" applyFill="1" applyBorder="1" applyAlignment="1">
      <alignment horizontal="center" vertical="center" wrapText="1"/>
    </xf>
    <xf numFmtId="0" fontId="41" fillId="19" borderId="75" xfId="1" applyFont="1" applyFill="1" applyBorder="1" applyAlignment="1">
      <alignment horizontal="center" vertical="center" wrapText="1"/>
    </xf>
    <xf numFmtId="0" fontId="40" fillId="19" borderId="75" xfId="1" applyFont="1" applyFill="1" applyBorder="1" applyAlignment="1">
      <alignment horizontal="center" vertical="center"/>
    </xf>
    <xf numFmtId="0" fontId="40" fillId="19" borderId="66" xfId="1" applyFont="1" applyFill="1" applyBorder="1"/>
    <xf numFmtId="0" fontId="40" fillId="19" borderId="67" xfId="1" applyFont="1" applyFill="1" applyBorder="1"/>
    <xf numFmtId="0" fontId="40" fillId="19" borderId="76" xfId="1" applyFont="1" applyFill="1" applyBorder="1"/>
    <xf numFmtId="0" fontId="40" fillId="19" borderId="68" xfId="1" applyFont="1" applyFill="1" applyBorder="1"/>
    <xf numFmtId="0" fontId="77" fillId="0" borderId="78" xfId="1" applyFont="1" applyBorder="1"/>
    <xf numFmtId="0" fontId="77" fillId="0" borderId="80" xfId="1" applyFont="1" applyBorder="1"/>
    <xf numFmtId="0" fontId="78" fillId="0" borderId="80" xfId="1" applyFont="1" applyBorder="1" applyAlignment="1">
      <alignment vertical="top" wrapText="1"/>
    </xf>
    <xf numFmtId="0" fontId="79" fillId="0" borderId="80" xfId="1" applyFont="1" applyBorder="1" applyAlignment="1">
      <alignment vertical="center" wrapText="1"/>
    </xf>
    <xf numFmtId="0" fontId="80" fillId="0" borderId="80" xfId="1" applyFont="1" applyBorder="1" applyAlignment="1">
      <alignment horizontal="center" vertical="center"/>
    </xf>
    <xf numFmtId="0" fontId="81" fillId="0" borderId="80" xfId="1" applyFont="1" applyBorder="1"/>
    <xf numFmtId="0" fontId="81" fillId="0" borderId="81" xfId="1" applyFont="1" applyBorder="1"/>
    <xf numFmtId="0" fontId="80" fillId="0" borderId="82" xfId="1" applyFont="1" applyBorder="1" applyAlignment="1">
      <alignment horizontal="center" vertical="center"/>
    </xf>
    <xf numFmtId="0" fontId="81" fillId="0" borderId="78" xfId="1" applyFont="1" applyBorder="1"/>
    <xf numFmtId="0" fontId="81" fillId="0" borderId="78" xfId="1" applyFont="1" applyBorder="1" applyAlignment="1">
      <alignment horizontal="center"/>
    </xf>
    <xf numFmtId="0" fontId="1" fillId="0" borderId="78" xfId="1" applyBorder="1"/>
    <xf numFmtId="0" fontId="1" fillId="0" borderId="80" xfId="1" applyBorder="1"/>
    <xf numFmtId="0" fontId="3" fillId="0" borderId="80" xfId="1" applyFont="1" applyBorder="1" applyAlignment="1">
      <alignment vertical="top" wrapText="1"/>
    </xf>
    <xf numFmtId="0" fontId="16" fillId="0" borderId="80" xfId="1" applyFont="1" applyBorder="1" applyAlignment="1">
      <alignment vertical="center" wrapText="1"/>
    </xf>
    <xf numFmtId="0" fontId="7" fillId="0" borderId="80" xfId="1" applyFont="1" applyBorder="1" applyAlignment="1">
      <alignment horizontal="center" vertical="center"/>
    </xf>
    <xf numFmtId="0" fontId="15" fillId="0" borderId="80" xfId="1" applyFont="1" applyBorder="1"/>
    <xf numFmtId="0" fontId="15" fillId="0" borderId="81" xfId="1" applyFont="1" applyBorder="1"/>
    <xf numFmtId="0" fontId="7" fillId="0" borderId="82" xfId="1" applyFont="1" applyBorder="1" applyAlignment="1">
      <alignment horizontal="center" vertical="center"/>
    </xf>
    <xf numFmtId="0" fontId="15" fillId="0" borderId="78" xfId="1" applyFont="1" applyBorder="1"/>
    <xf numFmtId="0" fontId="15" fillId="0" borderId="78" xfId="1" applyFont="1" applyBorder="1" applyAlignment="1">
      <alignment horizontal="center"/>
    </xf>
    <xf numFmtId="0" fontId="51" fillId="3" borderId="7" xfId="1" applyFont="1" applyFill="1" applyBorder="1"/>
    <xf numFmtId="17" fontId="40" fillId="0" borderId="17" xfId="1" applyNumberFormat="1" applyFont="1" applyBorder="1" applyAlignment="1">
      <alignment horizontal="center" vertical="center"/>
    </xf>
    <xf numFmtId="0" fontId="40" fillId="17" borderId="77" xfId="1" applyFont="1" applyFill="1" applyBorder="1"/>
    <xf numFmtId="0" fontId="40" fillId="17" borderId="74" xfId="1" applyFont="1" applyFill="1" applyBorder="1"/>
    <xf numFmtId="0" fontId="41" fillId="17" borderId="79" xfId="1" applyFont="1" applyFill="1" applyBorder="1" applyAlignment="1">
      <alignment horizontal="center" vertical="center" wrapText="1"/>
    </xf>
    <xf numFmtId="0" fontId="41" fillId="17" borderId="75" xfId="1" applyFont="1" applyFill="1" applyBorder="1" applyAlignment="1">
      <alignment horizontal="center" vertical="center" wrapText="1"/>
    </xf>
    <xf numFmtId="0" fontId="40" fillId="17" borderId="79" xfId="1" applyFont="1" applyFill="1" applyBorder="1" applyAlignment="1">
      <alignment horizontal="center" vertical="center"/>
    </xf>
    <xf numFmtId="0" fontId="40" fillId="17" borderId="75" xfId="1" applyFont="1" applyFill="1" applyBorder="1" applyAlignment="1">
      <alignment horizontal="center" vertical="center"/>
    </xf>
    <xf numFmtId="0" fontId="40" fillId="17" borderId="83" xfId="1" applyFont="1" applyFill="1" applyBorder="1"/>
    <xf numFmtId="0" fontId="40" fillId="17" borderId="76" xfId="1" applyFont="1" applyFill="1" applyBorder="1"/>
    <xf numFmtId="0" fontId="40" fillId="17" borderId="68" xfId="1" applyFont="1" applyFill="1" applyBorder="1"/>
    <xf numFmtId="0" fontId="51" fillId="0" borderId="70" xfId="1" applyFont="1" applyBorder="1" applyAlignment="1">
      <alignment horizontal="center" vertical="center"/>
    </xf>
    <xf numFmtId="0" fontId="51" fillId="0" borderId="71" xfId="1" applyFont="1" applyBorder="1" applyAlignment="1">
      <alignment horizontal="center" vertical="center"/>
    </xf>
    <xf numFmtId="0" fontId="51" fillId="0" borderId="72" xfId="1" applyFont="1" applyBorder="1" applyAlignment="1">
      <alignment horizontal="center" vertical="center"/>
    </xf>
    <xf numFmtId="0" fontId="72" fillId="0" borderId="13" xfId="0" applyFont="1" applyBorder="1" applyAlignment="1">
      <alignment horizontal="center" vertical="center" wrapText="1"/>
    </xf>
    <xf numFmtId="0" fontId="72" fillId="0" borderId="18" xfId="0" applyFont="1" applyBorder="1" applyAlignment="1">
      <alignment horizontal="center" vertical="center" wrapText="1"/>
    </xf>
    <xf numFmtId="0" fontId="7" fillId="5" borderId="6" xfId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0" fontId="26" fillId="5" borderId="6" xfId="1" applyFont="1" applyFill="1" applyBorder="1" applyAlignment="1">
      <alignment horizontal="center" vertical="center"/>
    </xf>
    <xf numFmtId="0" fontId="26" fillId="5" borderId="7" xfId="1" applyFont="1" applyFill="1" applyBorder="1" applyAlignment="1">
      <alignment horizontal="center" vertical="center"/>
    </xf>
    <xf numFmtId="0" fontId="1" fillId="0" borderId="6" xfId="1" applyBorder="1" applyAlignment="1">
      <alignment horizontal="center"/>
    </xf>
    <xf numFmtId="0" fontId="1" fillId="0" borderId="8" xfId="1" applyBorder="1" applyAlignment="1">
      <alignment horizontal="center"/>
    </xf>
    <xf numFmtId="0" fontId="1" fillId="0" borderId="7" xfId="1" applyBorder="1" applyAlignment="1">
      <alignment horizontal="center"/>
    </xf>
    <xf numFmtId="0" fontId="36" fillId="0" borderId="8" xfId="1" applyFont="1" applyBorder="1" applyAlignment="1">
      <alignment horizontal="left" vertical="center" wrapText="1"/>
    </xf>
    <xf numFmtId="0" fontId="54" fillId="6" borderId="4" xfId="1" applyFont="1" applyFill="1" applyBorder="1" applyAlignment="1">
      <alignment horizontal="center" vertical="center" wrapText="1"/>
    </xf>
    <xf numFmtId="0" fontId="33" fillId="6" borderId="4" xfId="1" applyFont="1" applyFill="1" applyBorder="1" applyAlignment="1">
      <alignment horizontal="center" vertical="center" wrapText="1"/>
    </xf>
    <xf numFmtId="0" fontId="34" fillId="2" borderId="4" xfId="1" applyFont="1" applyFill="1" applyBorder="1" applyAlignment="1">
      <alignment horizontal="center" vertical="center" wrapText="1"/>
    </xf>
    <xf numFmtId="0" fontId="32" fillId="0" borderId="6" xfId="1" applyFont="1" applyBorder="1" applyAlignment="1">
      <alignment horizontal="center" vertical="center" wrapText="1"/>
    </xf>
    <xf numFmtId="0" fontId="32" fillId="0" borderId="8" xfId="1" applyFont="1" applyBorder="1" applyAlignment="1">
      <alignment horizontal="center" vertical="center" wrapText="1"/>
    </xf>
    <xf numFmtId="0" fontId="32" fillId="0" borderId="41" xfId="1" applyFont="1" applyBorder="1" applyAlignment="1">
      <alignment horizontal="center" vertical="center" wrapText="1"/>
    </xf>
    <xf numFmtId="0" fontId="31" fillId="2" borderId="6" xfId="1" applyFont="1" applyFill="1" applyBorder="1" applyAlignment="1">
      <alignment horizontal="center" vertical="center" wrapText="1"/>
    </xf>
    <xf numFmtId="0" fontId="31" fillId="2" borderId="8" xfId="1" applyFont="1" applyFill="1" applyBorder="1" applyAlignment="1">
      <alignment horizontal="center" vertical="center" wrapText="1"/>
    </xf>
    <xf numFmtId="0" fontId="31" fillId="2" borderId="41" xfId="1" applyFont="1" applyFill="1" applyBorder="1" applyAlignment="1">
      <alignment horizontal="center" vertical="center" wrapText="1"/>
    </xf>
    <xf numFmtId="0" fontId="32" fillId="2" borderId="6" xfId="1" applyFont="1" applyFill="1" applyBorder="1" applyAlignment="1">
      <alignment horizontal="center" vertical="center" wrapText="1"/>
    </xf>
    <xf numFmtId="0" fontId="32" fillId="2" borderId="8" xfId="1" applyFont="1" applyFill="1" applyBorder="1" applyAlignment="1">
      <alignment horizontal="center" vertical="center"/>
    </xf>
    <xf numFmtId="0" fontId="32" fillId="2" borderId="7" xfId="1" applyFont="1" applyFill="1" applyBorder="1" applyAlignment="1">
      <alignment horizontal="center" vertical="center"/>
    </xf>
    <xf numFmtId="0" fontId="31" fillId="2" borderId="25" xfId="1" applyFont="1" applyFill="1" applyBorder="1" applyAlignment="1">
      <alignment horizontal="center" vertical="center" wrapText="1"/>
    </xf>
    <xf numFmtId="0" fontId="54" fillId="6" borderId="31" xfId="1" applyFont="1" applyFill="1" applyBorder="1" applyAlignment="1">
      <alignment horizontal="center" vertical="center" wrapText="1"/>
    </xf>
    <xf numFmtId="0" fontId="54" fillId="6" borderId="40" xfId="1" applyFont="1" applyFill="1" applyBorder="1" applyAlignment="1">
      <alignment horizontal="center" vertical="center" wrapText="1"/>
    </xf>
    <xf numFmtId="0" fontId="31" fillId="6" borderId="32" xfId="1" applyFont="1" applyFill="1" applyBorder="1" applyAlignment="1">
      <alignment horizontal="center" vertical="center" wrapText="1"/>
    </xf>
    <xf numFmtId="0" fontId="31" fillId="6" borderId="33" xfId="1" applyFont="1" applyFill="1" applyBorder="1" applyAlignment="1">
      <alignment horizontal="center" vertical="center" wrapText="1"/>
    </xf>
    <xf numFmtId="0" fontId="31" fillId="6" borderId="34" xfId="1" applyFont="1" applyFill="1" applyBorder="1" applyAlignment="1">
      <alignment horizontal="center" vertical="center" wrapText="1"/>
    </xf>
    <xf numFmtId="0" fontId="30" fillId="4" borderId="4" xfId="1" applyFont="1" applyFill="1" applyBorder="1" applyAlignment="1">
      <alignment horizontal="center" vertical="center" wrapText="1"/>
    </xf>
    <xf numFmtId="0" fontId="32" fillId="2" borderId="13" xfId="1" applyFont="1" applyFill="1" applyBorder="1" applyAlignment="1">
      <alignment horizontal="center" vertical="center" wrapText="1"/>
    </xf>
    <xf numFmtId="0" fontId="32" fillId="2" borderId="18" xfId="1" applyFont="1" applyFill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31" fillId="0" borderId="4" xfId="1" applyFont="1" applyBorder="1" applyAlignment="1">
      <alignment horizontal="center" vertical="center" wrapText="1"/>
    </xf>
    <xf numFmtId="0" fontId="72" fillId="0" borderId="4" xfId="0" applyFont="1" applyBorder="1" applyAlignment="1">
      <alignment horizontal="center" vertical="center" wrapText="1"/>
    </xf>
    <xf numFmtId="0" fontId="74" fillId="0" borderId="5" xfId="1" applyFont="1" applyBorder="1" applyAlignment="1">
      <alignment horizontal="center" vertical="center" wrapText="1"/>
    </xf>
    <xf numFmtId="0" fontId="74" fillId="0" borderId="6" xfId="1" applyFont="1" applyBorder="1" applyAlignment="1">
      <alignment horizontal="center" vertical="center" wrapText="1"/>
    </xf>
    <xf numFmtId="0" fontId="74" fillId="0" borderId="8" xfId="1" applyFont="1" applyBorder="1" applyAlignment="1">
      <alignment horizontal="center" vertical="center" wrapText="1"/>
    </xf>
    <xf numFmtId="0" fontId="74" fillId="0" borderId="7" xfId="1" applyFont="1" applyBorder="1" applyAlignment="1">
      <alignment horizontal="center" vertical="center" wrapText="1"/>
    </xf>
    <xf numFmtId="0" fontId="91" fillId="0" borderId="6" xfId="0" applyFont="1" applyBorder="1" applyAlignment="1">
      <alignment horizontal="center" vertical="center" wrapText="1"/>
    </xf>
    <xf numFmtId="0" fontId="91" fillId="0" borderId="8" xfId="0" applyFont="1" applyBorder="1" applyAlignment="1">
      <alignment horizontal="center" vertical="center" wrapText="1"/>
    </xf>
    <xf numFmtId="0" fontId="91" fillId="0" borderId="7" xfId="0" applyFont="1" applyBorder="1" applyAlignment="1">
      <alignment horizontal="center" vertical="center" wrapText="1"/>
    </xf>
    <xf numFmtId="0" fontId="51" fillId="0" borderId="4" xfId="1" applyFont="1" applyBorder="1" applyAlignment="1">
      <alignment horizontal="center" vertical="center"/>
    </xf>
    <xf numFmtId="0" fontId="102" fillId="0" borderId="17" xfId="0" applyFont="1" applyBorder="1" applyAlignment="1">
      <alignment horizontal="center" wrapText="1"/>
    </xf>
    <xf numFmtId="0" fontId="102" fillId="0" borderId="17" xfId="0" applyFont="1" applyBorder="1" applyAlignment="1">
      <alignment horizontal="center"/>
    </xf>
    <xf numFmtId="0" fontId="95" fillId="0" borderId="6" xfId="1" applyFont="1" applyBorder="1" applyAlignment="1">
      <alignment horizontal="center" vertical="center" wrapText="1"/>
    </xf>
    <xf numFmtId="0" fontId="95" fillId="0" borderId="8" xfId="1" applyFont="1" applyBorder="1" applyAlignment="1">
      <alignment horizontal="center" vertical="center" wrapText="1"/>
    </xf>
    <xf numFmtId="0" fontId="95" fillId="0" borderId="7" xfId="1" applyFont="1" applyBorder="1" applyAlignment="1">
      <alignment horizontal="center" vertical="center" wrapText="1"/>
    </xf>
    <xf numFmtId="0" fontId="74" fillId="0" borderId="0" xfId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/>
    </xf>
    <xf numFmtId="0" fontId="16" fillId="0" borderId="17" xfId="1" applyFont="1" applyBorder="1" applyAlignment="1">
      <alignment vertical="center" wrapText="1"/>
    </xf>
    <xf numFmtId="0" fontId="21" fillId="0" borderId="8" xfId="0" applyFont="1" applyBorder="1" applyAlignment="1">
      <alignment horizontal="center" vertical="center" wrapText="1"/>
    </xf>
    <xf numFmtId="0" fontId="57" fillId="3" borderId="8" xfId="1" applyFont="1" applyFill="1" applyBorder="1" applyAlignment="1">
      <alignment horizontal="center" vertical="center" wrapText="1"/>
    </xf>
    <xf numFmtId="0" fontId="62" fillId="0" borderId="8" xfId="1" applyFont="1" applyBorder="1" applyAlignment="1">
      <alignment horizontal="center" vertical="center" wrapText="1"/>
    </xf>
    <xf numFmtId="0" fontId="49" fillId="0" borderId="8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62" fillId="3" borderId="8" xfId="1" applyFont="1" applyFill="1" applyBorder="1" applyAlignment="1">
      <alignment horizontal="center" vertical="center" wrapText="1"/>
    </xf>
    <xf numFmtId="0" fontId="62" fillId="0" borderId="0" xfId="1" applyFont="1" applyBorder="1" applyAlignment="1">
      <alignment horizontal="center" vertical="center" wrapText="1"/>
    </xf>
    <xf numFmtId="0" fontId="62" fillId="0" borderId="17" xfId="1" applyFont="1" applyBorder="1" applyAlignment="1">
      <alignment horizontal="center" vertical="center" wrapText="1"/>
    </xf>
    <xf numFmtId="0" fontId="19" fillId="0" borderId="0" xfId="1" applyFont="1" applyBorder="1" applyAlignment="1">
      <alignment vertical="center" wrapText="1"/>
    </xf>
    <xf numFmtId="0" fontId="50" fillId="3" borderId="18" xfId="1" applyFont="1" applyFill="1" applyBorder="1"/>
    <xf numFmtId="0" fontId="93" fillId="17" borderId="6" xfId="1" applyFont="1" applyFill="1" applyBorder="1" applyAlignment="1">
      <alignment vertical="center" wrapText="1"/>
    </xf>
    <xf numFmtId="0" fontId="83" fillId="0" borderId="6" xfId="1" applyFont="1" applyBorder="1" applyAlignment="1">
      <alignment horizontal="center" vertical="center" wrapText="1"/>
    </xf>
    <xf numFmtId="0" fontId="84" fillId="0" borderId="6" xfId="1" applyFont="1" applyBorder="1" applyAlignment="1">
      <alignment horizontal="center" vertical="center" wrapText="1"/>
    </xf>
    <xf numFmtId="0" fontId="81" fillId="0" borderId="6" xfId="1" applyFont="1" applyBorder="1"/>
    <xf numFmtId="0" fontId="79" fillId="11" borderId="6" xfId="1" applyFont="1" applyFill="1" applyBorder="1" applyAlignment="1">
      <alignment vertical="center" wrapText="1"/>
    </xf>
    <xf numFmtId="0" fontId="85" fillId="11" borderId="6" xfId="0" applyFont="1" applyFill="1" applyBorder="1" applyAlignment="1">
      <alignment horizontal="center" vertical="center" wrapText="1"/>
    </xf>
    <xf numFmtId="0" fontId="85" fillId="17" borderId="6" xfId="0" applyFont="1" applyFill="1" applyBorder="1" applyAlignment="1">
      <alignment horizontal="center" vertical="center" wrapText="1"/>
    </xf>
    <xf numFmtId="0" fontId="87" fillId="3" borderId="6" xfId="1" applyFont="1" applyFill="1" applyBorder="1"/>
    <xf numFmtId="0" fontId="79" fillId="0" borderId="6" xfId="1" applyFont="1" applyBorder="1" applyAlignment="1">
      <alignment vertical="center" wrapText="1"/>
    </xf>
    <xf numFmtId="0" fontId="81" fillId="3" borderId="6" xfId="1" applyFont="1" applyFill="1" applyBorder="1"/>
    <xf numFmtId="0" fontId="80" fillId="0" borderId="0" xfId="1" applyFont="1" applyBorder="1" applyAlignment="1">
      <alignment horizontal="center" vertical="center"/>
    </xf>
    <xf numFmtId="0" fontId="86" fillId="11" borderId="5" xfId="1" applyFont="1" applyFill="1" applyBorder="1" applyAlignment="1">
      <alignment vertical="center" wrapText="1"/>
    </xf>
    <xf numFmtId="0" fontId="79" fillId="0" borderId="11" xfId="1" applyFont="1" applyBorder="1" applyAlignment="1">
      <alignment vertical="center" wrapText="1"/>
    </xf>
    <xf numFmtId="0" fontId="19" fillId="17" borderId="5" xfId="1" applyFont="1" applyFill="1" applyBorder="1" applyAlignment="1">
      <alignment horizontal="center" vertical="center" wrapText="1"/>
    </xf>
    <xf numFmtId="0" fontId="86" fillId="11" borderId="6" xfId="1" applyFont="1" applyFill="1" applyBorder="1" applyAlignment="1">
      <alignment vertical="center" wrapText="1"/>
    </xf>
    <xf numFmtId="0" fontId="79" fillId="0" borderId="13" xfId="1" applyFont="1" applyBorder="1" applyAlignment="1">
      <alignment vertical="center" wrapText="1"/>
    </xf>
    <xf numFmtId="0" fontId="20" fillId="0" borderId="84" xfId="0" applyFont="1" applyBorder="1" applyAlignment="1">
      <alignment horizontal="center" vertical="center" wrapText="1"/>
    </xf>
    <xf numFmtId="0" fontId="20" fillId="0" borderId="85" xfId="0" applyFont="1" applyBorder="1" applyAlignment="1">
      <alignment horizontal="center" vertical="center" wrapText="1"/>
    </xf>
    <xf numFmtId="0" fontId="20" fillId="0" borderId="86" xfId="0" applyFont="1" applyBorder="1" applyAlignment="1">
      <alignment horizontal="center" vertical="center" wrapText="1"/>
    </xf>
    <xf numFmtId="0" fontId="77" fillId="0" borderId="42" xfId="1" applyFont="1" applyBorder="1"/>
    <xf numFmtId="0" fontId="77" fillId="0" borderId="39" xfId="1" applyFont="1" applyBorder="1"/>
    <xf numFmtId="0" fontId="78" fillId="0" borderId="39" xfId="1" applyFont="1" applyBorder="1" applyAlignment="1">
      <alignment vertical="top" wrapText="1"/>
    </xf>
    <xf numFmtId="0" fontId="79" fillId="0" borderId="39" xfId="1" applyFont="1" applyBorder="1" applyAlignment="1">
      <alignment vertical="center" wrapText="1"/>
    </xf>
    <xf numFmtId="0" fontId="80" fillId="0" borderId="39" xfId="1" applyFont="1" applyBorder="1" applyAlignment="1">
      <alignment horizontal="center" vertical="center"/>
    </xf>
    <xf numFmtId="0" fontId="81" fillId="0" borderId="39" xfId="1" applyFont="1" applyBorder="1"/>
    <xf numFmtId="0" fontId="81" fillId="0" borderId="43" xfId="1" applyFont="1" applyBorder="1"/>
    <xf numFmtId="0" fontId="80" fillId="0" borderId="54" xfId="1" applyFont="1" applyBorder="1" applyAlignment="1">
      <alignment horizontal="center" vertical="center"/>
    </xf>
    <xf numFmtId="0" fontId="81" fillId="0" borderId="42" xfId="1" applyFont="1" applyBorder="1"/>
    <xf numFmtId="0" fontId="81" fillId="0" borderId="42" xfId="1" applyFont="1" applyBorder="1" applyAlignment="1">
      <alignment horizontal="center"/>
    </xf>
    <xf numFmtId="0" fontId="93" fillId="17" borderId="35" xfId="1" applyFont="1" applyFill="1" applyBorder="1" applyAlignment="1">
      <alignment vertical="center" wrapText="1"/>
    </xf>
    <xf numFmtId="0" fontId="83" fillId="0" borderId="35" xfId="1" applyFont="1" applyBorder="1" applyAlignment="1">
      <alignment horizontal="center" vertical="center" wrapText="1"/>
    </xf>
    <xf numFmtId="0" fontId="84" fillId="0" borderId="35" xfId="1" applyFont="1" applyBorder="1" applyAlignment="1">
      <alignment horizontal="center" vertical="center" wrapText="1"/>
    </xf>
    <xf numFmtId="0" fontId="81" fillId="0" borderId="35" xfId="1" applyFont="1" applyBorder="1"/>
    <xf numFmtId="0" fontId="81" fillId="3" borderId="35" xfId="1" applyFont="1" applyFill="1" applyBorder="1"/>
    <xf numFmtId="0" fontId="79" fillId="11" borderId="35" xfId="1" applyFont="1" applyFill="1" applyBorder="1" applyAlignment="1">
      <alignment vertical="center" wrapText="1"/>
    </xf>
    <xf numFmtId="0" fontId="85" fillId="11" borderId="35" xfId="0" applyFont="1" applyFill="1" applyBorder="1" applyAlignment="1">
      <alignment horizontal="center" vertical="center" wrapText="1"/>
    </xf>
    <xf numFmtId="0" fontId="85" fillId="17" borderId="35" xfId="0" applyFont="1" applyFill="1" applyBorder="1" applyAlignment="1">
      <alignment horizontal="center" vertical="center" wrapText="1"/>
    </xf>
    <xf numFmtId="0" fontId="86" fillId="11" borderId="35" xfId="1" applyFont="1" applyFill="1" applyBorder="1" applyAlignment="1">
      <alignment vertical="center" wrapText="1"/>
    </xf>
    <xf numFmtId="0" fontId="87" fillId="3" borderId="35" xfId="1" applyFont="1" applyFill="1" applyBorder="1"/>
    <xf numFmtId="0" fontId="79" fillId="0" borderId="35" xfId="1" applyFont="1" applyBorder="1" applyAlignment="1">
      <alignment vertical="center" wrapText="1"/>
    </xf>
    <xf numFmtId="0" fontId="79" fillId="0" borderId="52" xfId="1" applyFont="1" applyBorder="1" applyAlignment="1">
      <alignment vertical="center" wrapText="1"/>
    </xf>
    <xf numFmtId="0" fontId="93" fillId="17" borderId="44" xfId="1" applyFont="1" applyFill="1" applyBorder="1" applyAlignment="1">
      <alignment vertical="center" wrapText="1"/>
    </xf>
    <xf numFmtId="0" fontId="93" fillId="17" borderId="37" xfId="1" applyFont="1" applyFill="1" applyBorder="1" applyAlignment="1">
      <alignment vertical="center" wrapText="1"/>
    </xf>
    <xf numFmtId="0" fontId="1" fillId="0" borderId="49" xfId="1" applyBorder="1"/>
    <xf numFmtId="0" fontId="1" fillId="0" borderId="87" xfId="1" applyBorder="1"/>
    <xf numFmtId="0" fontId="3" fillId="0" borderId="87" xfId="1" applyFont="1" applyBorder="1" applyAlignment="1">
      <alignment vertical="top" wrapText="1"/>
    </xf>
    <xf numFmtId="0" fontId="16" fillId="0" borderId="87" xfId="1" applyFont="1" applyBorder="1" applyAlignment="1">
      <alignment vertical="center" wrapText="1"/>
    </xf>
    <xf numFmtId="0" fontId="7" fillId="0" borderId="87" xfId="1" applyFont="1" applyBorder="1" applyAlignment="1">
      <alignment horizontal="center" vertical="center"/>
    </xf>
    <xf numFmtId="0" fontId="15" fillId="0" borderId="87" xfId="1" applyFont="1" applyBorder="1"/>
    <xf numFmtId="0" fontId="15" fillId="0" borderId="48" xfId="1" applyFont="1" applyBorder="1"/>
    <xf numFmtId="0" fontId="7" fillId="0" borderId="88" xfId="1" applyFont="1" applyBorder="1" applyAlignment="1">
      <alignment horizontal="center" vertical="center"/>
    </xf>
    <xf numFmtId="0" fontId="15" fillId="0" borderId="49" xfId="1" applyFont="1" applyBorder="1"/>
    <xf numFmtId="0" fontId="15" fillId="0" borderId="49" xfId="1" applyFont="1" applyBorder="1" applyAlignment="1">
      <alignment horizontal="center"/>
    </xf>
    <xf numFmtId="0" fontId="19" fillId="17" borderId="87" xfId="1" applyFont="1" applyFill="1" applyBorder="1" applyAlignment="1">
      <alignment horizontal="center" vertical="center" wrapText="1"/>
    </xf>
    <xf numFmtId="0" fontId="57" fillId="0" borderId="87" xfId="1" applyFont="1" applyBorder="1" applyAlignment="1">
      <alignment horizontal="center" vertical="center" wrapText="1"/>
    </xf>
    <xf numFmtId="0" fontId="65" fillId="0" borderId="87" xfId="1" applyFont="1" applyBorder="1" applyAlignment="1">
      <alignment horizontal="center" vertical="center" wrapText="1"/>
    </xf>
    <xf numFmtId="0" fontId="15" fillId="3" borderId="49" xfId="1" applyFont="1" applyFill="1" applyBorder="1"/>
    <xf numFmtId="0" fontId="16" fillId="11" borderId="87" xfId="1" applyFont="1" applyFill="1" applyBorder="1" applyAlignment="1">
      <alignment vertical="center" wrapText="1"/>
    </xf>
    <xf numFmtId="0" fontId="21" fillId="11" borderId="87" xfId="0" applyFont="1" applyFill="1" applyBorder="1" applyAlignment="1">
      <alignment horizontal="center" vertical="center" wrapText="1"/>
    </xf>
    <xf numFmtId="0" fontId="21" fillId="17" borderId="87" xfId="0" applyFont="1" applyFill="1" applyBorder="1" applyAlignment="1">
      <alignment horizontal="center" vertical="center" wrapText="1"/>
    </xf>
    <xf numFmtId="0" fontId="19" fillId="11" borderId="48" xfId="1" applyFont="1" applyFill="1" applyBorder="1" applyAlignment="1">
      <alignment vertical="center" wrapText="1"/>
    </xf>
    <xf numFmtId="0" fontId="60" fillId="3" borderId="48" xfId="1" applyFont="1" applyFill="1" applyBorder="1"/>
    <xf numFmtId="0" fontId="93" fillId="17" borderId="49" xfId="1" applyFont="1" applyFill="1" applyBorder="1" applyAlignment="1">
      <alignment vertical="center" wrapText="1"/>
    </xf>
    <xf numFmtId="0" fontId="15" fillId="3" borderId="87" xfId="1" applyFont="1" applyFill="1" applyBorder="1"/>
    <xf numFmtId="0" fontId="16" fillId="17" borderId="37" xfId="1" applyFont="1" applyFill="1" applyBorder="1" applyAlignment="1">
      <alignment vertical="center" wrapText="1"/>
    </xf>
    <xf numFmtId="0" fontId="16" fillId="17" borderId="89" xfId="1" applyFont="1" applyFill="1" applyBorder="1" applyAlignment="1">
      <alignment vertical="center" wrapText="1"/>
    </xf>
    <xf numFmtId="0" fontId="93" fillId="17" borderId="46" xfId="1" applyFont="1" applyFill="1" applyBorder="1" applyAlignment="1">
      <alignment vertical="center" wrapText="1"/>
    </xf>
    <xf numFmtId="0" fontId="19" fillId="17" borderId="6" xfId="1" applyFont="1" applyFill="1" applyBorder="1" applyAlignment="1">
      <alignment horizontal="center" vertical="center" wrapText="1"/>
    </xf>
    <xf numFmtId="0" fontId="57" fillId="0" borderId="6" xfId="1" applyFont="1" applyBorder="1" applyAlignment="1">
      <alignment horizontal="center" vertical="center" wrapText="1"/>
    </xf>
    <xf numFmtId="0" fontId="65" fillId="0" borderId="6" xfId="1" applyFont="1" applyBorder="1" applyAlignment="1">
      <alignment horizontal="center" vertical="center" wrapText="1"/>
    </xf>
    <xf numFmtId="0" fontId="15" fillId="0" borderId="6" xfId="1" applyFont="1" applyBorder="1"/>
    <xf numFmtId="0" fontId="21" fillId="17" borderId="6" xfId="0" applyFont="1" applyFill="1" applyBorder="1" applyAlignment="1">
      <alignment horizontal="center" vertical="center" wrapText="1"/>
    </xf>
    <xf numFmtId="0" fontId="60" fillId="3" borderId="6" xfId="1" applyFont="1" applyFill="1" applyBorder="1"/>
    <xf numFmtId="0" fontId="16" fillId="0" borderId="6" xfId="1" applyFont="1" applyBorder="1" applyAlignment="1">
      <alignment vertical="center" wrapText="1"/>
    </xf>
    <xf numFmtId="0" fontId="16" fillId="17" borderId="90" xfId="1" applyFont="1" applyFill="1" applyBorder="1" applyAlignment="1">
      <alignment vertical="center" wrapText="1"/>
    </xf>
    <xf numFmtId="0" fontId="95" fillId="5" borderId="23" xfId="1" applyFont="1" applyFill="1" applyBorder="1" applyAlignment="1">
      <alignment horizontal="center" vertical="center" wrapText="1"/>
    </xf>
    <xf numFmtId="0" fontId="95" fillId="5" borderId="91" xfId="1" applyFont="1" applyFill="1" applyBorder="1" applyAlignment="1">
      <alignment horizontal="center" vertical="center"/>
    </xf>
    <xf numFmtId="0" fontId="95" fillId="5" borderId="24" xfId="1" applyFont="1" applyFill="1" applyBorder="1" applyAlignment="1">
      <alignment horizontal="center" vertical="center"/>
    </xf>
    <xf numFmtId="0" fontId="107" fillId="5" borderId="23" xfId="1" applyFont="1" applyFill="1" applyBorder="1" applyAlignment="1">
      <alignment horizontal="center" vertical="center" wrapText="1"/>
    </xf>
    <xf numFmtId="0" fontId="107" fillId="5" borderId="91" xfId="1" applyFont="1" applyFill="1" applyBorder="1" applyAlignment="1">
      <alignment horizontal="center" vertical="center"/>
    </xf>
    <xf numFmtId="0" fontId="107" fillId="5" borderId="24" xfId="1" applyFont="1" applyFill="1" applyBorder="1" applyAlignment="1">
      <alignment horizontal="center" vertical="center"/>
    </xf>
  </cellXfs>
  <cellStyles count="3">
    <cellStyle name="Excel Built-in Normal" xfId="1" xr:uid="{00000000-0005-0000-0000-000000000000}"/>
    <cellStyle name="Normale" xfId="0" builtinId="0"/>
    <cellStyle name="Normale 2" xfId="2" xr:uid="{00000000-0005-0000-0000-000002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33CC"/>
      <rgbColor rgb="0000FFFF"/>
      <rgbColor rgb="00C5000B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FFFFCC"/>
      <rgbColor rgb="00E6E0EC"/>
      <rgbColor rgb="00660066"/>
      <rgbColor rgb="00D99694"/>
      <rgbColor rgb="000066CC"/>
      <rgbColor rgb="00B9CDE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B0F0"/>
      <rgbColor rgb="00CCFFFF"/>
      <rgbColor rgb="00CCFFCC"/>
      <rgbColor rgb="00FFFF99"/>
      <rgbColor rgb="0093CDDD"/>
      <rgbColor rgb="00FF99CC"/>
      <rgbColor rgb="00CC99FF"/>
      <rgbColor rgb="00FFCC99"/>
      <rgbColor rgb="003366FF"/>
      <rgbColor rgb="0033CCCC"/>
      <rgbColor rgb="0092D05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CBAE1"/>
      <color rgb="FFB1F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400050</xdr:rowOff>
    </xdr:from>
    <xdr:to>
      <xdr:col>2</xdr:col>
      <xdr:colOff>152400</xdr:colOff>
      <xdr:row>0</xdr:row>
      <xdr:rowOff>1733550</xdr:rowOff>
    </xdr:to>
    <xdr:pic>
      <xdr:nvPicPr>
        <xdr:cNvPr id="2" name="Immagine 8">
          <a:extLst>
            <a:ext uri="{FF2B5EF4-FFF2-40B4-BE49-F238E27FC236}">
              <a16:creationId xmlns:a16="http://schemas.microsoft.com/office/drawing/2014/main" id="{4B085E36-3F87-4DF7-BB44-6EF4048B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00050"/>
          <a:ext cx="14668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Z1048507"/>
  <sheetViews>
    <sheetView tabSelected="1" view="pageBreakPreview" zoomScale="55" zoomScaleNormal="55" zoomScaleSheetLayoutView="55" zoomScalePageLayoutView="25" workbookViewId="0">
      <selection activeCell="CA1" sqref="CA1:CA1048576"/>
    </sheetView>
  </sheetViews>
  <sheetFormatPr defaultColWidth="9.140625" defaultRowHeight="26.25"/>
  <cols>
    <col min="1" max="1" width="15" style="58" customWidth="1"/>
    <col min="2" max="2" width="24.85546875" style="61" customWidth="1"/>
    <col min="3" max="3" width="11.7109375" style="2" customWidth="1"/>
    <col min="4" max="4" width="11.7109375" style="474" customWidth="1"/>
    <col min="5" max="7" width="9.85546875" style="7" customWidth="1"/>
    <col min="8" max="30" width="9.85546875" style="6" customWidth="1"/>
    <col min="31" max="31" width="31.42578125" style="6" customWidth="1"/>
    <col min="32" max="32" width="10.85546875" style="373" customWidth="1"/>
    <col min="33" max="33" width="30.7109375" style="7" customWidth="1"/>
    <col min="34" max="34" width="39" style="7" customWidth="1"/>
    <col min="35" max="35" width="36.42578125" style="7" customWidth="1"/>
    <col min="36" max="36" width="34.42578125" style="7" customWidth="1"/>
    <col min="37" max="37" width="14.28515625" style="7" customWidth="1"/>
    <col min="38" max="40" width="11.7109375" style="7" customWidth="1"/>
    <col min="41" max="41" width="12" style="373" customWidth="1"/>
    <col min="42" max="77" width="8.7109375" style="6" customWidth="1"/>
    <col min="78" max="78" width="6.7109375" style="373" customWidth="1"/>
    <col min="79" max="79" width="13" style="7" customWidth="1"/>
    <col min="80" max="82" width="8" style="7" customWidth="1"/>
    <col min="83" max="91" width="7.140625" style="7" customWidth="1"/>
    <col min="92" max="94" width="7.42578125" style="7" customWidth="1"/>
    <col min="95" max="95" width="6.7109375" style="7" customWidth="1"/>
    <col min="96" max="110" width="7.85546875" style="7" customWidth="1"/>
    <col min="111" max="111" width="13" style="373" customWidth="1"/>
    <col min="112" max="129" width="13" style="6" customWidth="1"/>
    <col min="130" max="152" width="6.5703125" style="6" customWidth="1"/>
    <col min="153" max="161" width="7.42578125" style="6" customWidth="1"/>
    <col min="162" max="162" width="13" style="373" customWidth="1"/>
    <col min="163" max="168" width="13" style="6" customWidth="1"/>
    <col min="169" max="169" width="10.85546875" style="225" customWidth="1"/>
    <col min="170" max="170" width="9.28515625" style="6" customWidth="1"/>
    <col min="171" max="171" width="8.140625" style="6" customWidth="1"/>
    <col min="172" max="172" width="7.85546875" style="6" customWidth="1"/>
    <col min="173" max="173" width="9.42578125" style="6" customWidth="1"/>
    <col min="174" max="174" width="9.5703125" style="510" customWidth="1"/>
    <col min="175" max="175" width="55.28515625" style="3" customWidth="1"/>
    <col min="176" max="176" width="68" style="3" customWidth="1"/>
    <col min="177" max="177" width="39.7109375" style="3" customWidth="1"/>
    <col min="178" max="179" width="30.5703125" style="3" customWidth="1"/>
    <col min="180" max="180" width="35.140625" style="3" customWidth="1"/>
    <col min="181" max="181" width="36" style="3" customWidth="1"/>
    <col min="182" max="182" width="35.5703125" style="3" customWidth="1"/>
    <col min="183" max="183" width="15.85546875" style="3" customWidth="1"/>
    <col min="184" max="184" width="16.140625" style="3" customWidth="1"/>
    <col min="185" max="185" width="40" style="3" customWidth="1"/>
    <col min="186" max="186" width="38" style="3" customWidth="1"/>
    <col min="187" max="187" width="34" style="3" customWidth="1"/>
    <col min="188" max="188" width="33.140625" style="3" customWidth="1"/>
    <col min="189" max="189" width="36.28515625" style="3" customWidth="1"/>
    <col min="190" max="190" width="39.140625" style="3" customWidth="1"/>
    <col min="191" max="191" width="41.28515625" style="101" customWidth="1"/>
    <col min="192" max="192" width="9.140625" style="511" customWidth="1"/>
    <col min="193" max="193" width="12" style="101" customWidth="1"/>
    <col min="194" max="194" width="8.42578125" style="77" customWidth="1"/>
    <col min="195" max="255" width="9.140625" style="77" customWidth="1"/>
    <col min="256" max="260" width="9.140625" style="3" customWidth="1"/>
    <col min="261" max="261" width="9.140625" style="4" customWidth="1"/>
    <col min="262" max="359" width="9.140625" style="5" customWidth="1"/>
    <col min="360" max="360" width="9.140625" style="1" customWidth="1"/>
    <col min="361" max="16384" width="9.140625" style="1"/>
  </cols>
  <sheetData>
    <row r="1" spans="1:364" s="49" customFormat="1" ht="184.5" customHeight="1">
      <c r="A1" s="824"/>
      <c r="B1" s="825"/>
      <c r="C1" s="826"/>
      <c r="D1" s="467"/>
      <c r="E1" s="827"/>
      <c r="F1" s="827"/>
      <c r="G1" s="827"/>
      <c r="H1" s="827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355"/>
      <c r="AG1" s="65"/>
      <c r="AH1" s="65"/>
      <c r="AI1" s="65"/>
      <c r="AJ1" s="65"/>
      <c r="AK1" s="65"/>
      <c r="AL1" s="65"/>
      <c r="AM1" s="65"/>
      <c r="AN1" s="65"/>
      <c r="AO1" s="374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374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  <c r="CQ1" s="661"/>
      <c r="CR1" s="661"/>
      <c r="CS1" s="661"/>
      <c r="CT1" s="661"/>
      <c r="CU1" s="661"/>
      <c r="CV1" s="661"/>
      <c r="CW1" s="661"/>
      <c r="CX1" s="661"/>
      <c r="CY1" s="661"/>
      <c r="CZ1" s="661"/>
      <c r="DA1" s="661"/>
      <c r="DB1" s="661"/>
      <c r="DC1" s="661"/>
      <c r="DD1" s="661"/>
      <c r="DE1" s="661"/>
      <c r="DF1" s="661"/>
      <c r="DG1" s="413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596"/>
      <c r="DY1" s="624"/>
      <c r="DZ1" s="624"/>
      <c r="EA1" s="624"/>
      <c r="EB1" s="624"/>
      <c r="EC1" s="624"/>
      <c r="ED1" s="624"/>
      <c r="EE1" s="624"/>
      <c r="EF1" s="624"/>
      <c r="EG1" s="624"/>
      <c r="EH1" s="624"/>
      <c r="EI1" s="624"/>
      <c r="EJ1" s="624"/>
      <c r="EK1" s="624"/>
      <c r="EL1" s="624"/>
      <c r="EM1" s="624"/>
      <c r="EN1" s="624"/>
      <c r="EO1" s="624"/>
      <c r="EP1" s="624"/>
      <c r="EQ1" s="624"/>
      <c r="ER1" s="624"/>
      <c r="ES1" s="624"/>
      <c r="ET1" s="624"/>
      <c r="EU1" s="624"/>
      <c r="EV1" s="624"/>
      <c r="EW1" s="150"/>
      <c r="EX1" s="150"/>
      <c r="EY1" s="150"/>
      <c r="EZ1" s="150"/>
      <c r="FA1" s="150"/>
      <c r="FB1" s="150"/>
      <c r="FC1" s="150"/>
      <c r="FD1" s="150"/>
      <c r="FE1" s="150"/>
      <c r="FF1" s="413"/>
      <c r="FG1" s="150"/>
      <c r="FH1" s="150"/>
      <c r="FI1" s="150"/>
      <c r="FJ1" s="150"/>
      <c r="FK1" s="150"/>
      <c r="FL1" s="150"/>
      <c r="FM1" s="218"/>
      <c r="FN1" s="219"/>
      <c r="FO1" s="219"/>
      <c r="FP1" s="219"/>
      <c r="FQ1" s="219"/>
      <c r="FR1" s="487"/>
      <c r="FS1" s="65"/>
      <c r="FT1" s="65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98"/>
      <c r="GJ1" s="511"/>
      <c r="GK1" s="101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3"/>
      <c r="IW1" s="3"/>
      <c r="IX1" s="3"/>
      <c r="IY1" s="3"/>
      <c r="IZ1" s="3"/>
      <c r="JA1" s="551"/>
      <c r="JB1" s="713"/>
      <c r="JC1" s="713"/>
      <c r="JD1" s="713"/>
      <c r="JE1" s="713"/>
      <c r="JF1" s="713"/>
      <c r="JG1" s="713"/>
      <c r="JH1" s="713"/>
      <c r="JI1" s="713"/>
      <c r="JJ1" s="713"/>
      <c r="JK1" s="713"/>
      <c r="JL1" s="713"/>
      <c r="JM1" s="713"/>
      <c r="JN1" s="713"/>
      <c r="JO1" s="713"/>
      <c r="JP1" s="713"/>
      <c r="JQ1" s="713"/>
      <c r="JR1" s="713"/>
      <c r="JS1" s="713"/>
      <c r="JT1" s="713"/>
      <c r="JU1" s="713"/>
      <c r="JV1" s="713"/>
      <c r="JW1" s="713"/>
      <c r="JX1" s="713"/>
      <c r="JY1" s="713"/>
      <c r="JZ1" s="713"/>
      <c r="KA1" s="713"/>
      <c r="KB1" s="713"/>
      <c r="KC1" s="713"/>
      <c r="KD1" s="713"/>
      <c r="KE1" s="713"/>
      <c r="KF1" s="713"/>
      <c r="KG1" s="713"/>
      <c r="KH1" s="713"/>
      <c r="KI1" s="713"/>
      <c r="KJ1" s="713"/>
      <c r="KK1" s="713"/>
      <c r="KL1" s="713"/>
      <c r="KM1" s="713"/>
      <c r="KN1" s="713"/>
      <c r="KO1" s="713"/>
      <c r="KP1" s="713"/>
      <c r="KQ1" s="713"/>
      <c r="KR1" s="713"/>
      <c r="KS1" s="713"/>
      <c r="KT1" s="713"/>
      <c r="KU1" s="713"/>
      <c r="KV1" s="713"/>
      <c r="KW1" s="713"/>
      <c r="KX1" s="713"/>
      <c r="KY1" s="713"/>
      <c r="KZ1" s="713"/>
      <c r="LA1" s="713"/>
      <c r="LB1" s="713"/>
      <c r="LC1" s="713"/>
      <c r="LD1" s="713"/>
      <c r="LE1" s="713"/>
      <c r="LF1" s="713"/>
      <c r="LG1" s="713"/>
      <c r="LH1" s="713"/>
      <c r="LI1" s="713"/>
      <c r="LJ1" s="713"/>
      <c r="LK1" s="713"/>
      <c r="LL1" s="713"/>
      <c r="LM1" s="713"/>
      <c r="LN1" s="713"/>
      <c r="LO1" s="713"/>
      <c r="LP1" s="713"/>
      <c r="LQ1" s="713"/>
      <c r="LR1" s="713"/>
      <c r="LS1" s="713"/>
      <c r="LT1" s="713"/>
      <c r="LU1" s="713"/>
      <c r="LV1" s="713"/>
      <c r="LW1" s="713"/>
      <c r="LX1" s="713"/>
      <c r="LY1" s="713"/>
      <c r="LZ1" s="713"/>
      <c r="MA1" s="713"/>
      <c r="MB1" s="713"/>
      <c r="MC1" s="713"/>
      <c r="MD1" s="713"/>
      <c r="ME1" s="713"/>
      <c r="MF1" s="713"/>
      <c r="MG1" s="713"/>
      <c r="MH1" s="713"/>
      <c r="MI1" s="713"/>
      <c r="MJ1" s="713"/>
      <c r="MK1" s="713"/>
      <c r="ML1" s="713"/>
      <c r="MM1" s="713"/>
      <c r="MN1" s="713"/>
      <c r="MO1" s="713"/>
      <c r="MP1" s="713"/>
      <c r="MQ1" s="713"/>
      <c r="MR1" s="713"/>
      <c r="MS1" s="713"/>
      <c r="MT1" s="713"/>
      <c r="MU1" s="713"/>
      <c r="MV1" s="714"/>
      <c r="MW1" s="714"/>
      <c r="MX1" s="714"/>
      <c r="MY1" s="714"/>
      <c r="MZ1" s="714"/>
    </row>
    <row r="2" spans="1:364" s="49" customFormat="1" ht="322.5" customHeight="1">
      <c r="A2" s="137"/>
      <c r="B2" s="138"/>
      <c r="C2" s="15" t="s">
        <v>0</v>
      </c>
      <c r="D2" s="468"/>
      <c r="E2" s="831" t="s">
        <v>1</v>
      </c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3"/>
      <c r="AG2" s="828" t="s">
        <v>2</v>
      </c>
      <c r="AH2" s="829"/>
      <c r="AI2" s="829"/>
      <c r="AJ2" s="829"/>
      <c r="AK2" s="829"/>
      <c r="AL2" s="829"/>
      <c r="AM2" s="829"/>
      <c r="AN2" s="829"/>
      <c r="AO2" s="375"/>
      <c r="AP2" s="841" t="s">
        <v>3</v>
      </c>
      <c r="AQ2" s="842"/>
      <c r="AR2" s="842"/>
      <c r="AS2" s="842"/>
      <c r="AT2" s="842"/>
      <c r="AU2" s="842"/>
      <c r="AV2" s="842"/>
      <c r="AW2" s="842"/>
      <c r="AX2" s="842"/>
      <c r="AY2" s="842"/>
      <c r="AZ2" s="842"/>
      <c r="BA2" s="842"/>
      <c r="BB2" s="842"/>
      <c r="BC2" s="842"/>
      <c r="BD2" s="842"/>
      <c r="BE2" s="842"/>
      <c r="BF2" s="842"/>
      <c r="BG2" s="842"/>
      <c r="BH2" s="842"/>
      <c r="BI2" s="842"/>
      <c r="BJ2" s="842"/>
      <c r="BK2" s="842"/>
      <c r="BL2" s="842"/>
      <c r="BM2" s="842"/>
      <c r="BN2" s="842"/>
      <c r="BO2" s="842"/>
      <c r="BP2" s="842"/>
      <c r="BQ2" s="842"/>
      <c r="BR2" s="842"/>
      <c r="BS2" s="842"/>
      <c r="BT2" s="842"/>
      <c r="BU2" s="842"/>
      <c r="BV2" s="842"/>
      <c r="BW2" s="842"/>
      <c r="BX2" s="842"/>
      <c r="BY2" s="842"/>
      <c r="BZ2" s="392"/>
      <c r="CA2" s="853" t="s">
        <v>4</v>
      </c>
      <c r="CB2" s="854"/>
      <c r="CC2" s="854"/>
      <c r="CD2" s="854"/>
      <c r="CE2" s="854"/>
      <c r="CF2" s="854"/>
      <c r="CG2" s="854"/>
      <c r="CH2" s="854"/>
      <c r="CI2" s="854"/>
      <c r="CJ2" s="854"/>
      <c r="CK2" s="854"/>
      <c r="CL2" s="854"/>
      <c r="CM2" s="854"/>
      <c r="CN2" s="854"/>
      <c r="CO2" s="854"/>
      <c r="CP2" s="854"/>
      <c r="CQ2" s="854"/>
      <c r="CR2" s="854"/>
      <c r="CS2" s="854"/>
      <c r="CT2" s="854"/>
      <c r="CU2" s="854"/>
      <c r="CV2" s="854"/>
      <c r="CW2" s="854"/>
      <c r="CX2" s="854"/>
      <c r="CY2" s="854"/>
      <c r="CZ2" s="854"/>
      <c r="DA2" s="854"/>
      <c r="DB2" s="854"/>
      <c r="DC2" s="854"/>
      <c r="DD2" s="854"/>
      <c r="DE2" s="854"/>
      <c r="DF2" s="855"/>
      <c r="DG2" s="414"/>
      <c r="DH2" s="850" t="s">
        <v>5</v>
      </c>
      <c r="DI2" s="850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597"/>
      <c r="DY2" s="852" t="s">
        <v>6</v>
      </c>
      <c r="DZ2" s="852"/>
      <c r="EA2" s="852"/>
      <c r="EB2" s="852"/>
      <c r="EC2" s="852"/>
      <c r="ED2" s="852"/>
      <c r="EE2" s="852"/>
      <c r="EF2" s="852"/>
      <c r="EG2" s="852"/>
      <c r="EH2" s="852"/>
      <c r="EI2" s="852"/>
      <c r="EJ2" s="852"/>
      <c r="EK2" s="852"/>
      <c r="EL2" s="852"/>
      <c r="EM2" s="852"/>
      <c r="EN2" s="852"/>
      <c r="EO2" s="852"/>
      <c r="EP2" s="852"/>
      <c r="EQ2" s="852"/>
      <c r="ER2" s="852"/>
      <c r="ES2" s="852"/>
      <c r="ET2" s="852"/>
      <c r="EU2" s="852"/>
      <c r="EV2" s="852"/>
      <c r="EW2" s="852"/>
      <c r="EX2" s="865"/>
      <c r="EY2" s="865"/>
      <c r="EZ2" s="865"/>
      <c r="FA2" s="865"/>
      <c r="FB2" s="865"/>
      <c r="FC2" s="865"/>
      <c r="FD2" s="865"/>
      <c r="FE2" s="865"/>
      <c r="FF2" s="414"/>
      <c r="FG2" s="843" t="s">
        <v>7</v>
      </c>
      <c r="FH2" s="844"/>
      <c r="FI2" s="844"/>
      <c r="FJ2" s="844"/>
      <c r="FK2" s="844"/>
      <c r="FL2" s="844"/>
      <c r="FM2" s="844"/>
      <c r="FN2" s="844"/>
      <c r="FO2" s="844"/>
      <c r="FP2" s="844"/>
      <c r="FQ2" s="844"/>
      <c r="FR2" s="845"/>
      <c r="FS2" s="147" t="s">
        <v>8</v>
      </c>
      <c r="FT2" s="97" t="s">
        <v>9</v>
      </c>
      <c r="FU2" s="840" t="s">
        <v>10</v>
      </c>
      <c r="FV2" s="835"/>
      <c r="FW2" s="835"/>
      <c r="FX2" s="835"/>
      <c r="FY2" s="835"/>
      <c r="FZ2" s="835"/>
      <c r="GA2" s="835"/>
      <c r="GB2" s="835"/>
      <c r="GC2" s="835"/>
      <c r="GD2" s="835"/>
      <c r="GE2" s="835"/>
      <c r="GF2" s="835"/>
      <c r="GG2" s="835"/>
      <c r="GH2" s="835"/>
      <c r="GI2" s="835"/>
      <c r="GJ2" s="512"/>
      <c r="GK2" s="519"/>
      <c r="GL2" s="280"/>
      <c r="GM2" s="280"/>
      <c r="GN2" s="280"/>
      <c r="GO2" s="280"/>
      <c r="GP2" s="280"/>
      <c r="GQ2" s="280"/>
      <c r="GR2" s="280"/>
      <c r="GS2" s="280"/>
      <c r="GT2" s="280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3"/>
      <c r="IW2" s="3"/>
      <c r="IX2" s="3"/>
      <c r="IY2" s="3"/>
      <c r="IZ2" s="3"/>
      <c r="JA2" s="551"/>
      <c r="JB2" s="713"/>
      <c r="JC2" s="713"/>
      <c r="JD2" s="713"/>
      <c r="JE2" s="713"/>
      <c r="JF2" s="713"/>
      <c r="JG2" s="713"/>
      <c r="JH2" s="713"/>
      <c r="JI2" s="713"/>
      <c r="JJ2" s="713"/>
      <c r="JK2" s="713"/>
      <c r="JL2" s="713"/>
      <c r="JM2" s="713"/>
      <c r="JN2" s="713"/>
      <c r="JO2" s="713"/>
      <c r="JP2" s="713"/>
      <c r="JQ2" s="713"/>
      <c r="JR2" s="713"/>
      <c r="JS2" s="713"/>
      <c r="JT2" s="713"/>
      <c r="JU2" s="713"/>
      <c r="JV2" s="713"/>
      <c r="JW2" s="713"/>
      <c r="JX2" s="713"/>
      <c r="JY2" s="713"/>
      <c r="JZ2" s="713"/>
      <c r="KA2" s="713"/>
      <c r="KB2" s="713"/>
      <c r="KC2" s="713"/>
      <c r="KD2" s="713"/>
      <c r="KE2" s="713"/>
      <c r="KF2" s="713"/>
      <c r="KG2" s="713"/>
      <c r="KH2" s="713"/>
      <c r="KI2" s="713"/>
      <c r="KJ2" s="713"/>
      <c r="KK2" s="713"/>
      <c r="KL2" s="713"/>
      <c r="KM2" s="713"/>
      <c r="KN2" s="713"/>
      <c r="KO2" s="713"/>
      <c r="KP2" s="713"/>
      <c r="KQ2" s="713"/>
      <c r="KR2" s="713"/>
      <c r="KS2" s="713"/>
      <c r="KT2" s="713"/>
      <c r="KU2" s="713"/>
      <c r="KV2" s="713"/>
      <c r="KW2" s="713"/>
      <c r="KX2" s="713"/>
      <c r="KY2" s="713"/>
      <c r="KZ2" s="713"/>
      <c r="LA2" s="713"/>
      <c r="LB2" s="713"/>
      <c r="LC2" s="713"/>
      <c r="LD2" s="713"/>
      <c r="LE2" s="713"/>
      <c r="LF2" s="713"/>
      <c r="LG2" s="713"/>
      <c r="LH2" s="713"/>
      <c r="LI2" s="713"/>
      <c r="LJ2" s="713"/>
      <c r="LK2" s="713"/>
      <c r="LL2" s="713"/>
      <c r="LM2" s="713"/>
      <c r="LN2" s="713"/>
      <c r="LO2" s="713"/>
      <c r="LP2" s="713"/>
      <c r="LQ2" s="713"/>
      <c r="LR2" s="713"/>
      <c r="LS2" s="713"/>
      <c r="LT2" s="713"/>
      <c r="LU2" s="713"/>
      <c r="LV2" s="713"/>
      <c r="LW2" s="713"/>
      <c r="LX2" s="713"/>
      <c r="LY2" s="713"/>
      <c r="LZ2" s="713"/>
      <c r="MA2" s="713"/>
      <c r="MB2" s="713"/>
      <c r="MC2" s="713"/>
      <c r="MD2" s="713"/>
      <c r="ME2" s="713"/>
      <c r="MF2" s="713"/>
      <c r="MG2" s="713"/>
      <c r="MH2" s="713"/>
      <c r="MI2" s="713"/>
      <c r="MJ2" s="713"/>
      <c r="MK2" s="713"/>
      <c r="ML2" s="713"/>
      <c r="MM2" s="713"/>
      <c r="MN2" s="713"/>
      <c r="MO2" s="713"/>
      <c r="MP2" s="713"/>
      <c r="MQ2" s="713"/>
      <c r="MR2" s="713"/>
      <c r="MS2" s="713"/>
      <c r="MT2" s="713"/>
      <c r="MU2" s="713"/>
      <c r="MV2" s="714"/>
      <c r="MW2" s="714"/>
      <c r="MX2" s="714"/>
      <c r="MY2" s="714"/>
      <c r="MZ2" s="714"/>
    </row>
    <row r="3" spans="1:364" s="49" customFormat="1" ht="96" customHeight="1">
      <c r="A3" s="139"/>
      <c r="B3" s="140"/>
      <c r="C3" s="15" t="s">
        <v>11</v>
      </c>
      <c r="D3" s="468"/>
      <c r="E3" s="834" t="s">
        <v>12</v>
      </c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  <c r="AB3" s="835"/>
      <c r="AC3" s="835"/>
      <c r="AD3" s="835"/>
      <c r="AE3" s="835"/>
      <c r="AF3" s="836"/>
      <c r="AG3" s="830" t="s">
        <v>13</v>
      </c>
      <c r="AH3" s="830"/>
      <c r="AI3" s="830"/>
      <c r="AJ3" s="830"/>
      <c r="AK3" s="830"/>
      <c r="AL3" s="830"/>
      <c r="AM3" s="830"/>
      <c r="AN3" s="830"/>
      <c r="AO3" s="376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393"/>
      <c r="CA3" s="662"/>
      <c r="CB3" s="662"/>
      <c r="CC3" s="662"/>
      <c r="CD3" s="662"/>
      <c r="CE3" s="662"/>
      <c r="CF3" s="662"/>
      <c r="CG3" s="662"/>
      <c r="CH3" s="662"/>
      <c r="CI3" s="662"/>
      <c r="CJ3" s="662"/>
      <c r="CK3" s="662"/>
      <c r="CL3" s="662"/>
      <c r="CM3" s="662"/>
      <c r="CN3" s="662"/>
      <c r="CO3" s="662"/>
      <c r="CP3" s="662"/>
      <c r="CQ3" s="662"/>
      <c r="CR3" s="662"/>
      <c r="CS3" s="662"/>
      <c r="CT3" s="662"/>
      <c r="CU3" s="662"/>
      <c r="CV3" s="662"/>
      <c r="CW3" s="662"/>
      <c r="CX3" s="662"/>
      <c r="CY3" s="662"/>
      <c r="CZ3" s="662"/>
      <c r="DA3" s="662"/>
      <c r="DB3" s="662"/>
      <c r="DC3" s="662"/>
      <c r="DD3" s="662"/>
      <c r="DE3" s="662"/>
      <c r="DF3" s="662"/>
      <c r="DG3" s="415"/>
      <c r="DH3" s="558"/>
      <c r="DI3" s="558"/>
      <c r="DJ3" s="558"/>
      <c r="DK3" s="558"/>
      <c r="DL3" s="558"/>
      <c r="DM3" s="558"/>
      <c r="DN3" s="558"/>
      <c r="DO3" s="558"/>
      <c r="DP3" s="558"/>
      <c r="DQ3" s="558"/>
      <c r="DR3" s="558"/>
      <c r="DS3" s="558"/>
      <c r="DT3" s="558"/>
      <c r="DU3" s="558"/>
      <c r="DV3" s="558"/>
      <c r="DW3" s="558"/>
      <c r="DX3" s="598"/>
      <c r="DY3" s="818" t="s">
        <v>14</v>
      </c>
      <c r="DZ3" s="819"/>
      <c r="EA3" s="819"/>
      <c r="EB3" s="819"/>
      <c r="EC3" s="819"/>
      <c r="ED3" s="819"/>
      <c r="EE3" s="819"/>
      <c r="EF3" s="819"/>
      <c r="EG3" s="819"/>
      <c r="EH3" s="819"/>
      <c r="EI3" s="819"/>
      <c r="EJ3" s="819"/>
      <c r="EK3" s="819"/>
      <c r="EL3" s="819"/>
      <c r="EM3" s="819"/>
      <c r="EN3" s="819"/>
      <c r="EO3" s="819"/>
      <c r="EP3" s="819"/>
      <c r="EQ3" s="819"/>
      <c r="ER3" s="819"/>
      <c r="ES3" s="819"/>
      <c r="ET3" s="819"/>
      <c r="EU3" s="819"/>
      <c r="EV3" s="819"/>
      <c r="EW3" s="819"/>
      <c r="EX3" s="866"/>
      <c r="EY3" s="866"/>
      <c r="EZ3" s="866"/>
      <c r="FA3" s="866"/>
      <c r="FB3" s="866"/>
      <c r="FC3" s="866"/>
      <c r="FD3" s="866"/>
      <c r="FE3" s="866"/>
      <c r="FF3" s="415"/>
      <c r="FG3" s="572"/>
      <c r="FH3" s="573"/>
      <c r="FI3" s="573"/>
      <c r="FJ3" s="573"/>
      <c r="FK3" s="573"/>
      <c r="FL3" s="573"/>
      <c r="FM3" s="574"/>
      <c r="FN3" s="575"/>
      <c r="FO3" s="575"/>
      <c r="FP3" s="575"/>
      <c r="FQ3" s="575"/>
      <c r="FR3" s="576"/>
      <c r="FS3" s="148" t="s">
        <v>15</v>
      </c>
      <c r="FT3" s="34" t="s">
        <v>16</v>
      </c>
      <c r="FU3" s="847" t="s">
        <v>15</v>
      </c>
      <c r="FV3" s="848"/>
      <c r="FW3" s="848"/>
      <c r="FX3" s="848"/>
      <c r="FY3" s="848"/>
      <c r="FZ3" s="848"/>
      <c r="GA3" s="848"/>
      <c r="GB3" s="848"/>
      <c r="GC3" s="848"/>
      <c r="GD3" s="848"/>
      <c r="GE3" s="848"/>
      <c r="GF3" s="848"/>
      <c r="GG3" s="848"/>
      <c r="GH3" s="848"/>
      <c r="GI3" s="99"/>
      <c r="GJ3" s="513"/>
      <c r="GK3" s="101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3"/>
      <c r="IW3" s="3"/>
      <c r="IX3" s="3"/>
      <c r="IY3" s="3"/>
      <c r="IZ3" s="3"/>
      <c r="JA3" s="3"/>
      <c r="JB3" s="551"/>
      <c r="JC3" s="713"/>
      <c r="JD3" s="713"/>
      <c r="JE3" s="713"/>
      <c r="JF3" s="713"/>
      <c r="JG3" s="713"/>
      <c r="JH3" s="713"/>
      <c r="JI3" s="713"/>
      <c r="JJ3" s="713"/>
      <c r="JK3" s="713"/>
      <c r="JL3" s="713"/>
      <c r="JM3" s="713"/>
      <c r="JN3" s="713"/>
      <c r="JO3" s="713"/>
      <c r="JP3" s="713"/>
      <c r="JQ3" s="713"/>
      <c r="JR3" s="713"/>
      <c r="JS3" s="713"/>
      <c r="JT3" s="713"/>
      <c r="JU3" s="713"/>
      <c r="JV3" s="713"/>
      <c r="JW3" s="713"/>
      <c r="JX3" s="713"/>
      <c r="JY3" s="713"/>
      <c r="JZ3" s="713"/>
      <c r="KA3" s="713"/>
      <c r="KB3" s="713"/>
      <c r="KC3" s="713"/>
      <c r="KD3" s="713"/>
      <c r="KE3" s="713"/>
      <c r="KF3" s="713"/>
      <c r="KG3" s="713"/>
      <c r="KH3" s="713"/>
      <c r="KI3" s="713"/>
      <c r="KJ3" s="713"/>
      <c r="KK3" s="713"/>
      <c r="KL3" s="713"/>
      <c r="KM3" s="713"/>
      <c r="KN3" s="713"/>
      <c r="KO3" s="713"/>
      <c r="KP3" s="713"/>
      <c r="KQ3" s="713"/>
      <c r="KR3" s="713"/>
      <c r="KS3" s="713"/>
      <c r="KT3" s="713"/>
      <c r="KU3" s="713"/>
      <c r="KV3" s="713"/>
      <c r="KW3" s="713"/>
      <c r="KX3" s="713"/>
      <c r="KY3" s="713"/>
      <c r="KZ3" s="713"/>
      <c r="LA3" s="713"/>
      <c r="LB3" s="713"/>
      <c r="LC3" s="713"/>
      <c r="LD3" s="713"/>
      <c r="LE3" s="713"/>
      <c r="LF3" s="713"/>
      <c r="LG3" s="713"/>
      <c r="LH3" s="713"/>
      <c r="LI3" s="713"/>
      <c r="LJ3" s="713"/>
      <c r="LK3" s="713"/>
      <c r="LL3" s="713"/>
      <c r="LM3" s="713"/>
      <c r="LN3" s="713"/>
      <c r="LO3" s="713"/>
      <c r="LP3" s="713"/>
      <c r="LQ3" s="713"/>
      <c r="LR3" s="713"/>
      <c r="LS3" s="713"/>
      <c r="LT3" s="713"/>
      <c r="LU3" s="713"/>
      <c r="LV3" s="713"/>
      <c r="LW3" s="713"/>
      <c r="LX3" s="713"/>
      <c r="LY3" s="713"/>
      <c r="LZ3" s="713"/>
      <c r="MA3" s="713"/>
      <c r="MB3" s="713"/>
      <c r="MC3" s="713"/>
      <c r="MD3" s="713"/>
      <c r="ME3" s="713"/>
      <c r="MF3" s="713"/>
      <c r="MG3" s="713"/>
      <c r="MH3" s="713"/>
      <c r="MI3" s="713"/>
      <c r="MJ3" s="713"/>
      <c r="MK3" s="713"/>
      <c r="ML3" s="713"/>
      <c r="MM3" s="713"/>
      <c r="MN3" s="713"/>
      <c r="MO3" s="713"/>
      <c r="MP3" s="713"/>
      <c r="MQ3" s="713"/>
      <c r="MR3" s="713"/>
      <c r="MS3" s="713"/>
      <c r="MT3" s="713"/>
      <c r="MU3" s="713"/>
      <c r="MV3" s="713"/>
      <c r="MW3" s="714"/>
      <c r="MX3" s="714"/>
      <c r="MY3" s="714"/>
      <c r="MZ3" s="714"/>
    </row>
    <row r="4" spans="1:364" s="49" customFormat="1" ht="255" customHeight="1">
      <c r="A4" s="141" t="s">
        <v>17</v>
      </c>
      <c r="B4" s="142"/>
      <c r="C4" s="19"/>
      <c r="D4" s="469"/>
      <c r="E4" s="837" t="s">
        <v>18</v>
      </c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838"/>
      <c r="T4" s="838"/>
      <c r="U4" s="838"/>
      <c r="V4" s="838"/>
      <c r="W4" s="838"/>
      <c r="X4" s="838"/>
      <c r="Y4" s="838"/>
      <c r="Z4" s="838"/>
      <c r="AA4" s="838"/>
      <c r="AB4" s="838"/>
      <c r="AC4" s="838"/>
      <c r="AD4" s="838"/>
      <c r="AE4" s="839"/>
      <c r="AF4" s="356"/>
      <c r="AG4" s="35" t="s">
        <v>19</v>
      </c>
      <c r="AH4" s="35" t="s">
        <v>20</v>
      </c>
      <c r="AI4" s="35" t="s">
        <v>21</v>
      </c>
      <c r="AJ4" s="35" t="s">
        <v>22</v>
      </c>
      <c r="AK4" s="166" t="s">
        <v>23</v>
      </c>
      <c r="AL4" s="35" t="s">
        <v>24</v>
      </c>
      <c r="AM4" s="35" t="s">
        <v>25</v>
      </c>
      <c r="AN4" s="35" t="s">
        <v>26</v>
      </c>
      <c r="AO4" s="377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394"/>
      <c r="CA4" s="856" t="s">
        <v>12</v>
      </c>
      <c r="CB4" s="857"/>
      <c r="CC4" s="857"/>
      <c r="CD4" s="857"/>
      <c r="CE4" s="857"/>
      <c r="CF4" s="857"/>
      <c r="CG4" s="857"/>
      <c r="CH4" s="857"/>
      <c r="CI4" s="857"/>
      <c r="CJ4" s="857"/>
      <c r="CK4" s="857"/>
      <c r="CL4" s="857"/>
      <c r="CM4" s="857"/>
      <c r="CN4" s="857"/>
      <c r="CO4" s="857"/>
      <c r="CP4" s="857"/>
      <c r="CQ4" s="857"/>
      <c r="CR4" s="857"/>
      <c r="CS4" s="857"/>
      <c r="CT4" s="857"/>
      <c r="CU4" s="857"/>
      <c r="CV4" s="857"/>
      <c r="CW4" s="857"/>
      <c r="CX4" s="857"/>
      <c r="CY4" s="857"/>
      <c r="CZ4" s="857"/>
      <c r="DA4" s="857"/>
      <c r="DB4" s="857"/>
      <c r="DC4" s="857"/>
      <c r="DD4" s="857"/>
      <c r="DE4" s="857"/>
      <c r="DF4" s="858"/>
      <c r="DG4" s="660"/>
      <c r="DH4" s="851" t="s">
        <v>16</v>
      </c>
      <c r="DI4" s="851"/>
      <c r="DJ4" s="851"/>
      <c r="DK4" s="851"/>
      <c r="DL4" s="851"/>
      <c r="DM4" s="851"/>
      <c r="DN4" s="851"/>
      <c r="DO4" s="851"/>
      <c r="DP4" s="851"/>
      <c r="DQ4" s="851"/>
      <c r="DR4" s="851"/>
      <c r="DS4" s="851"/>
      <c r="DT4" s="851"/>
      <c r="DU4" s="851"/>
      <c r="DV4" s="851"/>
      <c r="DW4" s="851"/>
      <c r="DX4" s="599"/>
      <c r="DY4" s="895" t="s">
        <v>27</v>
      </c>
      <c r="DZ4" s="896"/>
      <c r="EA4" s="896"/>
      <c r="EB4" s="896"/>
      <c r="EC4" s="896"/>
      <c r="ED4" s="896"/>
      <c r="EE4" s="896"/>
      <c r="EF4" s="896"/>
      <c r="EG4" s="896"/>
      <c r="EH4" s="896"/>
      <c r="EI4" s="896"/>
      <c r="EJ4" s="896"/>
      <c r="EK4" s="896"/>
      <c r="EL4" s="896"/>
      <c r="EM4" s="896"/>
      <c r="EN4" s="896"/>
      <c r="EO4" s="895" t="s">
        <v>28</v>
      </c>
      <c r="EP4" s="896"/>
      <c r="EQ4" s="896"/>
      <c r="ER4" s="896"/>
      <c r="ES4" s="896"/>
      <c r="ET4" s="896"/>
      <c r="EU4" s="896"/>
      <c r="EV4" s="896"/>
      <c r="EW4" s="896"/>
      <c r="EX4" s="896"/>
      <c r="EY4" s="896"/>
      <c r="EZ4" s="896"/>
      <c r="FA4" s="896"/>
      <c r="FB4" s="896"/>
      <c r="FC4" s="896"/>
      <c r="FD4" s="896"/>
      <c r="FE4" s="897"/>
      <c r="FF4" s="416"/>
      <c r="FG4" s="849" t="s">
        <v>16</v>
      </c>
      <c r="FH4" s="849"/>
      <c r="FI4" s="849"/>
      <c r="FJ4" s="849"/>
      <c r="FK4" s="849"/>
      <c r="FL4" s="849"/>
      <c r="FM4" s="849"/>
      <c r="FN4" s="849"/>
      <c r="FO4" s="849"/>
      <c r="FP4" s="849"/>
      <c r="FQ4" s="849"/>
      <c r="FR4" s="849"/>
      <c r="FS4" s="149" t="s">
        <v>29</v>
      </c>
      <c r="FT4" s="229" t="s">
        <v>30</v>
      </c>
      <c r="FU4" s="231" t="s">
        <v>31</v>
      </c>
      <c r="FV4" s="231" t="s">
        <v>32</v>
      </c>
      <c r="FW4" s="231" t="s">
        <v>33</v>
      </c>
      <c r="FX4" s="231" t="s">
        <v>34</v>
      </c>
      <c r="FY4" s="231" t="s">
        <v>35</v>
      </c>
      <c r="FZ4" s="231" t="s">
        <v>36</v>
      </c>
      <c r="GA4" s="846" t="s">
        <v>37</v>
      </c>
      <c r="GB4" s="846"/>
      <c r="GC4" s="231" t="s">
        <v>38</v>
      </c>
      <c r="GD4" s="231" t="s">
        <v>39</v>
      </c>
      <c r="GE4" s="231" t="s">
        <v>40</v>
      </c>
      <c r="GF4" s="231" t="s">
        <v>41</v>
      </c>
      <c r="GG4" s="231" t="s">
        <v>42</v>
      </c>
      <c r="GH4" s="231" t="s">
        <v>43</v>
      </c>
      <c r="GI4" s="231" t="s">
        <v>44</v>
      </c>
      <c r="GJ4" s="513"/>
      <c r="GK4" s="22" t="s">
        <v>45</v>
      </c>
      <c r="GL4" s="281">
        <v>1</v>
      </c>
      <c r="GM4" s="281">
        <v>2</v>
      </c>
      <c r="GN4" s="281">
        <v>3</v>
      </c>
      <c r="GO4" s="282">
        <v>4</v>
      </c>
      <c r="GP4" s="282">
        <v>5</v>
      </c>
      <c r="GQ4" s="282">
        <v>6</v>
      </c>
      <c r="GR4" s="282">
        <v>7</v>
      </c>
      <c r="GS4" s="282">
        <v>8</v>
      </c>
      <c r="GT4" s="282">
        <v>9</v>
      </c>
      <c r="GU4" s="282">
        <v>10</v>
      </c>
      <c r="GV4" s="282">
        <v>11</v>
      </c>
      <c r="GW4" s="282">
        <v>12</v>
      </c>
      <c r="GX4" s="282">
        <v>13</v>
      </c>
      <c r="GY4" s="282">
        <v>14</v>
      </c>
      <c r="GZ4" s="282">
        <v>15</v>
      </c>
      <c r="HA4" s="282">
        <v>16</v>
      </c>
      <c r="HB4" s="282">
        <v>17</v>
      </c>
      <c r="HC4" s="282">
        <v>18</v>
      </c>
      <c r="HD4" s="282">
        <v>19</v>
      </c>
      <c r="HE4" s="282">
        <v>20</v>
      </c>
      <c r="HF4" s="282">
        <v>21</v>
      </c>
      <c r="HG4" s="282">
        <v>22</v>
      </c>
      <c r="HH4" s="282">
        <v>23</v>
      </c>
      <c r="HI4" s="282">
        <v>24</v>
      </c>
      <c r="HJ4" s="282">
        <v>25</v>
      </c>
      <c r="HK4" s="282">
        <v>26</v>
      </c>
      <c r="HL4" s="282">
        <v>27</v>
      </c>
      <c r="HM4" s="282">
        <v>28</v>
      </c>
      <c r="HN4" s="282">
        <v>29</v>
      </c>
      <c r="HO4" s="282">
        <v>30</v>
      </c>
      <c r="HP4" s="282">
        <v>31</v>
      </c>
      <c r="HQ4" s="282">
        <v>32</v>
      </c>
      <c r="HR4" s="282">
        <v>33</v>
      </c>
      <c r="HS4" s="282">
        <v>34</v>
      </c>
      <c r="HT4" s="282">
        <v>35</v>
      </c>
      <c r="HU4" s="282">
        <v>36</v>
      </c>
      <c r="HV4" s="282">
        <v>37</v>
      </c>
      <c r="HW4" s="282">
        <v>38</v>
      </c>
      <c r="HX4" s="282">
        <v>39</v>
      </c>
      <c r="HY4" s="282">
        <v>40</v>
      </c>
      <c r="HZ4" s="282">
        <v>41</v>
      </c>
      <c r="IA4" s="555">
        <v>42</v>
      </c>
      <c r="IB4" s="283">
        <v>43</v>
      </c>
      <c r="IC4" s="283">
        <v>44</v>
      </c>
      <c r="ID4" s="283">
        <v>45</v>
      </c>
      <c r="IE4" s="283">
        <v>46</v>
      </c>
      <c r="IF4" s="283">
        <v>47</v>
      </c>
      <c r="IG4" s="283">
        <v>48</v>
      </c>
      <c r="IH4" s="283">
        <v>49</v>
      </c>
      <c r="II4" s="283">
        <v>50</v>
      </c>
      <c r="IJ4" s="283">
        <v>51</v>
      </c>
      <c r="IK4" s="283">
        <v>52</v>
      </c>
      <c r="IL4" s="283">
        <v>53</v>
      </c>
      <c r="IM4" s="283">
        <v>54</v>
      </c>
      <c r="IN4" s="283">
        <v>55</v>
      </c>
      <c r="IO4" s="283">
        <v>56</v>
      </c>
      <c r="IP4" s="283">
        <v>57</v>
      </c>
      <c r="IQ4" s="283">
        <v>58</v>
      </c>
      <c r="IR4" s="283">
        <v>59</v>
      </c>
      <c r="IS4" s="283">
        <v>60</v>
      </c>
      <c r="IT4" s="283">
        <v>61</v>
      </c>
      <c r="IU4" s="283">
        <v>62</v>
      </c>
      <c r="IV4" s="283">
        <v>63</v>
      </c>
      <c r="IW4" s="283">
        <v>64</v>
      </c>
      <c r="IX4" s="283">
        <v>65</v>
      </c>
      <c r="IY4" s="283">
        <v>66</v>
      </c>
      <c r="IZ4" s="283">
        <v>67</v>
      </c>
      <c r="JA4" s="283">
        <v>68</v>
      </c>
      <c r="JB4" s="713"/>
      <c r="JC4" s="713"/>
      <c r="JD4" s="713"/>
      <c r="JE4" s="713"/>
      <c r="JF4" s="713"/>
      <c r="JG4" s="713"/>
      <c r="JH4" s="713"/>
      <c r="JI4" s="713"/>
      <c r="JJ4" s="713"/>
      <c r="JK4" s="713"/>
      <c r="JL4" s="713"/>
      <c r="JM4" s="713"/>
      <c r="JN4" s="713"/>
      <c r="JO4" s="713"/>
      <c r="JP4" s="713"/>
      <c r="JQ4" s="713"/>
      <c r="JR4" s="713"/>
      <c r="JS4" s="713"/>
      <c r="JT4" s="713"/>
      <c r="JU4" s="713"/>
      <c r="JV4" s="713"/>
      <c r="JW4" s="713"/>
      <c r="JX4" s="713"/>
      <c r="JY4" s="713"/>
      <c r="JZ4" s="713"/>
      <c r="KA4" s="713"/>
      <c r="KB4" s="713"/>
      <c r="KC4" s="713"/>
      <c r="KD4" s="713"/>
      <c r="KE4" s="713"/>
      <c r="KF4" s="713"/>
      <c r="KG4" s="713"/>
      <c r="KH4" s="713"/>
      <c r="KI4" s="713"/>
      <c r="KJ4" s="713"/>
      <c r="KK4" s="713"/>
      <c r="KL4" s="713"/>
      <c r="KM4" s="713"/>
      <c r="KN4" s="713"/>
      <c r="KO4" s="713"/>
      <c r="KP4" s="713"/>
      <c r="KQ4" s="713"/>
      <c r="KR4" s="713"/>
      <c r="KS4" s="713"/>
      <c r="KT4" s="713"/>
      <c r="KU4" s="713"/>
      <c r="KV4" s="713"/>
      <c r="KW4" s="713"/>
      <c r="KX4" s="713"/>
      <c r="KY4" s="713"/>
      <c r="KZ4" s="713"/>
      <c r="LA4" s="713"/>
      <c r="LB4" s="713"/>
      <c r="LC4" s="713"/>
      <c r="LD4" s="713"/>
      <c r="LE4" s="713"/>
      <c r="LF4" s="713"/>
      <c r="LG4" s="713"/>
      <c r="LH4" s="713"/>
      <c r="LI4" s="713"/>
      <c r="LJ4" s="713"/>
      <c r="LK4" s="713"/>
      <c r="LL4" s="713"/>
      <c r="LM4" s="713"/>
      <c r="LN4" s="713"/>
      <c r="LO4" s="713"/>
      <c r="LP4" s="713"/>
      <c r="LQ4" s="713"/>
      <c r="LR4" s="713"/>
      <c r="LS4" s="713"/>
      <c r="LT4" s="713"/>
      <c r="LU4" s="713"/>
      <c r="LV4" s="713"/>
      <c r="LW4" s="713"/>
      <c r="LX4" s="713"/>
      <c r="LY4" s="713"/>
      <c r="LZ4" s="713"/>
      <c r="MA4" s="713"/>
      <c r="MB4" s="713"/>
      <c r="MC4" s="713"/>
      <c r="MD4" s="713"/>
      <c r="ME4" s="713"/>
      <c r="MF4" s="713"/>
      <c r="MG4" s="713"/>
      <c r="MH4" s="713"/>
      <c r="MI4" s="713"/>
      <c r="MJ4" s="713"/>
      <c r="MK4" s="713"/>
      <c r="ML4" s="713"/>
      <c r="MM4" s="713"/>
      <c r="MN4" s="713"/>
      <c r="MO4" s="713"/>
      <c r="MP4" s="713"/>
      <c r="MQ4" s="713"/>
      <c r="MR4" s="713"/>
      <c r="MS4" s="713"/>
      <c r="MT4" s="713"/>
      <c r="MU4" s="713"/>
      <c r="MV4" s="714"/>
      <c r="MW4" s="714"/>
      <c r="MX4" s="714"/>
      <c r="MY4" s="714"/>
      <c r="MZ4" s="714"/>
    </row>
    <row r="5" spans="1:364" s="49" customFormat="1" ht="45" hidden="1" customHeight="1">
      <c r="A5" s="56" t="s">
        <v>46</v>
      </c>
      <c r="B5" s="59">
        <v>45355</v>
      </c>
      <c r="C5" s="67"/>
      <c r="D5" s="4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357"/>
      <c r="AG5" s="232"/>
      <c r="AH5" s="233"/>
      <c r="AI5" s="233"/>
      <c r="AJ5" s="232"/>
      <c r="AK5" s="232"/>
      <c r="AL5" s="232"/>
      <c r="AM5" s="232"/>
      <c r="AN5" s="234"/>
      <c r="AO5" s="378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378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412"/>
      <c r="DH5" s="559"/>
      <c r="DI5" s="559"/>
      <c r="DJ5" s="559"/>
      <c r="DK5" s="559"/>
      <c r="DL5" s="559"/>
      <c r="DM5" s="559"/>
      <c r="DN5" s="559"/>
      <c r="DO5" s="559"/>
      <c r="DP5" s="559"/>
      <c r="DQ5" s="559"/>
      <c r="DR5" s="559"/>
      <c r="DS5" s="559"/>
      <c r="DT5" s="559"/>
      <c r="DU5" s="559"/>
      <c r="DV5" s="559"/>
      <c r="DW5" s="559"/>
      <c r="DX5" s="600"/>
      <c r="DY5" s="898"/>
      <c r="DZ5" s="625"/>
      <c r="EA5" s="625"/>
      <c r="EB5" s="625"/>
      <c r="EC5" s="625"/>
      <c r="ED5" s="625"/>
      <c r="EE5" s="625"/>
      <c r="EF5" s="784"/>
      <c r="EG5" s="625"/>
      <c r="EH5" s="625"/>
      <c r="EI5" s="625"/>
      <c r="EJ5" s="625"/>
      <c r="EK5" s="625"/>
      <c r="EL5" s="625"/>
      <c r="EM5" s="625"/>
      <c r="EN5" s="625"/>
      <c r="EO5" s="898"/>
      <c r="EP5" s="625"/>
      <c r="EQ5" s="625"/>
      <c r="ER5" s="625"/>
      <c r="ES5" s="625"/>
      <c r="ET5" s="625"/>
      <c r="EU5" s="625"/>
      <c r="EV5" s="625"/>
      <c r="EW5" s="794"/>
      <c r="EX5" s="559"/>
      <c r="EY5" s="559"/>
      <c r="EZ5" s="559"/>
      <c r="FA5" s="559"/>
      <c r="FB5" s="559"/>
      <c r="FC5" s="559"/>
      <c r="FD5" s="559"/>
      <c r="FE5" s="922"/>
      <c r="FF5" s="412"/>
      <c r="FG5" s="577"/>
      <c r="FH5" s="232"/>
      <c r="FI5" s="232"/>
      <c r="FJ5" s="232"/>
      <c r="FK5" s="232"/>
      <c r="FL5" s="232"/>
      <c r="FM5" s="577"/>
      <c r="FN5" s="232"/>
      <c r="FO5" s="232"/>
      <c r="FP5" s="232"/>
      <c r="FQ5" s="232"/>
      <c r="FR5" s="578"/>
      <c r="FS5" s="235"/>
      <c r="FT5" s="74"/>
      <c r="FU5" s="230"/>
      <c r="FV5" s="236"/>
      <c r="FW5" s="236"/>
      <c r="FX5" s="236"/>
      <c r="FY5" s="230"/>
      <c r="FZ5" s="230"/>
      <c r="GA5" s="230"/>
      <c r="GB5" s="230"/>
      <c r="GC5" s="230"/>
      <c r="GD5" s="230"/>
      <c r="GE5" s="230"/>
      <c r="GF5" s="230"/>
      <c r="GG5" s="230"/>
      <c r="GH5" s="237"/>
      <c r="GI5" s="237"/>
      <c r="GJ5" s="513"/>
      <c r="GK5" s="76"/>
      <c r="GL5" s="9">
        <f t="shared" ref="GL5:GL36" si="0">COUNTIF($E5:$GI5,"1")</f>
        <v>0</v>
      </c>
      <c r="GM5" s="9">
        <f t="shared" ref="GM5:GM36" si="1">COUNTIF($E5:$GI5,"2")</f>
        <v>0</v>
      </c>
      <c r="GN5" s="9">
        <f t="shared" ref="GN5:GN36" si="2">COUNTIF($E5:$GI5,"3")</f>
        <v>0</v>
      </c>
      <c r="GO5" s="9">
        <f t="shared" ref="GO5:GO36" si="3">COUNTIF($E5:$GI5,"4")</f>
        <v>0</v>
      </c>
      <c r="GP5" s="9">
        <f t="shared" ref="GP5:GP36" si="4">COUNTIF($E5:$GI5,"5")</f>
        <v>0</v>
      </c>
      <c r="GQ5" s="9">
        <f t="shared" ref="GQ5:GQ36" si="5">COUNTIF($E5:$GI5,"6")</f>
        <v>0</v>
      </c>
      <c r="GR5" s="9">
        <f t="shared" ref="GR5:GR36" si="6">COUNTIF($E5:$GI5,"7")</f>
        <v>0</v>
      </c>
      <c r="GS5" s="9">
        <f t="shared" ref="GS5:GS36" si="7">COUNTIF($E5:$GI5,"8")</f>
        <v>0</v>
      </c>
      <c r="GT5" s="9">
        <f t="shared" ref="GT5:GT36" si="8">COUNTIF($E5:$GI5,"9")</f>
        <v>0</v>
      </c>
      <c r="GU5" s="9">
        <f t="shared" ref="GU5:GU36" si="9">COUNTIF($E5:$GI5,"10")</f>
        <v>0</v>
      </c>
      <c r="GV5" s="9">
        <f t="shared" ref="GV5:GV36" si="10">COUNTIF($E5:$GI5,"11")</f>
        <v>0</v>
      </c>
      <c r="GW5" s="9">
        <f t="shared" ref="GW5:GW36" si="11">COUNTIF($E5:$GI5,"12")</f>
        <v>0</v>
      </c>
      <c r="GX5" s="9">
        <f t="shared" ref="GX5:GX36" si="12">COUNTIF($E5:$GI5,"13")</f>
        <v>0</v>
      </c>
      <c r="GY5" s="9">
        <f t="shared" ref="GY5:GY36" si="13">COUNTIF($E5:$GI5,"14")</f>
        <v>0</v>
      </c>
      <c r="GZ5" s="9">
        <f t="shared" ref="GZ5:GZ36" si="14">COUNTIF($E5:$GI5,"15")</f>
        <v>0</v>
      </c>
      <c r="HA5" s="9">
        <f t="shared" ref="HA5:HA36" si="15">COUNTIF($E5:$GI5,"16")</f>
        <v>0</v>
      </c>
      <c r="HB5" s="9">
        <f t="shared" ref="HB5:HB36" si="16">COUNTIF($E5:$GI5,"17")</f>
        <v>0</v>
      </c>
      <c r="HC5" s="9">
        <f t="shared" ref="HC5:HC36" si="17">COUNTIF($E5:$GI5,"18")</f>
        <v>0</v>
      </c>
      <c r="HD5" s="9">
        <f t="shared" ref="HD5:HD36" si="18">COUNTIF($E5:$GI5,"19")</f>
        <v>0</v>
      </c>
      <c r="HE5" s="9">
        <f t="shared" ref="HE5:HE36" si="19">COUNTIF($E5:$GI5,"20")</f>
        <v>0</v>
      </c>
      <c r="HF5" s="9">
        <f t="shared" ref="HF5:HF36" si="20">COUNTIF($E5:$GI5,"21")</f>
        <v>0</v>
      </c>
      <c r="HG5" s="9">
        <f t="shared" ref="HG5:HG36" si="21">COUNTIF($E5:$GI5,"22")</f>
        <v>0</v>
      </c>
      <c r="HH5" s="9">
        <f t="shared" ref="HH5:HH36" si="22">COUNTIF($E5:$GI5,"23")</f>
        <v>0</v>
      </c>
      <c r="HI5" s="9">
        <f t="shared" ref="HI5:HI36" si="23">COUNTIF($E5:$GI5,"24")</f>
        <v>0</v>
      </c>
      <c r="HJ5" s="9">
        <f t="shared" ref="HJ5:HJ36" si="24">COUNTIF($E5:$GI5,"25")</f>
        <v>0</v>
      </c>
      <c r="HK5" s="9">
        <f t="shared" ref="HK5:HK36" si="25">COUNTIF($E5:$GI5,"26")</f>
        <v>0</v>
      </c>
      <c r="HL5" s="9">
        <f t="shared" ref="HL5:HL36" si="26">COUNTIF($E5:$GI5,"27")</f>
        <v>0</v>
      </c>
      <c r="HM5" s="9">
        <f t="shared" ref="HM5:HM36" si="27">COUNTIF($E5:$GI5,"28")</f>
        <v>0</v>
      </c>
      <c r="HN5" s="9">
        <f t="shared" ref="HN5:HN36" si="28">COUNTIF($E5:$GI5,"29")</f>
        <v>0</v>
      </c>
      <c r="HO5" s="9">
        <f t="shared" ref="HO5:HO36" si="29">COUNTIF($E5:$GI5,"30")</f>
        <v>0</v>
      </c>
      <c r="HP5" s="9">
        <f t="shared" ref="HP5:HP36" si="30">COUNTIF($E5:$GI5,"31")</f>
        <v>0</v>
      </c>
      <c r="HQ5" s="9">
        <f t="shared" ref="HQ5:HQ36" si="31">COUNTIF($E5:$GI5,"32")</f>
        <v>0</v>
      </c>
      <c r="HR5" s="9">
        <f t="shared" ref="HR5:HR36" si="32">COUNTIF($E5:$GI5,"33")</f>
        <v>0</v>
      </c>
      <c r="HS5" s="9">
        <f t="shared" ref="HS5:HS36" si="33">COUNTIF($E5:$GI5,"34")</f>
        <v>0</v>
      </c>
      <c r="HT5" s="9">
        <f t="shared" ref="HT5:HT36" si="34">COUNTIF($E5:$GI5,"35")</f>
        <v>0</v>
      </c>
      <c r="HU5" s="9">
        <f t="shared" ref="HU5:HU36" si="35">COUNTIF($E5:$GI5,"36")</f>
        <v>0</v>
      </c>
      <c r="HV5" s="9">
        <f t="shared" ref="HV5:HV36" si="36">COUNTIF($E5:$GI5,"37")</f>
        <v>0</v>
      </c>
      <c r="HW5" s="9">
        <f t="shared" ref="HW5:HW36" si="37">COUNTIF($E5:$GI5,"38")</f>
        <v>0</v>
      </c>
      <c r="HX5" s="9">
        <f t="shared" ref="HX5:HX36" si="38">COUNTIF($E5:$GI5,"39")</f>
        <v>0</v>
      </c>
      <c r="HY5" s="9">
        <f t="shared" ref="HY5:HY36" si="39">COUNTIF($E5:$GI5,"40")</f>
        <v>0</v>
      </c>
      <c r="HZ5" s="9">
        <f t="shared" ref="HZ5:HZ36" si="40">COUNTIF($E5:$GI5,"41")</f>
        <v>0</v>
      </c>
      <c r="IA5" s="9">
        <f t="shared" ref="IA5:IA36" si="41">COUNTIF($E5:$GI5,"42")</f>
        <v>0</v>
      </c>
      <c r="IB5" s="9">
        <f t="shared" ref="IB5:IB36" si="42">COUNTIF($E5:$GI5,"43")</f>
        <v>0</v>
      </c>
      <c r="IC5" s="9">
        <f t="shared" ref="IC5:IC36" si="43">COUNTIF($E5:$GI5,"44")</f>
        <v>0</v>
      </c>
      <c r="ID5" s="9">
        <f t="shared" ref="ID5:ID36" si="44">COUNTIF($E5:$GI5,"45")</f>
        <v>0</v>
      </c>
      <c r="IE5" s="9">
        <f t="shared" ref="IE5:IE36" si="45">COUNTIF($E5:$GI5,"46")</f>
        <v>0</v>
      </c>
      <c r="IF5" s="9">
        <f t="shared" ref="IF5:IF36" si="46">COUNTIF($E5:$GI5,"47")</f>
        <v>0</v>
      </c>
      <c r="IG5" s="9">
        <f t="shared" ref="IG5:IG36" si="47">COUNTIF($E5:$GI5,"48")</f>
        <v>0</v>
      </c>
      <c r="IH5" s="9">
        <f t="shared" ref="IH5:IH36" si="48">COUNTIF($E5:$GI5,"49")</f>
        <v>0</v>
      </c>
      <c r="II5" s="9">
        <f t="shared" ref="II5:II36" si="49">COUNTIF($E5:$GI5,"50")</f>
        <v>0</v>
      </c>
      <c r="IJ5" s="9">
        <f t="shared" ref="IJ5:IJ36" si="50">COUNTIF($E5:$GI5,"51")</f>
        <v>0</v>
      </c>
      <c r="IK5" s="9">
        <f t="shared" ref="IK5:IK36" si="51">COUNTIF($E5:$GI5,"52")</f>
        <v>0</v>
      </c>
      <c r="IL5" s="9">
        <f t="shared" ref="IL5:IL36" si="52">COUNTIF($E5:$GI5,"53")</f>
        <v>0</v>
      </c>
      <c r="IM5" s="9">
        <f t="shared" ref="IM5:IM36" si="53">COUNTIF($E5:$GI5,"54")</f>
        <v>0</v>
      </c>
      <c r="IN5" s="9">
        <f t="shared" ref="IN5:IN36" si="54">COUNTIF($E5:$GI5,"55")</f>
        <v>0</v>
      </c>
      <c r="IO5" s="9">
        <f t="shared" ref="IO5:IO36" si="55">COUNTIF($E5:$GI5,"56")</f>
        <v>0</v>
      </c>
      <c r="IP5" s="9">
        <f t="shared" ref="IP5:IP36" si="56">COUNTIF($E5:$GI5,"57")</f>
        <v>0</v>
      </c>
      <c r="IQ5" s="9">
        <f t="shared" ref="IQ5:IQ36" si="57">COUNTIF($E5:$GI5,"58")</f>
        <v>0</v>
      </c>
      <c r="IR5" s="9">
        <f t="shared" ref="IR5:IR36" si="58">COUNTIF($E5:$GI5,"59")</f>
        <v>0</v>
      </c>
      <c r="IS5" s="9">
        <f t="shared" ref="IS5:IS36" si="59">COUNTIF($E5:$GI5,"60")</f>
        <v>0</v>
      </c>
      <c r="IT5" s="9">
        <f t="shared" ref="IT5:IT36" si="60">COUNTIF($E5:$GI5,"61")</f>
        <v>0</v>
      </c>
      <c r="IU5" s="9">
        <f t="shared" ref="IU5:IU36" si="61">COUNTIF($E5:$GI5,"62")</f>
        <v>0</v>
      </c>
      <c r="IV5" s="9">
        <f t="shared" ref="IV5:IV36" si="62">COUNTIF($E5:$GI5,"63")</f>
        <v>0</v>
      </c>
      <c r="IW5" s="9">
        <f t="shared" ref="IW5:IW36" si="63">COUNTIF($E5:$GI5,"64")</f>
        <v>0</v>
      </c>
      <c r="IX5" s="9">
        <f t="shared" ref="IX5:IX36" si="64">COUNTIF($E5:$GI5,"65")</f>
        <v>0</v>
      </c>
      <c r="IY5" s="9">
        <f t="shared" ref="IY5:IY36" si="65">COUNTIF($E5:$GI5,"66")</f>
        <v>0</v>
      </c>
      <c r="IZ5" s="9">
        <f t="shared" ref="IZ5:IZ36" si="66">COUNTIF($E5:$GI5,"67")</f>
        <v>0</v>
      </c>
      <c r="JA5" s="9">
        <f t="shared" ref="JA5:JA36" si="67">COUNTIF($E5:$GI5,"68")</f>
        <v>0</v>
      </c>
      <c r="JB5" s="713"/>
      <c r="JC5" s="713"/>
      <c r="JD5" s="713"/>
      <c r="JE5" s="713"/>
      <c r="JF5" s="713"/>
      <c r="JG5" s="713"/>
      <c r="JH5" s="713"/>
      <c r="JI5" s="713"/>
      <c r="JJ5" s="713"/>
      <c r="JK5" s="713"/>
      <c r="JL5" s="713"/>
      <c r="JM5" s="713"/>
      <c r="JN5" s="713"/>
      <c r="JO5" s="713"/>
      <c r="JP5" s="713"/>
      <c r="JQ5" s="713"/>
      <c r="JR5" s="713"/>
      <c r="JS5" s="713"/>
      <c r="JT5" s="713"/>
      <c r="JU5" s="713"/>
      <c r="JV5" s="713"/>
      <c r="JW5" s="713"/>
      <c r="JX5" s="713"/>
      <c r="JY5" s="713"/>
      <c r="JZ5" s="713"/>
      <c r="KA5" s="713"/>
      <c r="KB5" s="713"/>
      <c r="KC5" s="713"/>
      <c r="KD5" s="713"/>
      <c r="KE5" s="713"/>
      <c r="KF5" s="713"/>
      <c r="KG5" s="713"/>
      <c r="KH5" s="713"/>
      <c r="KI5" s="713"/>
      <c r="KJ5" s="713"/>
      <c r="KK5" s="713"/>
      <c r="KL5" s="713"/>
      <c r="KM5" s="713"/>
      <c r="KN5" s="713"/>
      <c r="KO5" s="713"/>
      <c r="KP5" s="713"/>
      <c r="KQ5" s="713"/>
      <c r="KR5" s="713"/>
      <c r="KS5" s="713"/>
      <c r="KT5" s="713"/>
      <c r="KU5" s="713"/>
      <c r="KV5" s="713"/>
      <c r="KW5" s="713"/>
      <c r="KX5" s="713"/>
      <c r="KY5" s="713"/>
      <c r="KZ5" s="713"/>
      <c r="LA5" s="713"/>
      <c r="LB5" s="713"/>
      <c r="LC5" s="713"/>
      <c r="LD5" s="713"/>
      <c r="LE5" s="713"/>
      <c r="LF5" s="713"/>
      <c r="LG5" s="713"/>
      <c r="LH5" s="713"/>
      <c r="LI5" s="713"/>
      <c r="LJ5" s="713"/>
      <c r="LK5" s="713"/>
      <c r="LL5" s="713"/>
      <c r="LM5" s="713"/>
      <c r="LN5" s="713"/>
      <c r="LO5" s="713"/>
      <c r="LP5" s="713"/>
      <c r="LQ5" s="713"/>
      <c r="LR5" s="713"/>
      <c r="LS5" s="713"/>
      <c r="LT5" s="713"/>
      <c r="LU5" s="713"/>
      <c r="LV5" s="713"/>
      <c r="LW5" s="713"/>
      <c r="LX5" s="713"/>
      <c r="LY5" s="713"/>
      <c r="LZ5" s="713"/>
      <c r="MA5" s="713"/>
      <c r="MB5" s="713"/>
      <c r="MC5" s="713"/>
      <c r="MD5" s="713"/>
      <c r="ME5" s="713"/>
      <c r="MF5" s="713"/>
      <c r="MG5" s="713"/>
      <c r="MH5" s="713"/>
      <c r="MI5" s="713"/>
      <c r="MJ5" s="713"/>
      <c r="MK5" s="713"/>
      <c r="ML5" s="713"/>
      <c r="MM5" s="713"/>
      <c r="MN5" s="713"/>
      <c r="MO5" s="713"/>
      <c r="MP5" s="713"/>
      <c r="MQ5" s="713"/>
      <c r="MR5" s="713"/>
      <c r="MS5" s="713"/>
      <c r="MT5" s="713"/>
      <c r="MU5" s="713"/>
      <c r="MV5" s="714"/>
      <c r="MW5" s="714"/>
      <c r="MX5" s="714"/>
      <c r="MY5" s="714"/>
      <c r="MZ5" s="714"/>
    </row>
    <row r="6" spans="1:364" s="49" customFormat="1" ht="39" hidden="1" customHeight="1">
      <c r="A6" s="56" t="s">
        <v>47</v>
      </c>
      <c r="B6" s="59">
        <v>45356</v>
      </c>
      <c r="C6" s="67"/>
      <c r="D6" s="4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357"/>
      <c r="AG6" s="69"/>
      <c r="AH6" s="238"/>
      <c r="AI6" s="238"/>
      <c r="AJ6" s="69"/>
      <c r="AK6" s="69"/>
      <c r="AL6" s="69"/>
      <c r="AM6" s="69"/>
      <c r="AN6" s="70"/>
      <c r="AO6" s="372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372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401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0"/>
      <c r="DV6" s="560"/>
      <c r="DW6" s="560"/>
      <c r="DX6" s="601"/>
      <c r="DY6" s="899"/>
      <c r="DZ6" s="626"/>
      <c r="EA6" s="626"/>
      <c r="EB6" s="626"/>
      <c r="EC6" s="626"/>
      <c r="ED6" s="626"/>
      <c r="EE6" s="626"/>
      <c r="EF6" s="785"/>
      <c r="EG6" s="626"/>
      <c r="EH6" s="626"/>
      <c r="EI6" s="626"/>
      <c r="EJ6" s="626"/>
      <c r="EK6" s="626"/>
      <c r="EL6" s="626"/>
      <c r="EM6" s="626"/>
      <c r="EN6" s="626"/>
      <c r="EO6" s="899"/>
      <c r="EP6" s="626"/>
      <c r="EQ6" s="626"/>
      <c r="ER6" s="626"/>
      <c r="ES6" s="626"/>
      <c r="ET6" s="626"/>
      <c r="EU6" s="626"/>
      <c r="EV6" s="626"/>
      <c r="EW6" s="795"/>
      <c r="EX6" s="560"/>
      <c r="EY6" s="560"/>
      <c r="EZ6" s="560"/>
      <c r="FA6" s="560"/>
      <c r="FB6" s="560"/>
      <c r="FC6" s="560"/>
      <c r="FD6" s="560"/>
      <c r="FE6" s="923"/>
      <c r="FF6" s="401"/>
      <c r="FG6" s="156"/>
      <c r="FH6" s="69"/>
      <c r="FI6" s="69"/>
      <c r="FJ6" s="69"/>
      <c r="FK6" s="69"/>
      <c r="FL6" s="69"/>
      <c r="FM6" s="156"/>
      <c r="FN6" s="69"/>
      <c r="FO6" s="69"/>
      <c r="FP6" s="69"/>
      <c r="FQ6" s="69"/>
      <c r="FR6" s="488"/>
      <c r="FS6" s="239"/>
      <c r="FT6" s="74"/>
      <c r="FU6" s="74"/>
      <c r="FV6" s="73"/>
      <c r="FW6" s="73"/>
      <c r="FX6" s="73"/>
      <c r="FY6" s="74"/>
      <c r="FZ6" s="74"/>
      <c r="GA6" s="74"/>
      <c r="GB6" s="74"/>
      <c r="GC6" s="74"/>
      <c r="GD6" s="74"/>
      <c r="GE6" s="74"/>
      <c r="GF6" s="74"/>
      <c r="GG6" s="74"/>
      <c r="GH6" s="75"/>
      <c r="GI6" s="75"/>
      <c r="GJ6" s="513"/>
      <c r="GK6" s="76"/>
      <c r="GL6" s="9">
        <f t="shared" si="0"/>
        <v>0</v>
      </c>
      <c r="GM6" s="9">
        <f t="shared" si="1"/>
        <v>0</v>
      </c>
      <c r="GN6" s="9">
        <f t="shared" si="2"/>
        <v>0</v>
      </c>
      <c r="GO6" s="9">
        <f t="shared" si="3"/>
        <v>0</v>
      </c>
      <c r="GP6" s="9">
        <f t="shared" si="4"/>
        <v>0</v>
      </c>
      <c r="GQ6" s="9">
        <f t="shared" si="5"/>
        <v>0</v>
      </c>
      <c r="GR6" s="9">
        <f t="shared" si="6"/>
        <v>0</v>
      </c>
      <c r="GS6" s="9">
        <f t="shared" si="7"/>
        <v>0</v>
      </c>
      <c r="GT6" s="9">
        <f t="shared" si="8"/>
        <v>0</v>
      </c>
      <c r="GU6" s="9">
        <f t="shared" si="9"/>
        <v>0</v>
      </c>
      <c r="GV6" s="9">
        <f t="shared" si="10"/>
        <v>0</v>
      </c>
      <c r="GW6" s="9">
        <f t="shared" si="11"/>
        <v>0</v>
      </c>
      <c r="GX6" s="9">
        <f t="shared" si="12"/>
        <v>0</v>
      </c>
      <c r="GY6" s="9">
        <f t="shared" si="13"/>
        <v>0</v>
      </c>
      <c r="GZ6" s="9">
        <f t="shared" si="14"/>
        <v>0</v>
      </c>
      <c r="HA6" s="9">
        <f t="shared" si="15"/>
        <v>0</v>
      </c>
      <c r="HB6" s="9">
        <f t="shared" si="16"/>
        <v>0</v>
      </c>
      <c r="HC6" s="9">
        <f t="shared" si="17"/>
        <v>0</v>
      </c>
      <c r="HD6" s="9">
        <f t="shared" si="18"/>
        <v>0</v>
      </c>
      <c r="HE6" s="9">
        <f t="shared" si="19"/>
        <v>0</v>
      </c>
      <c r="HF6" s="9">
        <f t="shared" si="20"/>
        <v>0</v>
      </c>
      <c r="HG6" s="9">
        <f t="shared" si="21"/>
        <v>0</v>
      </c>
      <c r="HH6" s="9">
        <f t="shared" si="22"/>
        <v>0</v>
      </c>
      <c r="HI6" s="9">
        <f t="shared" si="23"/>
        <v>0</v>
      </c>
      <c r="HJ6" s="9">
        <f t="shared" si="24"/>
        <v>0</v>
      </c>
      <c r="HK6" s="9">
        <f t="shared" si="25"/>
        <v>0</v>
      </c>
      <c r="HL6" s="9">
        <f t="shared" si="26"/>
        <v>0</v>
      </c>
      <c r="HM6" s="9">
        <f t="shared" si="27"/>
        <v>0</v>
      </c>
      <c r="HN6" s="9">
        <f t="shared" si="28"/>
        <v>0</v>
      </c>
      <c r="HO6" s="9">
        <f t="shared" si="29"/>
        <v>0</v>
      </c>
      <c r="HP6" s="9">
        <f t="shared" si="30"/>
        <v>0</v>
      </c>
      <c r="HQ6" s="9">
        <f t="shared" si="31"/>
        <v>0</v>
      </c>
      <c r="HR6" s="9">
        <f t="shared" si="32"/>
        <v>0</v>
      </c>
      <c r="HS6" s="9">
        <f t="shared" si="33"/>
        <v>0</v>
      </c>
      <c r="HT6" s="9">
        <f t="shared" si="34"/>
        <v>0</v>
      </c>
      <c r="HU6" s="9">
        <f t="shared" si="35"/>
        <v>0</v>
      </c>
      <c r="HV6" s="9">
        <f t="shared" si="36"/>
        <v>0</v>
      </c>
      <c r="HW6" s="9">
        <f t="shared" si="37"/>
        <v>0</v>
      </c>
      <c r="HX6" s="9">
        <f t="shared" si="38"/>
        <v>0</v>
      </c>
      <c r="HY6" s="9">
        <f t="shared" si="39"/>
        <v>0</v>
      </c>
      <c r="HZ6" s="9">
        <f t="shared" si="40"/>
        <v>0</v>
      </c>
      <c r="IA6" s="9">
        <f t="shared" si="41"/>
        <v>0</v>
      </c>
      <c r="IB6" s="9">
        <f t="shared" si="42"/>
        <v>0</v>
      </c>
      <c r="IC6" s="9">
        <f t="shared" si="43"/>
        <v>0</v>
      </c>
      <c r="ID6" s="9">
        <f t="shared" si="44"/>
        <v>0</v>
      </c>
      <c r="IE6" s="9">
        <f t="shared" si="45"/>
        <v>0</v>
      </c>
      <c r="IF6" s="9">
        <f t="shared" si="46"/>
        <v>0</v>
      </c>
      <c r="IG6" s="9">
        <f t="shared" si="47"/>
        <v>0</v>
      </c>
      <c r="IH6" s="9">
        <f t="shared" si="48"/>
        <v>0</v>
      </c>
      <c r="II6" s="9">
        <f t="shared" si="49"/>
        <v>0</v>
      </c>
      <c r="IJ6" s="9">
        <f t="shared" si="50"/>
        <v>0</v>
      </c>
      <c r="IK6" s="9">
        <f t="shared" si="51"/>
        <v>0</v>
      </c>
      <c r="IL6" s="9">
        <f t="shared" si="52"/>
        <v>0</v>
      </c>
      <c r="IM6" s="9">
        <f t="shared" si="53"/>
        <v>0</v>
      </c>
      <c r="IN6" s="9">
        <f t="shared" si="54"/>
        <v>0</v>
      </c>
      <c r="IO6" s="9">
        <f t="shared" si="55"/>
        <v>0</v>
      </c>
      <c r="IP6" s="9">
        <f t="shared" si="56"/>
        <v>0</v>
      </c>
      <c r="IQ6" s="9">
        <f t="shared" si="57"/>
        <v>0</v>
      </c>
      <c r="IR6" s="9">
        <f t="shared" si="58"/>
        <v>0</v>
      </c>
      <c r="IS6" s="9">
        <f t="shared" si="59"/>
        <v>0</v>
      </c>
      <c r="IT6" s="9">
        <f t="shared" si="60"/>
        <v>0</v>
      </c>
      <c r="IU6" s="9">
        <f t="shared" si="61"/>
        <v>0</v>
      </c>
      <c r="IV6" s="9">
        <f t="shared" si="62"/>
        <v>0</v>
      </c>
      <c r="IW6" s="9">
        <f t="shared" si="63"/>
        <v>0</v>
      </c>
      <c r="IX6" s="9">
        <f t="shared" si="64"/>
        <v>0</v>
      </c>
      <c r="IY6" s="9">
        <f t="shared" si="65"/>
        <v>0</v>
      </c>
      <c r="IZ6" s="9">
        <f t="shared" si="66"/>
        <v>0</v>
      </c>
      <c r="JA6" s="9">
        <f t="shared" si="67"/>
        <v>0</v>
      </c>
      <c r="JB6" s="713"/>
      <c r="JC6" s="713"/>
      <c r="JD6" s="713"/>
      <c r="JE6" s="713"/>
      <c r="JF6" s="713"/>
      <c r="JG6" s="713"/>
      <c r="JH6" s="713"/>
      <c r="JI6" s="713"/>
      <c r="JJ6" s="713"/>
      <c r="JK6" s="713"/>
      <c r="JL6" s="713"/>
      <c r="JM6" s="713"/>
      <c r="JN6" s="713"/>
      <c r="JO6" s="713"/>
      <c r="JP6" s="713"/>
      <c r="JQ6" s="713"/>
      <c r="JR6" s="713"/>
      <c r="JS6" s="713"/>
      <c r="JT6" s="713"/>
      <c r="JU6" s="713"/>
      <c r="JV6" s="713"/>
      <c r="JW6" s="713"/>
      <c r="JX6" s="713"/>
      <c r="JY6" s="713"/>
      <c r="JZ6" s="713"/>
      <c r="KA6" s="713"/>
      <c r="KB6" s="713"/>
      <c r="KC6" s="713"/>
      <c r="KD6" s="713"/>
      <c r="KE6" s="713"/>
      <c r="KF6" s="713"/>
      <c r="KG6" s="713"/>
      <c r="KH6" s="713"/>
      <c r="KI6" s="713"/>
      <c r="KJ6" s="713"/>
      <c r="KK6" s="713"/>
      <c r="KL6" s="713"/>
      <c r="KM6" s="713"/>
      <c r="KN6" s="713"/>
      <c r="KO6" s="713"/>
      <c r="KP6" s="713"/>
      <c r="KQ6" s="713"/>
      <c r="KR6" s="713"/>
      <c r="KS6" s="713"/>
      <c r="KT6" s="713"/>
      <c r="KU6" s="713"/>
      <c r="KV6" s="713"/>
      <c r="KW6" s="713"/>
      <c r="KX6" s="713"/>
      <c r="KY6" s="713"/>
      <c r="KZ6" s="713"/>
      <c r="LA6" s="713"/>
      <c r="LB6" s="713"/>
      <c r="LC6" s="713"/>
      <c r="LD6" s="713"/>
      <c r="LE6" s="713"/>
      <c r="LF6" s="713"/>
      <c r="LG6" s="713"/>
      <c r="LH6" s="713"/>
      <c r="LI6" s="713"/>
      <c r="LJ6" s="713"/>
      <c r="LK6" s="713"/>
      <c r="LL6" s="713"/>
      <c r="LM6" s="713"/>
      <c r="LN6" s="713"/>
      <c r="LO6" s="713"/>
      <c r="LP6" s="713"/>
      <c r="LQ6" s="713"/>
      <c r="LR6" s="713"/>
      <c r="LS6" s="713"/>
      <c r="LT6" s="713"/>
      <c r="LU6" s="713"/>
      <c r="LV6" s="713"/>
      <c r="LW6" s="713"/>
      <c r="LX6" s="713"/>
      <c r="LY6" s="713"/>
      <c r="LZ6" s="713"/>
      <c r="MA6" s="713"/>
      <c r="MB6" s="713"/>
      <c r="MC6" s="713"/>
      <c r="MD6" s="713"/>
      <c r="ME6" s="713"/>
      <c r="MF6" s="713"/>
      <c r="MG6" s="713"/>
      <c r="MH6" s="713"/>
      <c r="MI6" s="713"/>
      <c r="MJ6" s="713"/>
      <c r="MK6" s="713"/>
      <c r="ML6" s="713"/>
      <c r="MM6" s="713"/>
      <c r="MN6" s="713"/>
      <c r="MO6" s="713"/>
      <c r="MP6" s="713"/>
      <c r="MQ6" s="713"/>
      <c r="MR6" s="713"/>
      <c r="MS6" s="713"/>
      <c r="MT6" s="713"/>
      <c r="MU6" s="713"/>
      <c r="MV6" s="714"/>
      <c r="MW6" s="714"/>
      <c r="MX6" s="714"/>
      <c r="MY6" s="714"/>
      <c r="MZ6" s="714"/>
    </row>
    <row r="7" spans="1:364" s="49" customFormat="1" ht="34.5" hidden="1" customHeight="1">
      <c r="A7" s="56" t="s">
        <v>48</v>
      </c>
      <c r="B7" s="59">
        <v>45357</v>
      </c>
      <c r="C7" s="67"/>
      <c r="D7" s="4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357"/>
      <c r="AG7" s="69"/>
      <c r="AH7" s="238"/>
      <c r="AI7" s="238"/>
      <c r="AJ7" s="69"/>
      <c r="AK7" s="69"/>
      <c r="AL7" s="69"/>
      <c r="AM7" s="69"/>
      <c r="AN7" s="70"/>
      <c r="AO7" s="372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372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401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560"/>
      <c r="DW7" s="560"/>
      <c r="DX7" s="601"/>
      <c r="DY7" s="899"/>
      <c r="DZ7" s="626"/>
      <c r="EA7" s="626"/>
      <c r="EB7" s="626"/>
      <c r="EC7" s="626"/>
      <c r="ED7" s="626"/>
      <c r="EE7" s="626"/>
      <c r="EF7" s="785"/>
      <c r="EG7" s="626"/>
      <c r="EH7" s="626"/>
      <c r="EI7" s="626"/>
      <c r="EJ7" s="626"/>
      <c r="EK7" s="626"/>
      <c r="EL7" s="626"/>
      <c r="EM7" s="626"/>
      <c r="EN7" s="626"/>
      <c r="EO7" s="899"/>
      <c r="EP7" s="626"/>
      <c r="EQ7" s="626"/>
      <c r="ER7" s="626"/>
      <c r="ES7" s="626"/>
      <c r="ET7" s="626"/>
      <c r="EU7" s="626"/>
      <c r="EV7" s="626"/>
      <c r="EW7" s="795"/>
      <c r="EX7" s="560"/>
      <c r="EY7" s="560"/>
      <c r="EZ7" s="560"/>
      <c r="FA7" s="560"/>
      <c r="FB7" s="560"/>
      <c r="FC7" s="560"/>
      <c r="FD7" s="560"/>
      <c r="FE7" s="923"/>
      <c r="FF7" s="401"/>
      <c r="FG7" s="156"/>
      <c r="FH7" s="69"/>
      <c r="FI7" s="69"/>
      <c r="FJ7" s="69"/>
      <c r="FK7" s="69"/>
      <c r="FL7" s="69"/>
      <c r="FM7" s="156"/>
      <c r="FN7" s="69"/>
      <c r="FO7" s="69"/>
      <c r="FP7" s="69"/>
      <c r="FQ7" s="69"/>
      <c r="FR7" s="488"/>
      <c r="FS7" s="239"/>
      <c r="FT7" s="74"/>
      <c r="FU7" s="74"/>
      <c r="FV7" s="73"/>
      <c r="FW7" s="73"/>
      <c r="FX7" s="73"/>
      <c r="FY7" s="74"/>
      <c r="FZ7" s="74"/>
      <c r="GA7" s="74"/>
      <c r="GB7" s="74"/>
      <c r="GC7" s="74"/>
      <c r="GD7" s="74"/>
      <c r="GE7" s="74"/>
      <c r="GF7" s="74"/>
      <c r="GG7" s="74"/>
      <c r="GH7" s="75"/>
      <c r="GI7" s="75"/>
      <c r="GJ7" s="513"/>
      <c r="GK7" s="76"/>
      <c r="GL7" s="9">
        <f t="shared" si="0"/>
        <v>0</v>
      </c>
      <c r="GM7" s="9">
        <f t="shared" si="1"/>
        <v>0</v>
      </c>
      <c r="GN7" s="9">
        <f t="shared" si="2"/>
        <v>0</v>
      </c>
      <c r="GO7" s="9">
        <f t="shared" si="3"/>
        <v>0</v>
      </c>
      <c r="GP7" s="9">
        <f t="shared" si="4"/>
        <v>0</v>
      </c>
      <c r="GQ7" s="9">
        <f t="shared" si="5"/>
        <v>0</v>
      </c>
      <c r="GR7" s="9">
        <f t="shared" si="6"/>
        <v>0</v>
      </c>
      <c r="GS7" s="9">
        <f t="shared" si="7"/>
        <v>0</v>
      </c>
      <c r="GT7" s="9">
        <f t="shared" si="8"/>
        <v>0</v>
      </c>
      <c r="GU7" s="9">
        <f t="shared" si="9"/>
        <v>0</v>
      </c>
      <c r="GV7" s="9">
        <f t="shared" si="10"/>
        <v>0</v>
      </c>
      <c r="GW7" s="9">
        <f t="shared" si="11"/>
        <v>0</v>
      </c>
      <c r="GX7" s="9">
        <f t="shared" si="12"/>
        <v>0</v>
      </c>
      <c r="GY7" s="9">
        <f t="shared" si="13"/>
        <v>0</v>
      </c>
      <c r="GZ7" s="9">
        <f t="shared" si="14"/>
        <v>0</v>
      </c>
      <c r="HA7" s="9">
        <f t="shared" si="15"/>
        <v>0</v>
      </c>
      <c r="HB7" s="9">
        <f t="shared" si="16"/>
        <v>0</v>
      </c>
      <c r="HC7" s="9">
        <f t="shared" si="17"/>
        <v>0</v>
      </c>
      <c r="HD7" s="9">
        <f t="shared" si="18"/>
        <v>0</v>
      </c>
      <c r="HE7" s="9">
        <f t="shared" si="19"/>
        <v>0</v>
      </c>
      <c r="HF7" s="9">
        <f t="shared" si="20"/>
        <v>0</v>
      </c>
      <c r="HG7" s="9">
        <f t="shared" si="21"/>
        <v>0</v>
      </c>
      <c r="HH7" s="9">
        <f t="shared" si="22"/>
        <v>0</v>
      </c>
      <c r="HI7" s="9">
        <f t="shared" si="23"/>
        <v>0</v>
      </c>
      <c r="HJ7" s="9">
        <f t="shared" si="24"/>
        <v>0</v>
      </c>
      <c r="HK7" s="9">
        <f t="shared" si="25"/>
        <v>0</v>
      </c>
      <c r="HL7" s="9">
        <f t="shared" si="26"/>
        <v>0</v>
      </c>
      <c r="HM7" s="9">
        <f t="shared" si="27"/>
        <v>0</v>
      </c>
      <c r="HN7" s="9">
        <f t="shared" si="28"/>
        <v>0</v>
      </c>
      <c r="HO7" s="9">
        <f t="shared" si="29"/>
        <v>0</v>
      </c>
      <c r="HP7" s="9">
        <f t="shared" si="30"/>
        <v>0</v>
      </c>
      <c r="HQ7" s="9">
        <f t="shared" si="31"/>
        <v>0</v>
      </c>
      <c r="HR7" s="9">
        <f t="shared" si="32"/>
        <v>0</v>
      </c>
      <c r="HS7" s="9">
        <f t="shared" si="33"/>
        <v>0</v>
      </c>
      <c r="HT7" s="9">
        <f t="shared" si="34"/>
        <v>0</v>
      </c>
      <c r="HU7" s="9">
        <f t="shared" si="35"/>
        <v>0</v>
      </c>
      <c r="HV7" s="9">
        <f t="shared" si="36"/>
        <v>0</v>
      </c>
      <c r="HW7" s="9">
        <f t="shared" si="37"/>
        <v>0</v>
      </c>
      <c r="HX7" s="9">
        <f t="shared" si="38"/>
        <v>0</v>
      </c>
      <c r="HY7" s="9">
        <f t="shared" si="39"/>
        <v>0</v>
      </c>
      <c r="HZ7" s="9">
        <f t="shared" si="40"/>
        <v>0</v>
      </c>
      <c r="IA7" s="9">
        <f t="shared" si="41"/>
        <v>0</v>
      </c>
      <c r="IB7" s="9">
        <f t="shared" si="42"/>
        <v>0</v>
      </c>
      <c r="IC7" s="9">
        <f t="shared" si="43"/>
        <v>0</v>
      </c>
      <c r="ID7" s="9">
        <f t="shared" si="44"/>
        <v>0</v>
      </c>
      <c r="IE7" s="9">
        <f t="shared" si="45"/>
        <v>0</v>
      </c>
      <c r="IF7" s="9">
        <f t="shared" si="46"/>
        <v>0</v>
      </c>
      <c r="IG7" s="9">
        <f t="shared" si="47"/>
        <v>0</v>
      </c>
      <c r="IH7" s="9">
        <f t="shared" si="48"/>
        <v>0</v>
      </c>
      <c r="II7" s="9">
        <f t="shared" si="49"/>
        <v>0</v>
      </c>
      <c r="IJ7" s="9">
        <f t="shared" si="50"/>
        <v>0</v>
      </c>
      <c r="IK7" s="9">
        <f t="shared" si="51"/>
        <v>0</v>
      </c>
      <c r="IL7" s="9">
        <f t="shared" si="52"/>
        <v>0</v>
      </c>
      <c r="IM7" s="9">
        <f t="shared" si="53"/>
        <v>0</v>
      </c>
      <c r="IN7" s="9">
        <f t="shared" si="54"/>
        <v>0</v>
      </c>
      <c r="IO7" s="9">
        <f t="shared" si="55"/>
        <v>0</v>
      </c>
      <c r="IP7" s="9">
        <f t="shared" si="56"/>
        <v>0</v>
      </c>
      <c r="IQ7" s="9">
        <f t="shared" si="57"/>
        <v>0</v>
      </c>
      <c r="IR7" s="9">
        <f t="shared" si="58"/>
        <v>0</v>
      </c>
      <c r="IS7" s="9">
        <f t="shared" si="59"/>
        <v>0</v>
      </c>
      <c r="IT7" s="9">
        <f t="shared" si="60"/>
        <v>0</v>
      </c>
      <c r="IU7" s="9">
        <f t="shared" si="61"/>
        <v>0</v>
      </c>
      <c r="IV7" s="9">
        <f t="shared" si="62"/>
        <v>0</v>
      </c>
      <c r="IW7" s="9">
        <f t="shared" si="63"/>
        <v>0</v>
      </c>
      <c r="IX7" s="9">
        <f t="shared" si="64"/>
        <v>0</v>
      </c>
      <c r="IY7" s="9">
        <f t="shared" si="65"/>
        <v>0</v>
      </c>
      <c r="IZ7" s="9">
        <f t="shared" si="66"/>
        <v>0</v>
      </c>
      <c r="JA7" s="9">
        <f t="shared" si="67"/>
        <v>0</v>
      </c>
      <c r="JB7" s="713"/>
      <c r="JC7" s="713"/>
      <c r="JD7" s="713"/>
      <c r="JE7" s="713"/>
      <c r="JF7" s="713"/>
      <c r="JG7" s="713"/>
      <c r="JH7" s="713"/>
      <c r="JI7" s="713"/>
      <c r="JJ7" s="713"/>
      <c r="JK7" s="713"/>
      <c r="JL7" s="713"/>
      <c r="JM7" s="713"/>
      <c r="JN7" s="713"/>
      <c r="JO7" s="713"/>
      <c r="JP7" s="713"/>
      <c r="JQ7" s="713"/>
      <c r="JR7" s="713"/>
      <c r="JS7" s="713"/>
      <c r="JT7" s="713"/>
      <c r="JU7" s="713"/>
      <c r="JV7" s="713"/>
      <c r="JW7" s="713"/>
      <c r="JX7" s="713"/>
      <c r="JY7" s="713"/>
      <c r="JZ7" s="713"/>
      <c r="KA7" s="713"/>
      <c r="KB7" s="713"/>
      <c r="KC7" s="713"/>
      <c r="KD7" s="713"/>
      <c r="KE7" s="713"/>
      <c r="KF7" s="713"/>
      <c r="KG7" s="713"/>
      <c r="KH7" s="713"/>
      <c r="KI7" s="713"/>
      <c r="KJ7" s="713"/>
      <c r="KK7" s="713"/>
      <c r="KL7" s="713"/>
      <c r="KM7" s="713"/>
      <c r="KN7" s="713"/>
      <c r="KO7" s="713"/>
      <c r="KP7" s="713"/>
      <c r="KQ7" s="713"/>
      <c r="KR7" s="713"/>
      <c r="KS7" s="713"/>
      <c r="KT7" s="713"/>
      <c r="KU7" s="713"/>
      <c r="KV7" s="713"/>
      <c r="KW7" s="713"/>
      <c r="KX7" s="713"/>
      <c r="KY7" s="713"/>
      <c r="KZ7" s="713"/>
      <c r="LA7" s="713"/>
      <c r="LB7" s="713"/>
      <c r="LC7" s="713"/>
      <c r="LD7" s="713"/>
      <c r="LE7" s="713"/>
      <c r="LF7" s="713"/>
      <c r="LG7" s="713"/>
      <c r="LH7" s="713"/>
      <c r="LI7" s="713"/>
      <c r="LJ7" s="713"/>
      <c r="LK7" s="713"/>
      <c r="LL7" s="713"/>
      <c r="LM7" s="713"/>
      <c r="LN7" s="713"/>
      <c r="LO7" s="713"/>
      <c r="LP7" s="713"/>
      <c r="LQ7" s="713"/>
      <c r="LR7" s="713"/>
      <c r="LS7" s="713"/>
      <c r="LT7" s="713"/>
      <c r="LU7" s="713"/>
      <c r="LV7" s="713"/>
      <c r="LW7" s="713"/>
      <c r="LX7" s="713"/>
      <c r="LY7" s="713"/>
      <c r="LZ7" s="713"/>
      <c r="MA7" s="713"/>
      <c r="MB7" s="713"/>
      <c r="MC7" s="713"/>
      <c r="MD7" s="713"/>
      <c r="ME7" s="713"/>
      <c r="MF7" s="713"/>
      <c r="MG7" s="713"/>
      <c r="MH7" s="713"/>
      <c r="MI7" s="713"/>
      <c r="MJ7" s="713"/>
      <c r="MK7" s="713"/>
      <c r="ML7" s="713"/>
      <c r="MM7" s="713"/>
      <c r="MN7" s="713"/>
      <c r="MO7" s="713"/>
      <c r="MP7" s="713"/>
      <c r="MQ7" s="713"/>
      <c r="MR7" s="713"/>
      <c r="MS7" s="713"/>
      <c r="MT7" s="713"/>
      <c r="MU7" s="713"/>
      <c r="MV7" s="714"/>
      <c r="MW7" s="714"/>
      <c r="MX7" s="714"/>
      <c r="MY7" s="714"/>
      <c r="MZ7" s="714"/>
    </row>
    <row r="8" spans="1:364" s="49" customFormat="1" ht="39" hidden="1" customHeight="1">
      <c r="A8" s="56" t="s">
        <v>49</v>
      </c>
      <c r="B8" s="59">
        <v>45358</v>
      </c>
      <c r="C8" s="67"/>
      <c r="D8" s="470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357"/>
      <c r="AG8" s="69"/>
      <c r="AH8" s="238"/>
      <c r="AI8" s="238"/>
      <c r="AJ8" s="69"/>
      <c r="AK8" s="69"/>
      <c r="AL8" s="69"/>
      <c r="AM8" s="69"/>
      <c r="AN8" s="70"/>
      <c r="AO8" s="372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372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401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560"/>
      <c r="DW8" s="560"/>
      <c r="DX8" s="601"/>
      <c r="DY8" s="899"/>
      <c r="DZ8" s="626"/>
      <c r="EA8" s="626"/>
      <c r="EB8" s="626"/>
      <c r="EC8" s="626"/>
      <c r="ED8" s="626"/>
      <c r="EE8" s="626"/>
      <c r="EF8" s="785"/>
      <c r="EG8" s="626"/>
      <c r="EH8" s="626"/>
      <c r="EI8" s="626"/>
      <c r="EJ8" s="626"/>
      <c r="EK8" s="626"/>
      <c r="EL8" s="626"/>
      <c r="EM8" s="626"/>
      <c r="EN8" s="626"/>
      <c r="EO8" s="899"/>
      <c r="EP8" s="626"/>
      <c r="EQ8" s="626"/>
      <c r="ER8" s="626"/>
      <c r="ES8" s="626"/>
      <c r="ET8" s="626"/>
      <c r="EU8" s="626"/>
      <c r="EV8" s="626"/>
      <c r="EW8" s="795"/>
      <c r="EX8" s="560"/>
      <c r="EY8" s="560"/>
      <c r="EZ8" s="560"/>
      <c r="FA8" s="560"/>
      <c r="FB8" s="560"/>
      <c r="FC8" s="560"/>
      <c r="FD8" s="560"/>
      <c r="FE8" s="923"/>
      <c r="FF8" s="401"/>
      <c r="FG8" s="156"/>
      <c r="FH8" s="69"/>
      <c r="FI8" s="69"/>
      <c r="FJ8" s="69"/>
      <c r="FK8" s="69"/>
      <c r="FL8" s="69"/>
      <c r="FM8" s="156"/>
      <c r="FN8" s="69"/>
      <c r="FO8" s="69"/>
      <c r="FP8" s="69"/>
      <c r="FQ8" s="69"/>
      <c r="FR8" s="488"/>
      <c r="FS8" s="239"/>
      <c r="FT8" s="74"/>
      <c r="FU8" s="74"/>
      <c r="FV8" s="73"/>
      <c r="FW8" s="73"/>
      <c r="FX8" s="73"/>
      <c r="FY8" s="74"/>
      <c r="FZ8" s="74"/>
      <c r="GA8" s="74"/>
      <c r="GB8" s="74"/>
      <c r="GC8" s="74"/>
      <c r="GD8" s="74"/>
      <c r="GE8" s="74"/>
      <c r="GF8" s="74"/>
      <c r="GG8" s="74"/>
      <c r="GH8" s="75"/>
      <c r="GI8" s="75"/>
      <c r="GJ8" s="513"/>
      <c r="GK8" s="76"/>
      <c r="GL8" s="9">
        <f t="shared" si="0"/>
        <v>0</v>
      </c>
      <c r="GM8" s="9">
        <f t="shared" si="1"/>
        <v>0</v>
      </c>
      <c r="GN8" s="9">
        <f t="shared" si="2"/>
        <v>0</v>
      </c>
      <c r="GO8" s="9">
        <f t="shared" si="3"/>
        <v>0</v>
      </c>
      <c r="GP8" s="9">
        <f t="shared" si="4"/>
        <v>0</v>
      </c>
      <c r="GQ8" s="9">
        <f t="shared" si="5"/>
        <v>0</v>
      </c>
      <c r="GR8" s="9">
        <f t="shared" si="6"/>
        <v>0</v>
      </c>
      <c r="GS8" s="9">
        <f t="shared" si="7"/>
        <v>0</v>
      </c>
      <c r="GT8" s="9">
        <f t="shared" si="8"/>
        <v>0</v>
      </c>
      <c r="GU8" s="9">
        <f t="shared" si="9"/>
        <v>0</v>
      </c>
      <c r="GV8" s="9">
        <f t="shared" si="10"/>
        <v>0</v>
      </c>
      <c r="GW8" s="9">
        <f t="shared" si="11"/>
        <v>0</v>
      </c>
      <c r="GX8" s="9">
        <f t="shared" si="12"/>
        <v>0</v>
      </c>
      <c r="GY8" s="9">
        <f t="shared" si="13"/>
        <v>0</v>
      </c>
      <c r="GZ8" s="9">
        <f t="shared" si="14"/>
        <v>0</v>
      </c>
      <c r="HA8" s="9">
        <f t="shared" si="15"/>
        <v>0</v>
      </c>
      <c r="HB8" s="9">
        <f t="shared" si="16"/>
        <v>0</v>
      </c>
      <c r="HC8" s="9">
        <f t="shared" si="17"/>
        <v>0</v>
      </c>
      <c r="HD8" s="9">
        <f t="shared" si="18"/>
        <v>0</v>
      </c>
      <c r="HE8" s="9">
        <f t="shared" si="19"/>
        <v>0</v>
      </c>
      <c r="HF8" s="9">
        <f t="shared" si="20"/>
        <v>0</v>
      </c>
      <c r="HG8" s="9">
        <f t="shared" si="21"/>
        <v>0</v>
      </c>
      <c r="HH8" s="9">
        <f t="shared" si="22"/>
        <v>0</v>
      </c>
      <c r="HI8" s="9">
        <f t="shared" si="23"/>
        <v>0</v>
      </c>
      <c r="HJ8" s="9">
        <f t="shared" si="24"/>
        <v>0</v>
      </c>
      <c r="HK8" s="9">
        <f t="shared" si="25"/>
        <v>0</v>
      </c>
      <c r="HL8" s="9">
        <f t="shared" si="26"/>
        <v>0</v>
      </c>
      <c r="HM8" s="9">
        <f t="shared" si="27"/>
        <v>0</v>
      </c>
      <c r="HN8" s="9">
        <f t="shared" si="28"/>
        <v>0</v>
      </c>
      <c r="HO8" s="9">
        <f t="shared" si="29"/>
        <v>0</v>
      </c>
      <c r="HP8" s="9">
        <f t="shared" si="30"/>
        <v>0</v>
      </c>
      <c r="HQ8" s="9">
        <f t="shared" si="31"/>
        <v>0</v>
      </c>
      <c r="HR8" s="9">
        <f t="shared" si="32"/>
        <v>0</v>
      </c>
      <c r="HS8" s="9">
        <f t="shared" si="33"/>
        <v>0</v>
      </c>
      <c r="HT8" s="9">
        <f t="shared" si="34"/>
        <v>0</v>
      </c>
      <c r="HU8" s="9">
        <f t="shared" si="35"/>
        <v>0</v>
      </c>
      <c r="HV8" s="9">
        <f t="shared" si="36"/>
        <v>0</v>
      </c>
      <c r="HW8" s="9">
        <f t="shared" si="37"/>
        <v>0</v>
      </c>
      <c r="HX8" s="9">
        <f t="shared" si="38"/>
        <v>0</v>
      </c>
      <c r="HY8" s="9">
        <f t="shared" si="39"/>
        <v>0</v>
      </c>
      <c r="HZ8" s="9">
        <f t="shared" si="40"/>
        <v>0</v>
      </c>
      <c r="IA8" s="9">
        <f t="shared" si="41"/>
        <v>0</v>
      </c>
      <c r="IB8" s="9">
        <f t="shared" si="42"/>
        <v>0</v>
      </c>
      <c r="IC8" s="9">
        <f t="shared" si="43"/>
        <v>0</v>
      </c>
      <c r="ID8" s="9">
        <f t="shared" si="44"/>
        <v>0</v>
      </c>
      <c r="IE8" s="9">
        <f t="shared" si="45"/>
        <v>0</v>
      </c>
      <c r="IF8" s="9">
        <f t="shared" si="46"/>
        <v>0</v>
      </c>
      <c r="IG8" s="9">
        <f t="shared" si="47"/>
        <v>0</v>
      </c>
      <c r="IH8" s="9">
        <f t="shared" si="48"/>
        <v>0</v>
      </c>
      <c r="II8" s="9">
        <f t="shared" si="49"/>
        <v>0</v>
      </c>
      <c r="IJ8" s="9">
        <f t="shared" si="50"/>
        <v>0</v>
      </c>
      <c r="IK8" s="9">
        <f t="shared" si="51"/>
        <v>0</v>
      </c>
      <c r="IL8" s="9">
        <f t="shared" si="52"/>
        <v>0</v>
      </c>
      <c r="IM8" s="9">
        <f t="shared" si="53"/>
        <v>0</v>
      </c>
      <c r="IN8" s="9">
        <f t="shared" si="54"/>
        <v>0</v>
      </c>
      <c r="IO8" s="9">
        <f t="shared" si="55"/>
        <v>0</v>
      </c>
      <c r="IP8" s="9">
        <f t="shared" si="56"/>
        <v>0</v>
      </c>
      <c r="IQ8" s="9">
        <f t="shared" si="57"/>
        <v>0</v>
      </c>
      <c r="IR8" s="9">
        <f t="shared" si="58"/>
        <v>0</v>
      </c>
      <c r="IS8" s="9">
        <f t="shared" si="59"/>
        <v>0</v>
      </c>
      <c r="IT8" s="9">
        <f t="shared" si="60"/>
        <v>0</v>
      </c>
      <c r="IU8" s="9">
        <f t="shared" si="61"/>
        <v>0</v>
      </c>
      <c r="IV8" s="9">
        <f t="shared" si="62"/>
        <v>0</v>
      </c>
      <c r="IW8" s="9">
        <f t="shared" si="63"/>
        <v>0</v>
      </c>
      <c r="IX8" s="9">
        <f t="shared" si="64"/>
        <v>0</v>
      </c>
      <c r="IY8" s="9">
        <f t="shared" si="65"/>
        <v>0</v>
      </c>
      <c r="IZ8" s="9">
        <f t="shared" si="66"/>
        <v>0</v>
      </c>
      <c r="JA8" s="9">
        <f t="shared" si="67"/>
        <v>0</v>
      </c>
      <c r="JB8" s="713"/>
      <c r="JC8" s="713"/>
      <c r="JD8" s="713"/>
      <c r="JE8" s="713"/>
      <c r="JF8" s="713"/>
      <c r="JG8" s="713"/>
      <c r="JH8" s="713"/>
      <c r="JI8" s="713"/>
      <c r="JJ8" s="713"/>
      <c r="JK8" s="713"/>
      <c r="JL8" s="713"/>
      <c r="JM8" s="713"/>
      <c r="JN8" s="713"/>
      <c r="JO8" s="713"/>
      <c r="JP8" s="713"/>
      <c r="JQ8" s="713"/>
      <c r="JR8" s="713"/>
      <c r="JS8" s="713"/>
      <c r="JT8" s="713"/>
      <c r="JU8" s="713"/>
      <c r="JV8" s="713"/>
      <c r="JW8" s="713"/>
      <c r="JX8" s="713"/>
      <c r="JY8" s="713"/>
      <c r="JZ8" s="713"/>
      <c r="KA8" s="713"/>
      <c r="KB8" s="713"/>
      <c r="KC8" s="713"/>
      <c r="KD8" s="713"/>
      <c r="KE8" s="713"/>
      <c r="KF8" s="713"/>
      <c r="KG8" s="713"/>
      <c r="KH8" s="713"/>
      <c r="KI8" s="713"/>
      <c r="KJ8" s="713"/>
      <c r="KK8" s="713"/>
      <c r="KL8" s="713"/>
      <c r="KM8" s="713"/>
      <c r="KN8" s="713"/>
      <c r="KO8" s="713"/>
      <c r="KP8" s="713"/>
      <c r="KQ8" s="713"/>
      <c r="KR8" s="713"/>
      <c r="KS8" s="713"/>
      <c r="KT8" s="713"/>
      <c r="KU8" s="713"/>
      <c r="KV8" s="713"/>
      <c r="KW8" s="713"/>
      <c r="KX8" s="713"/>
      <c r="KY8" s="713"/>
      <c r="KZ8" s="713"/>
      <c r="LA8" s="713"/>
      <c r="LB8" s="713"/>
      <c r="LC8" s="713"/>
      <c r="LD8" s="713"/>
      <c r="LE8" s="713"/>
      <c r="LF8" s="713"/>
      <c r="LG8" s="713"/>
      <c r="LH8" s="713"/>
      <c r="LI8" s="713"/>
      <c r="LJ8" s="713"/>
      <c r="LK8" s="713"/>
      <c r="LL8" s="713"/>
      <c r="LM8" s="713"/>
      <c r="LN8" s="713"/>
      <c r="LO8" s="713"/>
      <c r="LP8" s="713"/>
      <c r="LQ8" s="713"/>
      <c r="LR8" s="713"/>
      <c r="LS8" s="713"/>
      <c r="LT8" s="713"/>
      <c r="LU8" s="713"/>
      <c r="LV8" s="713"/>
      <c r="LW8" s="713"/>
      <c r="LX8" s="713"/>
      <c r="LY8" s="713"/>
      <c r="LZ8" s="713"/>
      <c r="MA8" s="713"/>
      <c r="MB8" s="713"/>
      <c r="MC8" s="713"/>
      <c r="MD8" s="713"/>
      <c r="ME8" s="713"/>
      <c r="MF8" s="713"/>
      <c r="MG8" s="713"/>
      <c r="MH8" s="713"/>
      <c r="MI8" s="713"/>
      <c r="MJ8" s="713"/>
      <c r="MK8" s="713"/>
      <c r="ML8" s="713"/>
      <c r="MM8" s="713"/>
      <c r="MN8" s="713"/>
      <c r="MO8" s="713"/>
      <c r="MP8" s="713"/>
      <c r="MQ8" s="713"/>
      <c r="MR8" s="713"/>
      <c r="MS8" s="713"/>
      <c r="MT8" s="713"/>
      <c r="MU8" s="713"/>
      <c r="MV8" s="714"/>
      <c r="MW8" s="714"/>
      <c r="MX8" s="714"/>
      <c r="MY8" s="714"/>
      <c r="MZ8" s="714"/>
    </row>
    <row r="9" spans="1:364" s="49" customFormat="1" ht="32.25" hidden="1" customHeight="1">
      <c r="A9" s="56" t="s">
        <v>50</v>
      </c>
      <c r="B9" s="59">
        <v>45359</v>
      </c>
      <c r="C9" s="67"/>
      <c r="D9" s="470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357"/>
      <c r="AG9" s="69"/>
      <c r="AH9" s="238"/>
      <c r="AI9" s="238"/>
      <c r="AJ9" s="69"/>
      <c r="AK9" s="69"/>
      <c r="AL9" s="69"/>
      <c r="AM9" s="69"/>
      <c r="AN9" s="70"/>
      <c r="AO9" s="372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372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401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601"/>
      <c r="DY9" s="899"/>
      <c r="DZ9" s="626"/>
      <c r="EA9" s="626"/>
      <c r="EB9" s="626"/>
      <c r="EC9" s="626"/>
      <c r="ED9" s="626"/>
      <c r="EE9" s="626"/>
      <c r="EF9" s="785"/>
      <c r="EG9" s="626"/>
      <c r="EH9" s="626"/>
      <c r="EI9" s="626"/>
      <c r="EJ9" s="626"/>
      <c r="EK9" s="626"/>
      <c r="EL9" s="626"/>
      <c r="EM9" s="626"/>
      <c r="EN9" s="626"/>
      <c r="EO9" s="899"/>
      <c r="EP9" s="626"/>
      <c r="EQ9" s="626"/>
      <c r="ER9" s="626"/>
      <c r="ES9" s="626"/>
      <c r="ET9" s="626"/>
      <c r="EU9" s="626"/>
      <c r="EV9" s="626"/>
      <c r="EW9" s="795"/>
      <c r="EX9" s="560"/>
      <c r="EY9" s="560"/>
      <c r="EZ9" s="560"/>
      <c r="FA9" s="560"/>
      <c r="FB9" s="560"/>
      <c r="FC9" s="560"/>
      <c r="FD9" s="560"/>
      <c r="FE9" s="923"/>
      <c r="FF9" s="401"/>
      <c r="FG9" s="156"/>
      <c r="FH9" s="69"/>
      <c r="FI9" s="69"/>
      <c r="FJ9" s="69"/>
      <c r="FK9" s="69"/>
      <c r="FL9" s="69"/>
      <c r="FM9" s="156"/>
      <c r="FN9" s="69"/>
      <c r="FO9" s="69"/>
      <c r="FP9" s="69"/>
      <c r="FQ9" s="69"/>
      <c r="FR9" s="488"/>
      <c r="FS9" s="239"/>
      <c r="FT9" s="74"/>
      <c r="FU9" s="74"/>
      <c r="FV9" s="73"/>
      <c r="FW9" s="73"/>
      <c r="FX9" s="181"/>
      <c r="FY9" s="74"/>
      <c r="FZ9" s="74"/>
      <c r="GA9" s="74"/>
      <c r="GB9" s="74"/>
      <c r="GC9" s="74"/>
      <c r="GD9" s="74"/>
      <c r="GE9" s="74"/>
      <c r="GF9" s="74"/>
      <c r="GG9" s="74"/>
      <c r="GH9" s="75"/>
      <c r="GI9" s="75"/>
      <c r="GJ9" s="513"/>
      <c r="GK9" s="76"/>
      <c r="GL9" s="9">
        <f t="shared" si="0"/>
        <v>0</v>
      </c>
      <c r="GM9" s="9">
        <f t="shared" si="1"/>
        <v>0</v>
      </c>
      <c r="GN9" s="9">
        <f t="shared" si="2"/>
        <v>0</v>
      </c>
      <c r="GO9" s="9">
        <f t="shared" si="3"/>
        <v>0</v>
      </c>
      <c r="GP9" s="9">
        <f t="shared" si="4"/>
        <v>0</v>
      </c>
      <c r="GQ9" s="9">
        <f t="shared" si="5"/>
        <v>0</v>
      </c>
      <c r="GR9" s="9">
        <f t="shared" si="6"/>
        <v>0</v>
      </c>
      <c r="GS9" s="9">
        <f t="shared" si="7"/>
        <v>0</v>
      </c>
      <c r="GT9" s="9">
        <f t="shared" si="8"/>
        <v>0</v>
      </c>
      <c r="GU9" s="9">
        <f t="shared" si="9"/>
        <v>0</v>
      </c>
      <c r="GV9" s="9">
        <f t="shared" si="10"/>
        <v>0</v>
      </c>
      <c r="GW9" s="9">
        <f t="shared" si="11"/>
        <v>0</v>
      </c>
      <c r="GX9" s="9">
        <f t="shared" si="12"/>
        <v>0</v>
      </c>
      <c r="GY9" s="9">
        <f t="shared" si="13"/>
        <v>0</v>
      </c>
      <c r="GZ9" s="9">
        <f t="shared" si="14"/>
        <v>0</v>
      </c>
      <c r="HA9" s="9">
        <f t="shared" si="15"/>
        <v>0</v>
      </c>
      <c r="HB9" s="9">
        <f t="shared" si="16"/>
        <v>0</v>
      </c>
      <c r="HC9" s="9">
        <f t="shared" si="17"/>
        <v>0</v>
      </c>
      <c r="HD9" s="9">
        <f t="shared" si="18"/>
        <v>0</v>
      </c>
      <c r="HE9" s="9">
        <f t="shared" si="19"/>
        <v>0</v>
      </c>
      <c r="HF9" s="9">
        <f t="shared" si="20"/>
        <v>0</v>
      </c>
      <c r="HG9" s="9">
        <f t="shared" si="21"/>
        <v>0</v>
      </c>
      <c r="HH9" s="9">
        <f t="shared" si="22"/>
        <v>0</v>
      </c>
      <c r="HI9" s="9">
        <f t="shared" si="23"/>
        <v>0</v>
      </c>
      <c r="HJ9" s="9">
        <f t="shared" si="24"/>
        <v>0</v>
      </c>
      <c r="HK9" s="9">
        <f t="shared" si="25"/>
        <v>0</v>
      </c>
      <c r="HL9" s="9">
        <f t="shared" si="26"/>
        <v>0</v>
      </c>
      <c r="HM9" s="9">
        <f t="shared" si="27"/>
        <v>0</v>
      </c>
      <c r="HN9" s="9">
        <f t="shared" si="28"/>
        <v>0</v>
      </c>
      <c r="HO9" s="9">
        <f t="shared" si="29"/>
        <v>0</v>
      </c>
      <c r="HP9" s="9">
        <f t="shared" si="30"/>
        <v>0</v>
      </c>
      <c r="HQ9" s="9">
        <f t="shared" si="31"/>
        <v>0</v>
      </c>
      <c r="HR9" s="9">
        <f t="shared" si="32"/>
        <v>0</v>
      </c>
      <c r="HS9" s="9">
        <f t="shared" si="33"/>
        <v>0</v>
      </c>
      <c r="HT9" s="9">
        <f t="shared" si="34"/>
        <v>0</v>
      </c>
      <c r="HU9" s="9">
        <f t="shared" si="35"/>
        <v>0</v>
      </c>
      <c r="HV9" s="9">
        <f t="shared" si="36"/>
        <v>0</v>
      </c>
      <c r="HW9" s="9">
        <f t="shared" si="37"/>
        <v>0</v>
      </c>
      <c r="HX9" s="9">
        <f t="shared" si="38"/>
        <v>0</v>
      </c>
      <c r="HY9" s="9">
        <f t="shared" si="39"/>
        <v>0</v>
      </c>
      <c r="HZ9" s="9">
        <f t="shared" si="40"/>
        <v>0</v>
      </c>
      <c r="IA9" s="9">
        <f t="shared" si="41"/>
        <v>0</v>
      </c>
      <c r="IB9" s="9">
        <f t="shared" si="42"/>
        <v>0</v>
      </c>
      <c r="IC9" s="9">
        <f t="shared" si="43"/>
        <v>0</v>
      </c>
      <c r="ID9" s="9">
        <f t="shared" si="44"/>
        <v>0</v>
      </c>
      <c r="IE9" s="9">
        <f t="shared" si="45"/>
        <v>0</v>
      </c>
      <c r="IF9" s="9">
        <f t="shared" si="46"/>
        <v>0</v>
      </c>
      <c r="IG9" s="9">
        <f t="shared" si="47"/>
        <v>0</v>
      </c>
      <c r="IH9" s="9">
        <f t="shared" si="48"/>
        <v>0</v>
      </c>
      <c r="II9" s="9">
        <f t="shared" si="49"/>
        <v>0</v>
      </c>
      <c r="IJ9" s="9">
        <f t="shared" si="50"/>
        <v>0</v>
      </c>
      <c r="IK9" s="9">
        <f t="shared" si="51"/>
        <v>0</v>
      </c>
      <c r="IL9" s="9">
        <f t="shared" si="52"/>
        <v>0</v>
      </c>
      <c r="IM9" s="9">
        <f t="shared" si="53"/>
        <v>0</v>
      </c>
      <c r="IN9" s="9">
        <f t="shared" si="54"/>
        <v>0</v>
      </c>
      <c r="IO9" s="9">
        <f t="shared" si="55"/>
        <v>0</v>
      </c>
      <c r="IP9" s="9">
        <f t="shared" si="56"/>
        <v>0</v>
      </c>
      <c r="IQ9" s="9">
        <f t="shared" si="57"/>
        <v>0</v>
      </c>
      <c r="IR9" s="9">
        <f t="shared" si="58"/>
        <v>0</v>
      </c>
      <c r="IS9" s="9">
        <f t="shared" si="59"/>
        <v>0</v>
      </c>
      <c r="IT9" s="9">
        <f t="shared" si="60"/>
        <v>0</v>
      </c>
      <c r="IU9" s="9">
        <f t="shared" si="61"/>
        <v>0</v>
      </c>
      <c r="IV9" s="9">
        <f t="shared" si="62"/>
        <v>0</v>
      </c>
      <c r="IW9" s="9">
        <f t="shared" si="63"/>
        <v>0</v>
      </c>
      <c r="IX9" s="9">
        <f t="shared" si="64"/>
        <v>0</v>
      </c>
      <c r="IY9" s="9">
        <f t="shared" si="65"/>
        <v>0</v>
      </c>
      <c r="IZ9" s="9">
        <f t="shared" si="66"/>
        <v>0</v>
      </c>
      <c r="JA9" s="9">
        <f t="shared" si="67"/>
        <v>0</v>
      </c>
      <c r="JB9" s="713"/>
      <c r="JC9" s="713"/>
      <c r="JD9" s="713"/>
      <c r="JE9" s="713"/>
      <c r="JF9" s="713"/>
      <c r="JG9" s="713"/>
      <c r="JH9" s="713"/>
      <c r="JI9" s="713"/>
      <c r="JJ9" s="713"/>
      <c r="JK9" s="713"/>
      <c r="JL9" s="713"/>
      <c r="JM9" s="713"/>
      <c r="JN9" s="713"/>
      <c r="JO9" s="713"/>
      <c r="JP9" s="713"/>
      <c r="JQ9" s="713"/>
      <c r="JR9" s="713"/>
      <c r="JS9" s="713"/>
      <c r="JT9" s="713"/>
      <c r="JU9" s="713"/>
      <c r="JV9" s="713"/>
      <c r="JW9" s="713"/>
      <c r="JX9" s="713"/>
      <c r="JY9" s="713"/>
      <c r="JZ9" s="713"/>
      <c r="KA9" s="713"/>
      <c r="KB9" s="713"/>
      <c r="KC9" s="713"/>
      <c r="KD9" s="713"/>
      <c r="KE9" s="713"/>
      <c r="KF9" s="713"/>
      <c r="KG9" s="713"/>
      <c r="KH9" s="713"/>
      <c r="KI9" s="713"/>
      <c r="KJ9" s="713"/>
      <c r="KK9" s="713"/>
      <c r="KL9" s="713"/>
      <c r="KM9" s="713"/>
      <c r="KN9" s="713"/>
      <c r="KO9" s="713"/>
      <c r="KP9" s="713"/>
      <c r="KQ9" s="713"/>
      <c r="KR9" s="713"/>
      <c r="KS9" s="713"/>
      <c r="KT9" s="713"/>
      <c r="KU9" s="713"/>
      <c r="KV9" s="713"/>
      <c r="KW9" s="713"/>
      <c r="KX9" s="713"/>
      <c r="KY9" s="713"/>
      <c r="KZ9" s="713"/>
      <c r="LA9" s="713"/>
      <c r="LB9" s="713"/>
      <c r="LC9" s="713"/>
      <c r="LD9" s="713"/>
      <c r="LE9" s="713"/>
      <c r="LF9" s="713"/>
      <c r="LG9" s="713"/>
      <c r="LH9" s="713"/>
      <c r="LI9" s="713"/>
      <c r="LJ9" s="713"/>
      <c r="LK9" s="713"/>
      <c r="LL9" s="713"/>
      <c r="LM9" s="713"/>
      <c r="LN9" s="713"/>
      <c r="LO9" s="713"/>
      <c r="LP9" s="713"/>
      <c r="LQ9" s="713"/>
      <c r="LR9" s="713"/>
      <c r="LS9" s="713"/>
      <c r="LT9" s="713"/>
      <c r="LU9" s="713"/>
      <c r="LV9" s="713"/>
      <c r="LW9" s="713"/>
      <c r="LX9" s="713"/>
      <c r="LY9" s="713"/>
      <c r="LZ9" s="713"/>
      <c r="MA9" s="713"/>
      <c r="MB9" s="713"/>
      <c r="MC9" s="713"/>
      <c r="MD9" s="713"/>
      <c r="ME9" s="713"/>
      <c r="MF9" s="713"/>
      <c r="MG9" s="713"/>
      <c r="MH9" s="713"/>
      <c r="MI9" s="713"/>
      <c r="MJ9" s="713"/>
      <c r="MK9" s="713"/>
      <c r="ML9" s="713"/>
      <c r="MM9" s="713"/>
      <c r="MN9" s="713"/>
      <c r="MO9" s="713"/>
      <c r="MP9" s="713"/>
      <c r="MQ9" s="713"/>
      <c r="MR9" s="713"/>
      <c r="MS9" s="713"/>
      <c r="MT9" s="713"/>
      <c r="MU9" s="713"/>
      <c r="MV9" s="714"/>
      <c r="MW9" s="714"/>
      <c r="MX9" s="714"/>
      <c r="MY9" s="714"/>
      <c r="MZ9" s="714"/>
    </row>
    <row r="10" spans="1:364" s="45" customFormat="1" ht="24.75" hidden="1" customHeight="1">
      <c r="A10" s="56" t="s">
        <v>51</v>
      </c>
      <c r="B10" s="59">
        <v>45360</v>
      </c>
      <c r="C10" s="67"/>
      <c r="D10" s="470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357"/>
      <c r="AG10" s="69"/>
      <c r="AH10" s="238"/>
      <c r="AI10" s="238"/>
      <c r="AJ10" s="69"/>
      <c r="AK10" s="69"/>
      <c r="AL10" s="69"/>
      <c r="AM10" s="69"/>
      <c r="AN10" s="70"/>
      <c r="AO10" s="372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372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401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601"/>
      <c r="DY10" s="899"/>
      <c r="DZ10" s="626"/>
      <c r="EA10" s="626"/>
      <c r="EB10" s="626"/>
      <c r="EC10" s="626"/>
      <c r="ED10" s="626"/>
      <c r="EE10" s="626"/>
      <c r="EF10" s="785"/>
      <c r="EG10" s="626"/>
      <c r="EH10" s="626"/>
      <c r="EI10" s="626"/>
      <c r="EJ10" s="626"/>
      <c r="EK10" s="626"/>
      <c r="EL10" s="626"/>
      <c r="EM10" s="626"/>
      <c r="EN10" s="626"/>
      <c r="EO10" s="899"/>
      <c r="EP10" s="626"/>
      <c r="EQ10" s="626"/>
      <c r="ER10" s="626"/>
      <c r="ES10" s="626"/>
      <c r="ET10" s="626"/>
      <c r="EU10" s="626"/>
      <c r="EV10" s="626"/>
      <c r="EW10" s="795"/>
      <c r="EX10" s="560"/>
      <c r="EY10" s="560"/>
      <c r="EZ10" s="560"/>
      <c r="FA10" s="560"/>
      <c r="FB10" s="560"/>
      <c r="FC10" s="560"/>
      <c r="FD10" s="560"/>
      <c r="FE10" s="923"/>
      <c r="FF10" s="401"/>
      <c r="FG10" s="156"/>
      <c r="FH10" s="69"/>
      <c r="FI10" s="69"/>
      <c r="FJ10" s="69"/>
      <c r="FK10" s="69"/>
      <c r="FL10" s="69"/>
      <c r="FM10" s="156"/>
      <c r="FN10" s="69"/>
      <c r="FO10" s="69"/>
      <c r="FP10" s="69"/>
      <c r="FQ10" s="69"/>
      <c r="FR10" s="488"/>
      <c r="FS10" s="239"/>
      <c r="FT10" s="73"/>
      <c r="FU10" s="73"/>
      <c r="FV10" s="73"/>
      <c r="FW10" s="73"/>
      <c r="FX10" s="73"/>
      <c r="FY10" s="74"/>
      <c r="FZ10" s="74"/>
      <c r="GA10" s="74"/>
      <c r="GB10" s="74"/>
      <c r="GC10" s="74"/>
      <c r="GD10" s="74"/>
      <c r="GE10" s="74"/>
      <c r="GF10" s="74"/>
      <c r="GG10" s="74"/>
      <c r="GH10" s="75"/>
      <c r="GI10" s="75"/>
      <c r="GJ10" s="513"/>
      <c r="GK10" s="76"/>
      <c r="GL10" s="9">
        <f t="shared" si="0"/>
        <v>0</v>
      </c>
      <c r="GM10" s="9">
        <f t="shared" si="1"/>
        <v>0</v>
      </c>
      <c r="GN10" s="9">
        <f t="shared" si="2"/>
        <v>0</v>
      </c>
      <c r="GO10" s="9">
        <f t="shared" si="3"/>
        <v>0</v>
      </c>
      <c r="GP10" s="9">
        <f t="shared" si="4"/>
        <v>0</v>
      </c>
      <c r="GQ10" s="9">
        <f t="shared" si="5"/>
        <v>0</v>
      </c>
      <c r="GR10" s="9">
        <f t="shared" si="6"/>
        <v>0</v>
      </c>
      <c r="GS10" s="9">
        <f t="shared" si="7"/>
        <v>0</v>
      </c>
      <c r="GT10" s="9">
        <f t="shared" si="8"/>
        <v>0</v>
      </c>
      <c r="GU10" s="9">
        <f t="shared" si="9"/>
        <v>0</v>
      </c>
      <c r="GV10" s="9">
        <f t="shared" si="10"/>
        <v>0</v>
      </c>
      <c r="GW10" s="9">
        <f t="shared" si="11"/>
        <v>0</v>
      </c>
      <c r="GX10" s="9">
        <f t="shared" si="12"/>
        <v>0</v>
      </c>
      <c r="GY10" s="9">
        <f t="shared" si="13"/>
        <v>0</v>
      </c>
      <c r="GZ10" s="9">
        <f t="shared" si="14"/>
        <v>0</v>
      </c>
      <c r="HA10" s="9">
        <f t="shared" si="15"/>
        <v>0</v>
      </c>
      <c r="HB10" s="9">
        <f t="shared" si="16"/>
        <v>0</v>
      </c>
      <c r="HC10" s="9">
        <f t="shared" si="17"/>
        <v>0</v>
      </c>
      <c r="HD10" s="9">
        <f t="shared" si="18"/>
        <v>0</v>
      </c>
      <c r="HE10" s="9">
        <f t="shared" si="19"/>
        <v>0</v>
      </c>
      <c r="HF10" s="9">
        <f t="shared" si="20"/>
        <v>0</v>
      </c>
      <c r="HG10" s="9">
        <f t="shared" si="21"/>
        <v>0</v>
      </c>
      <c r="HH10" s="9">
        <f t="shared" si="22"/>
        <v>0</v>
      </c>
      <c r="HI10" s="9">
        <f t="shared" si="23"/>
        <v>0</v>
      </c>
      <c r="HJ10" s="9">
        <f t="shared" si="24"/>
        <v>0</v>
      </c>
      <c r="HK10" s="9">
        <f t="shared" si="25"/>
        <v>0</v>
      </c>
      <c r="HL10" s="9">
        <f t="shared" si="26"/>
        <v>0</v>
      </c>
      <c r="HM10" s="9">
        <f t="shared" si="27"/>
        <v>0</v>
      </c>
      <c r="HN10" s="9">
        <f t="shared" si="28"/>
        <v>0</v>
      </c>
      <c r="HO10" s="9">
        <f t="shared" si="29"/>
        <v>0</v>
      </c>
      <c r="HP10" s="9">
        <f t="shared" si="30"/>
        <v>0</v>
      </c>
      <c r="HQ10" s="9">
        <f t="shared" si="31"/>
        <v>0</v>
      </c>
      <c r="HR10" s="9">
        <f t="shared" si="32"/>
        <v>0</v>
      </c>
      <c r="HS10" s="9">
        <f t="shared" si="33"/>
        <v>0</v>
      </c>
      <c r="HT10" s="9">
        <f t="shared" si="34"/>
        <v>0</v>
      </c>
      <c r="HU10" s="9">
        <f t="shared" si="35"/>
        <v>0</v>
      </c>
      <c r="HV10" s="9">
        <f t="shared" si="36"/>
        <v>0</v>
      </c>
      <c r="HW10" s="9">
        <f t="shared" si="37"/>
        <v>0</v>
      </c>
      <c r="HX10" s="9">
        <f t="shared" si="38"/>
        <v>0</v>
      </c>
      <c r="HY10" s="9">
        <f t="shared" si="39"/>
        <v>0</v>
      </c>
      <c r="HZ10" s="9">
        <f t="shared" si="40"/>
        <v>0</v>
      </c>
      <c r="IA10" s="9">
        <f t="shared" si="41"/>
        <v>0</v>
      </c>
      <c r="IB10" s="9">
        <f t="shared" si="42"/>
        <v>0</v>
      </c>
      <c r="IC10" s="9">
        <f t="shared" si="43"/>
        <v>0</v>
      </c>
      <c r="ID10" s="9">
        <f t="shared" si="44"/>
        <v>0</v>
      </c>
      <c r="IE10" s="9">
        <f t="shared" si="45"/>
        <v>0</v>
      </c>
      <c r="IF10" s="9">
        <f t="shared" si="46"/>
        <v>0</v>
      </c>
      <c r="IG10" s="9">
        <f t="shared" si="47"/>
        <v>0</v>
      </c>
      <c r="IH10" s="9">
        <f t="shared" si="48"/>
        <v>0</v>
      </c>
      <c r="II10" s="9">
        <f t="shared" si="49"/>
        <v>0</v>
      </c>
      <c r="IJ10" s="9">
        <f t="shared" si="50"/>
        <v>0</v>
      </c>
      <c r="IK10" s="9">
        <f t="shared" si="51"/>
        <v>0</v>
      </c>
      <c r="IL10" s="9">
        <f t="shared" si="52"/>
        <v>0</v>
      </c>
      <c r="IM10" s="9">
        <f t="shared" si="53"/>
        <v>0</v>
      </c>
      <c r="IN10" s="9">
        <f t="shared" si="54"/>
        <v>0</v>
      </c>
      <c r="IO10" s="9">
        <f t="shared" si="55"/>
        <v>0</v>
      </c>
      <c r="IP10" s="9">
        <f t="shared" si="56"/>
        <v>0</v>
      </c>
      <c r="IQ10" s="9">
        <f t="shared" si="57"/>
        <v>0</v>
      </c>
      <c r="IR10" s="9">
        <f t="shared" si="58"/>
        <v>0</v>
      </c>
      <c r="IS10" s="9">
        <f t="shared" si="59"/>
        <v>0</v>
      </c>
      <c r="IT10" s="9">
        <f t="shared" si="60"/>
        <v>0</v>
      </c>
      <c r="IU10" s="9">
        <f t="shared" si="61"/>
        <v>0</v>
      </c>
      <c r="IV10" s="9">
        <f t="shared" si="62"/>
        <v>0</v>
      </c>
      <c r="IW10" s="9">
        <f t="shared" si="63"/>
        <v>0</v>
      </c>
      <c r="IX10" s="9">
        <f t="shared" si="64"/>
        <v>0</v>
      </c>
      <c r="IY10" s="9">
        <f t="shared" si="65"/>
        <v>0</v>
      </c>
      <c r="IZ10" s="9">
        <f t="shared" si="66"/>
        <v>0</v>
      </c>
      <c r="JA10" s="9">
        <f t="shared" si="67"/>
        <v>0</v>
      </c>
      <c r="JB10" s="715"/>
      <c r="JC10" s="715"/>
      <c r="JD10" s="715"/>
      <c r="JE10" s="715"/>
      <c r="JF10" s="715"/>
      <c r="JG10" s="715"/>
      <c r="JH10" s="715"/>
      <c r="JI10" s="715"/>
      <c r="JJ10" s="715"/>
      <c r="JK10" s="715"/>
      <c r="JL10" s="715"/>
      <c r="JM10" s="715"/>
      <c r="JN10" s="715"/>
      <c r="JO10" s="715"/>
      <c r="JP10" s="715"/>
      <c r="JQ10" s="715"/>
      <c r="JR10" s="715"/>
      <c r="JS10" s="715"/>
      <c r="JT10" s="715"/>
      <c r="JU10" s="715"/>
      <c r="JV10" s="715"/>
      <c r="JW10" s="715"/>
      <c r="JX10" s="715"/>
      <c r="JY10" s="715"/>
      <c r="JZ10" s="715"/>
      <c r="KA10" s="715"/>
      <c r="KB10" s="715"/>
      <c r="KC10" s="715"/>
      <c r="KD10" s="715"/>
      <c r="KE10" s="715"/>
      <c r="KF10" s="715"/>
      <c r="KG10" s="715"/>
      <c r="KH10" s="715"/>
      <c r="KI10" s="715"/>
      <c r="KJ10" s="715"/>
      <c r="KK10" s="715"/>
      <c r="KL10" s="715"/>
      <c r="KM10" s="715"/>
      <c r="KN10" s="715"/>
      <c r="KO10" s="715"/>
      <c r="KP10" s="715"/>
      <c r="KQ10" s="715"/>
      <c r="KR10" s="715"/>
      <c r="KS10" s="715"/>
      <c r="KT10" s="715"/>
      <c r="KU10" s="715"/>
      <c r="KV10" s="715"/>
      <c r="KW10" s="715"/>
      <c r="KX10" s="715"/>
      <c r="KY10" s="715"/>
      <c r="KZ10" s="715"/>
      <c r="LA10" s="715"/>
      <c r="LB10" s="715"/>
      <c r="LC10" s="715"/>
      <c r="LD10" s="715"/>
      <c r="LE10" s="715"/>
      <c r="LF10" s="715"/>
      <c r="LG10" s="715"/>
      <c r="LH10" s="715"/>
      <c r="LI10" s="715"/>
      <c r="LJ10" s="715"/>
      <c r="LK10" s="715"/>
      <c r="LL10" s="715"/>
      <c r="LM10" s="715"/>
      <c r="LN10" s="715"/>
      <c r="LO10" s="715"/>
      <c r="LP10" s="715"/>
      <c r="LQ10" s="715"/>
      <c r="LR10" s="715"/>
      <c r="LS10" s="715"/>
      <c r="LT10" s="715"/>
      <c r="LU10" s="715"/>
      <c r="LV10" s="715"/>
      <c r="LW10" s="715"/>
      <c r="LX10" s="715"/>
      <c r="LY10" s="715"/>
      <c r="LZ10" s="715"/>
      <c r="MA10" s="715"/>
      <c r="MB10" s="715"/>
      <c r="MC10" s="715"/>
      <c r="MD10" s="715"/>
      <c r="ME10" s="715"/>
      <c r="MF10" s="715"/>
      <c r="MG10" s="715"/>
      <c r="MH10" s="715"/>
      <c r="MI10" s="715"/>
      <c r="MJ10" s="715"/>
      <c r="MK10" s="715"/>
      <c r="ML10" s="715"/>
      <c r="MM10" s="715"/>
      <c r="MN10" s="715"/>
      <c r="MO10" s="715"/>
      <c r="MP10" s="715"/>
      <c r="MQ10" s="715"/>
      <c r="MR10" s="715"/>
      <c r="MS10" s="715"/>
      <c r="MT10" s="715"/>
      <c r="MU10" s="715"/>
      <c r="MV10" s="716"/>
      <c r="MW10" s="716"/>
      <c r="MX10" s="716"/>
      <c r="MY10" s="716"/>
      <c r="MZ10" s="716"/>
    </row>
    <row r="11" spans="1:364" s="45" customFormat="1" ht="40.5" hidden="1" customHeight="1">
      <c r="A11" s="57" t="s">
        <v>52</v>
      </c>
      <c r="B11" s="60">
        <v>45361</v>
      </c>
      <c r="C11" s="16"/>
      <c r="D11" s="470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357"/>
      <c r="AG11" s="8"/>
      <c r="AH11" s="8"/>
      <c r="AI11" s="8"/>
      <c r="AJ11" s="8"/>
      <c r="AK11" s="8"/>
      <c r="AL11" s="8"/>
      <c r="AM11" s="8"/>
      <c r="AN11" s="17"/>
      <c r="AO11" s="372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372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401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601"/>
      <c r="DY11" s="899"/>
      <c r="DZ11" s="626"/>
      <c r="EA11" s="626"/>
      <c r="EB11" s="626"/>
      <c r="EC11" s="626"/>
      <c r="ED11" s="626"/>
      <c r="EE11" s="626"/>
      <c r="EF11" s="785"/>
      <c r="EG11" s="626"/>
      <c r="EH11" s="626"/>
      <c r="EI11" s="626"/>
      <c r="EJ11" s="626"/>
      <c r="EK11" s="626"/>
      <c r="EL11" s="626"/>
      <c r="EM11" s="626"/>
      <c r="EN11" s="626"/>
      <c r="EO11" s="899"/>
      <c r="EP11" s="626"/>
      <c r="EQ11" s="626"/>
      <c r="ER11" s="626"/>
      <c r="ES11" s="626"/>
      <c r="ET11" s="626"/>
      <c r="EU11" s="626"/>
      <c r="EV11" s="626"/>
      <c r="EW11" s="795"/>
      <c r="EX11" s="560"/>
      <c r="EY11" s="560"/>
      <c r="EZ11" s="560"/>
      <c r="FA11" s="560"/>
      <c r="FB11" s="560"/>
      <c r="FC11" s="560"/>
      <c r="FD11" s="560"/>
      <c r="FE11" s="923"/>
      <c r="FF11" s="401"/>
      <c r="FG11" s="155"/>
      <c r="FH11" s="8"/>
      <c r="FI11" s="8"/>
      <c r="FJ11" s="8"/>
      <c r="FK11" s="8"/>
      <c r="FL11" s="8"/>
      <c r="FM11" s="155"/>
      <c r="FN11" s="8"/>
      <c r="FO11" s="8"/>
      <c r="FP11" s="8"/>
      <c r="FQ11" s="8"/>
      <c r="FR11" s="488"/>
      <c r="FS11" s="430"/>
      <c r="FT11" s="11"/>
      <c r="FU11" s="11"/>
      <c r="FV11" s="11"/>
      <c r="FW11" s="11"/>
      <c r="FX11" s="11"/>
      <c r="FY11" s="12"/>
      <c r="FZ11" s="12"/>
      <c r="GA11" s="12"/>
      <c r="GB11" s="12"/>
      <c r="GC11" s="12"/>
      <c r="GD11" s="12"/>
      <c r="GE11" s="12"/>
      <c r="GF11" s="12"/>
      <c r="GG11" s="12"/>
      <c r="GH11" s="21"/>
      <c r="GI11" s="21"/>
      <c r="GJ11" s="514"/>
      <c r="GK11" s="76"/>
      <c r="GL11" s="62">
        <f t="shared" si="0"/>
        <v>0</v>
      </c>
      <c r="GM11" s="62">
        <f t="shared" si="1"/>
        <v>0</v>
      </c>
      <c r="GN11" s="62">
        <f t="shared" si="2"/>
        <v>0</v>
      </c>
      <c r="GO11" s="62">
        <f t="shared" si="3"/>
        <v>0</v>
      </c>
      <c r="GP11" s="62">
        <f t="shared" si="4"/>
        <v>0</v>
      </c>
      <c r="GQ11" s="62">
        <f t="shared" si="5"/>
        <v>0</v>
      </c>
      <c r="GR11" s="62">
        <f t="shared" si="6"/>
        <v>0</v>
      </c>
      <c r="GS11" s="62">
        <f t="shared" si="7"/>
        <v>0</v>
      </c>
      <c r="GT11" s="62">
        <f t="shared" si="8"/>
        <v>0</v>
      </c>
      <c r="GU11" s="62">
        <f t="shared" si="9"/>
        <v>0</v>
      </c>
      <c r="GV11" s="62">
        <f t="shared" si="10"/>
        <v>0</v>
      </c>
      <c r="GW11" s="62">
        <f t="shared" si="11"/>
        <v>0</v>
      </c>
      <c r="GX11" s="62">
        <f t="shared" si="12"/>
        <v>0</v>
      </c>
      <c r="GY11" s="62">
        <f t="shared" si="13"/>
        <v>0</v>
      </c>
      <c r="GZ11" s="62">
        <f t="shared" si="14"/>
        <v>0</v>
      </c>
      <c r="HA11" s="62">
        <f t="shared" si="15"/>
        <v>0</v>
      </c>
      <c r="HB11" s="62">
        <f t="shared" si="16"/>
        <v>0</v>
      </c>
      <c r="HC11" s="62">
        <f t="shared" si="17"/>
        <v>0</v>
      </c>
      <c r="HD11" s="62">
        <f t="shared" si="18"/>
        <v>0</v>
      </c>
      <c r="HE11" s="62">
        <f t="shared" si="19"/>
        <v>0</v>
      </c>
      <c r="HF11" s="62">
        <f t="shared" si="20"/>
        <v>0</v>
      </c>
      <c r="HG11" s="62">
        <f t="shared" si="21"/>
        <v>0</v>
      </c>
      <c r="HH11" s="62">
        <f t="shared" si="22"/>
        <v>0</v>
      </c>
      <c r="HI11" s="62">
        <f t="shared" si="23"/>
        <v>0</v>
      </c>
      <c r="HJ11" s="62">
        <f t="shared" si="24"/>
        <v>0</v>
      </c>
      <c r="HK11" s="62">
        <f t="shared" si="25"/>
        <v>0</v>
      </c>
      <c r="HL11" s="62">
        <f t="shared" si="26"/>
        <v>0</v>
      </c>
      <c r="HM11" s="62">
        <f t="shared" si="27"/>
        <v>0</v>
      </c>
      <c r="HN11" s="62">
        <f t="shared" si="28"/>
        <v>0</v>
      </c>
      <c r="HO11" s="62">
        <f t="shared" si="29"/>
        <v>0</v>
      </c>
      <c r="HP11" s="62">
        <f t="shared" si="30"/>
        <v>0</v>
      </c>
      <c r="HQ11" s="62">
        <f t="shared" si="31"/>
        <v>0</v>
      </c>
      <c r="HR11" s="62">
        <f t="shared" si="32"/>
        <v>0</v>
      </c>
      <c r="HS11" s="62">
        <f t="shared" si="33"/>
        <v>0</v>
      </c>
      <c r="HT11" s="62">
        <f t="shared" si="34"/>
        <v>0</v>
      </c>
      <c r="HU11" s="62">
        <f t="shared" si="35"/>
        <v>0</v>
      </c>
      <c r="HV11" s="62">
        <f t="shared" si="36"/>
        <v>0</v>
      </c>
      <c r="HW11" s="62">
        <f t="shared" si="37"/>
        <v>0</v>
      </c>
      <c r="HX11" s="62">
        <f t="shared" si="38"/>
        <v>0</v>
      </c>
      <c r="HY11" s="62">
        <f t="shared" si="39"/>
        <v>0</v>
      </c>
      <c r="HZ11" s="62">
        <f t="shared" si="40"/>
        <v>0</v>
      </c>
      <c r="IA11" s="62">
        <f t="shared" si="41"/>
        <v>0</v>
      </c>
      <c r="IB11" s="62">
        <f t="shared" si="42"/>
        <v>0</v>
      </c>
      <c r="IC11" s="62">
        <f t="shared" si="43"/>
        <v>0</v>
      </c>
      <c r="ID11" s="62">
        <f t="shared" si="44"/>
        <v>0</v>
      </c>
      <c r="IE11" s="62">
        <f t="shared" si="45"/>
        <v>0</v>
      </c>
      <c r="IF11" s="62">
        <f t="shared" si="46"/>
        <v>0</v>
      </c>
      <c r="IG11" s="62">
        <f t="shared" si="47"/>
        <v>0</v>
      </c>
      <c r="IH11" s="62">
        <f t="shared" si="48"/>
        <v>0</v>
      </c>
      <c r="II11" s="62">
        <f t="shared" si="49"/>
        <v>0</v>
      </c>
      <c r="IJ11" s="62">
        <f t="shared" si="50"/>
        <v>0</v>
      </c>
      <c r="IK11" s="62">
        <f t="shared" si="51"/>
        <v>0</v>
      </c>
      <c r="IL11" s="62">
        <f t="shared" si="52"/>
        <v>0</v>
      </c>
      <c r="IM11" s="62">
        <f t="shared" si="53"/>
        <v>0</v>
      </c>
      <c r="IN11" s="62">
        <f t="shared" si="54"/>
        <v>0</v>
      </c>
      <c r="IO11" s="62">
        <f t="shared" si="55"/>
        <v>0</v>
      </c>
      <c r="IP11" s="62">
        <f t="shared" si="56"/>
        <v>0</v>
      </c>
      <c r="IQ11" s="62">
        <f t="shared" si="57"/>
        <v>0</v>
      </c>
      <c r="IR11" s="62">
        <f t="shared" si="58"/>
        <v>0</v>
      </c>
      <c r="IS11" s="62">
        <f t="shared" si="59"/>
        <v>0</v>
      </c>
      <c r="IT11" s="62">
        <f t="shared" si="60"/>
        <v>0</v>
      </c>
      <c r="IU11" s="62">
        <f t="shared" si="61"/>
        <v>0</v>
      </c>
      <c r="IV11" s="62">
        <f t="shared" si="62"/>
        <v>0</v>
      </c>
      <c r="IW11" s="62">
        <f t="shared" si="63"/>
        <v>0</v>
      </c>
      <c r="IX11" s="62">
        <f t="shared" si="64"/>
        <v>0</v>
      </c>
      <c r="IY11" s="62">
        <f t="shared" si="65"/>
        <v>0</v>
      </c>
      <c r="IZ11" s="62">
        <f t="shared" si="66"/>
        <v>0</v>
      </c>
      <c r="JA11" s="62">
        <f t="shared" si="67"/>
        <v>0</v>
      </c>
      <c r="JB11" s="716"/>
      <c r="JC11" s="716"/>
      <c r="JD11" s="716"/>
      <c r="JE11" s="716"/>
      <c r="JF11" s="716"/>
      <c r="JG11" s="716"/>
      <c r="JH11" s="716"/>
      <c r="JI11" s="716"/>
      <c r="JJ11" s="716"/>
      <c r="JK11" s="716"/>
      <c r="JL11" s="716"/>
      <c r="JM11" s="716"/>
      <c r="JN11" s="716"/>
      <c r="JO11" s="716"/>
      <c r="JP11" s="716"/>
      <c r="JQ11" s="716"/>
      <c r="JR11" s="716"/>
      <c r="JS11" s="716"/>
      <c r="JT11" s="716"/>
      <c r="JU11" s="716"/>
      <c r="JV11" s="716"/>
      <c r="JW11" s="716"/>
      <c r="JX11" s="716"/>
      <c r="JY11" s="716"/>
      <c r="JZ11" s="716"/>
      <c r="KA11" s="716"/>
      <c r="KB11" s="716"/>
      <c r="KC11" s="716"/>
      <c r="KD11" s="716"/>
      <c r="KE11" s="716"/>
      <c r="KF11" s="716"/>
      <c r="KG11" s="716"/>
      <c r="KH11" s="716"/>
      <c r="KI11" s="716"/>
      <c r="KJ11" s="716"/>
      <c r="KK11" s="716"/>
      <c r="KL11" s="716"/>
      <c r="KM11" s="716"/>
      <c r="KN11" s="716"/>
      <c r="KO11" s="716"/>
      <c r="KP11" s="716"/>
      <c r="KQ11" s="716"/>
      <c r="KR11" s="716"/>
      <c r="KS11" s="716"/>
      <c r="KT11" s="716"/>
      <c r="KU11" s="716"/>
      <c r="KV11" s="716"/>
      <c r="KW11" s="716"/>
      <c r="KX11" s="716"/>
      <c r="KY11" s="716"/>
      <c r="KZ11" s="716"/>
      <c r="LA11" s="716"/>
      <c r="LB11" s="716"/>
      <c r="LC11" s="716"/>
      <c r="LD11" s="716"/>
      <c r="LE11" s="716"/>
      <c r="LF11" s="716"/>
      <c r="LG11" s="716"/>
      <c r="LH11" s="716"/>
      <c r="LI11" s="716"/>
      <c r="LJ11" s="716"/>
      <c r="LK11" s="716"/>
      <c r="LL11" s="716"/>
      <c r="LM11" s="716"/>
      <c r="LN11" s="716"/>
      <c r="LO11" s="716"/>
      <c r="LP11" s="716"/>
      <c r="LQ11" s="716"/>
      <c r="LR11" s="716"/>
      <c r="LS11" s="716"/>
      <c r="LT11" s="716"/>
      <c r="LU11" s="716"/>
      <c r="LV11" s="716"/>
      <c r="LW11" s="716"/>
      <c r="LX11" s="716"/>
      <c r="LY11" s="716"/>
      <c r="LZ11" s="716"/>
      <c r="MA11" s="716"/>
      <c r="MB11" s="716"/>
      <c r="MC11" s="716"/>
      <c r="MD11" s="716"/>
      <c r="ME11" s="716"/>
      <c r="MF11" s="716"/>
      <c r="MG11" s="716"/>
      <c r="MH11" s="716"/>
      <c r="MI11" s="716"/>
      <c r="MJ11" s="716"/>
      <c r="MK11" s="716"/>
      <c r="ML11" s="716"/>
      <c r="MM11" s="716"/>
      <c r="MN11" s="716"/>
      <c r="MO11" s="716"/>
      <c r="MP11" s="716"/>
      <c r="MQ11" s="716"/>
      <c r="MR11" s="716"/>
      <c r="MS11" s="716"/>
      <c r="MT11" s="716"/>
      <c r="MU11" s="716"/>
      <c r="MV11" s="716"/>
      <c r="MW11" s="716"/>
      <c r="MX11" s="716"/>
      <c r="MY11" s="716"/>
      <c r="MZ11" s="716"/>
    </row>
    <row r="12" spans="1:364" s="49" customFormat="1" ht="38.25" hidden="1" customHeight="1">
      <c r="A12" s="56" t="s">
        <v>46</v>
      </c>
      <c r="B12" s="59">
        <v>45362</v>
      </c>
      <c r="C12" s="67"/>
      <c r="D12" s="47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357"/>
      <c r="AG12" s="69"/>
      <c r="AH12" s="238"/>
      <c r="AI12" s="238"/>
      <c r="AJ12" s="69"/>
      <c r="AK12" s="69"/>
      <c r="AL12" s="69"/>
      <c r="AM12" s="69"/>
      <c r="AN12" s="70"/>
      <c r="AO12" s="372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372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401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560"/>
      <c r="DW12" s="560"/>
      <c r="DX12" s="601"/>
      <c r="DY12" s="899"/>
      <c r="DZ12" s="626"/>
      <c r="EA12" s="626"/>
      <c r="EB12" s="626"/>
      <c r="EC12" s="626"/>
      <c r="ED12" s="626"/>
      <c r="EE12" s="626"/>
      <c r="EF12" s="785"/>
      <c r="EG12" s="626"/>
      <c r="EH12" s="626"/>
      <c r="EI12" s="626"/>
      <c r="EJ12" s="626"/>
      <c r="EK12" s="626"/>
      <c r="EL12" s="626"/>
      <c r="EM12" s="626"/>
      <c r="EN12" s="626"/>
      <c r="EO12" s="899"/>
      <c r="EP12" s="626"/>
      <c r="EQ12" s="626"/>
      <c r="ER12" s="626"/>
      <c r="ES12" s="626"/>
      <c r="ET12" s="626"/>
      <c r="EU12" s="626"/>
      <c r="EV12" s="626"/>
      <c r="EW12" s="795"/>
      <c r="EX12" s="560"/>
      <c r="EY12" s="560"/>
      <c r="EZ12" s="560"/>
      <c r="FA12" s="560"/>
      <c r="FB12" s="560"/>
      <c r="FC12" s="560"/>
      <c r="FD12" s="560"/>
      <c r="FE12" s="923"/>
      <c r="FF12" s="401"/>
      <c r="FG12" s="156"/>
      <c r="FH12" s="69"/>
      <c r="FI12" s="69"/>
      <c r="FJ12" s="69"/>
      <c r="FK12" s="69"/>
      <c r="FL12" s="69"/>
      <c r="FM12" s="156"/>
      <c r="FN12" s="69"/>
      <c r="FO12" s="69"/>
      <c r="FP12" s="69"/>
      <c r="FQ12" s="69"/>
      <c r="FR12" s="488"/>
      <c r="FS12" s="239"/>
      <c r="FT12" s="74"/>
      <c r="FU12" s="74"/>
      <c r="FV12" s="181"/>
      <c r="FW12" s="181"/>
      <c r="FX12" s="181"/>
      <c r="FY12" s="74"/>
      <c r="FZ12" s="74"/>
      <c r="GA12" s="74"/>
      <c r="GB12" s="74"/>
      <c r="GC12" s="74"/>
      <c r="GD12" s="74"/>
      <c r="GE12" s="74"/>
      <c r="GF12" s="181"/>
      <c r="GG12" s="74"/>
      <c r="GH12" s="75"/>
      <c r="GI12" s="75"/>
      <c r="GJ12" s="513"/>
      <c r="GK12" s="76"/>
      <c r="GL12" s="9">
        <f t="shared" si="0"/>
        <v>0</v>
      </c>
      <c r="GM12" s="9">
        <f t="shared" si="1"/>
        <v>0</v>
      </c>
      <c r="GN12" s="9">
        <f t="shared" si="2"/>
        <v>0</v>
      </c>
      <c r="GO12" s="9">
        <f t="shared" si="3"/>
        <v>0</v>
      </c>
      <c r="GP12" s="9">
        <f t="shared" si="4"/>
        <v>0</v>
      </c>
      <c r="GQ12" s="9">
        <f t="shared" si="5"/>
        <v>0</v>
      </c>
      <c r="GR12" s="9">
        <f t="shared" si="6"/>
        <v>0</v>
      </c>
      <c r="GS12" s="9">
        <f t="shared" si="7"/>
        <v>0</v>
      </c>
      <c r="GT12" s="9">
        <f t="shared" si="8"/>
        <v>0</v>
      </c>
      <c r="GU12" s="9">
        <f t="shared" si="9"/>
        <v>0</v>
      </c>
      <c r="GV12" s="9">
        <f t="shared" si="10"/>
        <v>0</v>
      </c>
      <c r="GW12" s="9">
        <f t="shared" si="11"/>
        <v>0</v>
      </c>
      <c r="GX12" s="9">
        <f t="shared" si="12"/>
        <v>0</v>
      </c>
      <c r="GY12" s="9">
        <f t="shared" si="13"/>
        <v>0</v>
      </c>
      <c r="GZ12" s="9">
        <f t="shared" si="14"/>
        <v>0</v>
      </c>
      <c r="HA12" s="9">
        <f t="shared" si="15"/>
        <v>0</v>
      </c>
      <c r="HB12" s="9">
        <f t="shared" si="16"/>
        <v>0</v>
      </c>
      <c r="HC12" s="9">
        <f t="shared" si="17"/>
        <v>0</v>
      </c>
      <c r="HD12" s="9">
        <f t="shared" si="18"/>
        <v>0</v>
      </c>
      <c r="HE12" s="9">
        <f t="shared" si="19"/>
        <v>0</v>
      </c>
      <c r="HF12" s="9">
        <f t="shared" si="20"/>
        <v>0</v>
      </c>
      <c r="HG12" s="9">
        <f t="shared" si="21"/>
        <v>0</v>
      </c>
      <c r="HH12" s="9">
        <f t="shared" si="22"/>
        <v>0</v>
      </c>
      <c r="HI12" s="9">
        <f t="shared" si="23"/>
        <v>0</v>
      </c>
      <c r="HJ12" s="9">
        <f t="shared" si="24"/>
        <v>0</v>
      </c>
      <c r="HK12" s="9">
        <f t="shared" si="25"/>
        <v>0</v>
      </c>
      <c r="HL12" s="9">
        <f t="shared" si="26"/>
        <v>0</v>
      </c>
      <c r="HM12" s="9">
        <f t="shared" si="27"/>
        <v>0</v>
      </c>
      <c r="HN12" s="9">
        <f t="shared" si="28"/>
        <v>0</v>
      </c>
      <c r="HO12" s="9">
        <f t="shared" si="29"/>
        <v>0</v>
      </c>
      <c r="HP12" s="9">
        <f t="shared" si="30"/>
        <v>0</v>
      </c>
      <c r="HQ12" s="9">
        <f t="shared" si="31"/>
        <v>0</v>
      </c>
      <c r="HR12" s="9">
        <f t="shared" si="32"/>
        <v>0</v>
      </c>
      <c r="HS12" s="9">
        <f t="shared" si="33"/>
        <v>0</v>
      </c>
      <c r="HT12" s="9">
        <f t="shared" si="34"/>
        <v>0</v>
      </c>
      <c r="HU12" s="9">
        <f t="shared" si="35"/>
        <v>0</v>
      </c>
      <c r="HV12" s="9">
        <f t="shared" si="36"/>
        <v>0</v>
      </c>
      <c r="HW12" s="9">
        <f t="shared" si="37"/>
        <v>0</v>
      </c>
      <c r="HX12" s="9">
        <f t="shared" si="38"/>
        <v>0</v>
      </c>
      <c r="HY12" s="9">
        <f t="shared" si="39"/>
        <v>0</v>
      </c>
      <c r="HZ12" s="9">
        <f t="shared" si="40"/>
        <v>0</v>
      </c>
      <c r="IA12" s="9">
        <f t="shared" si="41"/>
        <v>0</v>
      </c>
      <c r="IB12" s="9">
        <f t="shared" si="42"/>
        <v>0</v>
      </c>
      <c r="IC12" s="9">
        <f t="shared" si="43"/>
        <v>0</v>
      </c>
      <c r="ID12" s="9">
        <f t="shared" si="44"/>
        <v>0</v>
      </c>
      <c r="IE12" s="9">
        <f t="shared" si="45"/>
        <v>0</v>
      </c>
      <c r="IF12" s="9">
        <f t="shared" si="46"/>
        <v>0</v>
      </c>
      <c r="IG12" s="9">
        <f t="shared" si="47"/>
        <v>0</v>
      </c>
      <c r="IH12" s="9">
        <f t="shared" si="48"/>
        <v>0</v>
      </c>
      <c r="II12" s="9">
        <f t="shared" si="49"/>
        <v>0</v>
      </c>
      <c r="IJ12" s="9">
        <f t="shared" si="50"/>
        <v>0</v>
      </c>
      <c r="IK12" s="9">
        <f t="shared" si="51"/>
        <v>0</v>
      </c>
      <c r="IL12" s="9">
        <f t="shared" si="52"/>
        <v>0</v>
      </c>
      <c r="IM12" s="9">
        <f t="shared" si="53"/>
        <v>0</v>
      </c>
      <c r="IN12" s="9">
        <f t="shared" si="54"/>
        <v>0</v>
      </c>
      <c r="IO12" s="9">
        <f t="shared" si="55"/>
        <v>0</v>
      </c>
      <c r="IP12" s="9">
        <f t="shared" si="56"/>
        <v>0</v>
      </c>
      <c r="IQ12" s="9">
        <f t="shared" si="57"/>
        <v>0</v>
      </c>
      <c r="IR12" s="9">
        <f t="shared" si="58"/>
        <v>0</v>
      </c>
      <c r="IS12" s="9">
        <f t="shared" si="59"/>
        <v>0</v>
      </c>
      <c r="IT12" s="9">
        <f t="shared" si="60"/>
        <v>0</v>
      </c>
      <c r="IU12" s="9">
        <f t="shared" si="61"/>
        <v>0</v>
      </c>
      <c r="IV12" s="9">
        <f t="shared" si="62"/>
        <v>0</v>
      </c>
      <c r="IW12" s="9">
        <f t="shared" si="63"/>
        <v>0</v>
      </c>
      <c r="IX12" s="9">
        <f t="shared" si="64"/>
        <v>0</v>
      </c>
      <c r="IY12" s="9">
        <f t="shared" si="65"/>
        <v>0</v>
      </c>
      <c r="IZ12" s="9">
        <f t="shared" si="66"/>
        <v>0</v>
      </c>
      <c r="JA12" s="9">
        <f t="shared" si="67"/>
        <v>0</v>
      </c>
      <c r="JB12" s="713"/>
      <c r="JC12" s="713"/>
      <c r="JD12" s="713"/>
      <c r="JE12" s="713"/>
      <c r="JF12" s="713"/>
      <c r="JG12" s="713"/>
      <c r="JH12" s="713"/>
      <c r="JI12" s="713"/>
      <c r="JJ12" s="713"/>
      <c r="JK12" s="713"/>
      <c r="JL12" s="713"/>
      <c r="JM12" s="713"/>
      <c r="JN12" s="713"/>
      <c r="JO12" s="713"/>
      <c r="JP12" s="713"/>
      <c r="JQ12" s="713"/>
      <c r="JR12" s="713"/>
      <c r="JS12" s="713"/>
      <c r="JT12" s="713"/>
      <c r="JU12" s="713"/>
      <c r="JV12" s="713"/>
      <c r="JW12" s="713"/>
      <c r="JX12" s="713"/>
      <c r="JY12" s="713"/>
      <c r="JZ12" s="713"/>
      <c r="KA12" s="713"/>
      <c r="KB12" s="713"/>
      <c r="KC12" s="713"/>
      <c r="KD12" s="713"/>
      <c r="KE12" s="713"/>
      <c r="KF12" s="713"/>
      <c r="KG12" s="713"/>
      <c r="KH12" s="713"/>
      <c r="KI12" s="713"/>
      <c r="KJ12" s="713"/>
      <c r="KK12" s="713"/>
      <c r="KL12" s="713"/>
      <c r="KM12" s="713"/>
      <c r="KN12" s="713"/>
      <c r="KO12" s="713"/>
      <c r="KP12" s="713"/>
      <c r="KQ12" s="713"/>
      <c r="KR12" s="713"/>
      <c r="KS12" s="713"/>
      <c r="KT12" s="713"/>
      <c r="KU12" s="713"/>
      <c r="KV12" s="713"/>
      <c r="KW12" s="713"/>
      <c r="KX12" s="713"/>
      <c r="KY12" s="713"/>
      <c r="KZ12" s="713"/>
      <c r="LA12" s="713"/>
      <c r="LB12" s="713"/>
      <c r="LC12" s="713"/>
      <c r="LD12" s="713"/>
      <c r="LE12" s="713"/>
      <c r="LF12" s="713"/>
      <c r="LG12" s="713"/>
      <c r="LH12" s="713"/>
      <c r="LI12" s="713"/>
      <c r="LJ12" s="713"/>
      <c r="LK12" s="713"/>
      <c r="LL12" s="713"/>
      <c r="LM12" s="713"/>
      <c r="LN12" s="713"/>
      <c r="LO12" s="713"/>
      <c r="LP12" s="713"/>
      <c r="LQ12" s="713"/>
      <c r="LR12" s="713"/>
      <c r="LS12" s="713"/>
      <c r="LT12" s="713"/>
      <c r="LU12" s="713"/>
      <c r="LV12" s="713"/>
      <c r="LW12" s="713"/>
      <c r="LX12" s="713"/>
      <c r="LY12" s="713"/>
      <c r="LZ12" s="713"/>
      <c r="MA12" s="713"/>
      <c r="MB12" s="713"/>
      <c r="MC12" s="713"/>
      <c r="MD12" s="713"/>
      <c r="ME12" s="713"/>
      <c r="MF12" s="713"/>
      <c r="MG12" s="713"/>
      <c r="MH12" s="713"/>
      <c r="MI12" s="713"/>
      <c r="MJ12" s="713"/>
      <c r="MK12" s="713"/>
      <c r="ML12" s="713"/>
      <c r="MM12" s="713"/>
      <c r="MN12" s="713"/>
      <c r="MO12" s="713"/>
      <c r="MP12" s="713"/>
      <c r="MQ12" s="713"/>
      <c r="MR12" s="713"/>
      <c r="MS12" s="713"/>
      <c r="MT12" s="713"/>
      <c r="MU12" s="713"/>
      <c r="MV12" s="714"/>
      <c r="MW12" s="714"/>
      <c r="MX12" s="714"/>
      <c r="MY12" s="714"/>
      <c r="MZ12" s="714"/>
    </row>
    <row r="13" spans="1:364" s="49" customFormat="1" ht="39" hidden="1" customHeight="1">
      <c r="A13" s="56" t="s">
        <v>47</v>
      </c>
      <c r="B13" s="59">
        <v>45363</v>
      </c>
      <c r="C13" s="67"/>
      <c r="D13" s="470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357"/>
      <c r="AG13" s="240"/>
      <c r="AH13" s="240"/>
      <c r="AI13" s="240"/>
      <c r="AJ13" s="240"/>
      <c r="AK13" s="240"/>
      <c r="AL13" s="240"/>
      <c r="AM13" s="240"/>
      <c r="AN13" s="241"/>
      <c r="AO13" s="379"/>
      <c r="AP13" s="241"/>
      <c r="AQ13" s="241"/>
      <c r="AR13" s="241"/>
      <c r="AS13" s="241"/>
      <c r="AT13" s="241"/>
      <c r="AU13" s="241"/>
      <c r="AV13" s="241"/>
      <c r="AW13" s="241"/>
      <c r="AX13" s="241"/>
      <c r="AY13" s="241"/>
      <c r="AZ13" s="241"/>
      <c r="BA13" s="241"/>
      <c r="BB13" s="241"/>
      <c r="BC13" s="241"/>
      <c r="BD13" s="241"/>
      <c r="BE13" s="241"/>
      <c r="BF13" s="241"/>
      <c r="BG13" s="241"/>
      <c r="BH13" s="241"/>
      <c r="BI13" s="241"/>
      <c r="BJ13" s="241"/>
      <c r="BK13" s="241"/>
      <c r="BL13" s="241"/>
      <c r="BM13" s="241"/>
      <c r="BN13" s="241"/>
      <c r="BO13" s="241"/>
      <c r="BP13" s="241"/>
      <c r="BQ13" s="241"/>
      <c r="BR13" s="241"/>
      <c r="BS13" s="241"/>
      <c r="BT13" s="241"/>
      <c r="BU13" s="241"/>
      <c r="BV13" s="241"/>
      <c r="BW13" s="241"/>
      <c r="BX13" s="241"/>
      <c r="BY13" s="241"/>
      <c r="BZ13" s="379"/>
      <c r="CA13" s="663"/>
      <c r="CB13" s="663"/>
      <c r="CC13" s="663"/>
      <c r="CD13" s="663"/>
      <c r="CE13" s="663"/>
      <c r="CF13" s="663"/>
      <c r="CG13" s="663"/>
      <c r="CH13" s="663"/>
      <c r="CI13" s="663"/>
      <c r="CJ13" s="663"/>
      <c r="CK13" s="663"/>
      <c r="CL13" s="663"/>
      <c r="CM13" s="663"/>
      <c r="CN13" s="663"/>
      <c r="CO13" s="663"/>
      <c r="CP13" s="663"/>
      <c r="CQ13" s="663"/>
      <c r="CR13" s="663"/>
      <c r="CS13" s="663"/>
      <c r="CT13" s="663"/>
      <c r="CU13" s="663"/>
      <c r="CV13" s="663"/>
      <c r="CW13" s="663"/>
      <c r="CX13" s="663"/>
      <c r="CY13" s="663"/>
      <c r="CZ13" s="663"/>
      <c r="DA13" s="663"/>
      <c r="DB13" s="663"/>
      <c r="DC13" s="663"/>
      <c r="DD13" s="663"/>
      <c r="DE13" s="663"/>
      <c r="DF13" s="663"/>
      <c r="DG13" s="417"/>
      <c r="DH13" s="561"/>
      <c r="DI13" s="561"/>
      <c r="DJ13" s="561"/>
      <c r="DK13" s="561"/>
      <c r="DL13" s="561"/>
      <c r="DM13" s="561"/>
      <c r="DN13" s="561"/>
      <c r="DO13" s="561"/>
      <c r="DP13" s="561"/>
      <c r="DQ13" s="561"/>
      <c r="DR13" s="561"/>
      <c r="DS13" s="561"/>
      <c r="DT13" s="561"/>
      <c r="DU13" s="561"/>
      <c r="DV13" s="561"/>
      <c r="DW13" s="561"/>
      <c r="DX13" s="602"/>
      <c r="DY13" s="900"/>
      <c r="DZ13" s="627"/>
      <c r="EA13" s="627"/>
      <c r="EB13" s="627"/>
      <c r="EC13" s="627"/>
      <c r="ED13" s="627"/>
      <c r="EE13" s="627"/>
      <c r="EF13" s="786"/>
      <c r="EG13" s="627"/>
      <c r="EH13" s="627"/>
      <c r="EI13" s="627"/>
      <c r="EJ13" s="627"/>
      <c r="EK13" s="627"/>
      <c r="EL13" s="627"/>
      <c r="EM13" s="627"/>
      <c r="EN13" s="627"/>
      <c r="EO13" s="900"/>
      <c r="EP13" s="627"/>
      <c r="EQ13" s="627"/>
      <c r="ER13" s="627"/>
      <c r="ES13" s="627"/>
      <c r="ET13" s="627"/>
      <c r="EU13" s="627"/>
      <c r="EV13" s="627"/>
      <c r="EW13" s="796"/>
      <c r="EX13" s="561"/>
      <c r="EY13" s="561"/>
      <c r="EZ13" s="561"/>
      <c r="FA13" s="561"/>
      <c r="FB13" s="561"/>
      <c r="FC13" s="561"/>
      <c r="FD13" s="561"/>
      <c r="FE13" s="924"/>
      <c r="FF13" s="417"/>
      <c r="FG13" s="242"/>
      <c r="FH13" s="240"/>
      <c r="FI13" s="240"/>
      <c r="FJ13" s="240"/>
      <c r="FK13" s="240"/>
      <c r="FL13" s="240"/>
      <c r="FM13" s="242"/>
      <c r="FN13" s="240"/>
      <c r="FO13" s="240"/>
      <c r="FP13" s="240"/>
      <c r="FQ13" s="240"/>
      <c r="FR13" s="489"/>
      <c r="FS13" s="239"/>
      <c r="FT13" s="74"/>
      <c r="FU13" s="74"/>
      <c r="FV13" s="181"/>
      <c r="FW13" s="181"/>
      <c r="FX13" s="73"/>
      <c r="FY13" s="74"/>
      <c r="FZ13" s="74"/>
      <c r="GA13" s="74"/>
      <c r="GB13" s="74"/>
      <c r="GC13" s="74"/>
      <c r="GD13" s="74"/>
      <c r="GE13" s="74"/>
      <c r="GF13" s="74"/>
      <c r="GG13" s="74"/>
      <c r="GH13" s="75"/>
      <c r="GI13" s="75"/>
      <c r="GJ13" s="513"/>
      <c r="GK13" s="76"/>
      <c r="GL13" s="9">
        <f t="shared" si="0"/>
        <v>0</v>
      </c>
      <c r="GM13" s="9">
        <f t="shared" si="1"/>
        <v>0</v>
      </c>
      <c r="GN13" s="9">
        <f t="shared" si="2"/>
        <v>0</v>
      </c>
      <c r="GO13" s="9">
        <f t="shared" si="3"/>
        <v>0</v>
      </c>
      <c r="GP13" s="9">
        <f t="shared" si="4"/>
        <v>0</v>
      </c>
      <c r="GQ13" s="9">
        <f t="shared" si="5"/>
        <v>0</v>
      </c>
      <c r="GR13" s="9">
        <f t="shared" si="6"/>
        <v>0</v>
      </c>
      <c r="GS13" s="9">
        <f t="shared" si="7"/>
        <v>0</v>
      </c>
      <c r="GT13" s="9">
        <f t="shared" si="8"/>
        <v>0</v>
      </c>
      <c r="GU13" s="9">
        <f t="shared" si="9"/>
        <v>0</v>
      </c>
      <c r="GV13" s="9">
        <f t="shared" si="10"/>
        <v>0</v>
      </c>
      <c r="GW13" s="9">
        <f t="shared" si="11"/>
        <v>0</v>
      </c>
      <c r="GX13" s="9">
        <f t="shared" si="12"/>
        <v>0</v>
      </c>
      <c r="GY13" s="9">
        <f t="shared" si="13"/>
        <v>0</v>
      </c>
      <c r="GZ13" s="9">
        <f t="shared" si="14"/>
        <v>0</v>
      </c>
      <c r="HA13" s="9">
        <f t="shared" si="15"/>
        <v>0</v>
      </c>
      <c r="HB13" s="9">
        <f t="shared" si="16"/>
        <v>0</v>
      </c>
      <c r="HC13" s="9">
        <f t="shared" si="17"/>
        <v>0</v>
      </c>
      <c r="HD13" s="9">
        <f t="shared" si="18"/>
        <v>0</v>
      </c>
      <c r="HE13" s="9">
        <f t="shared" si="19"/>
        <v>0</v>
      </c>
      <c r="HF13" s="9">
        <f t="shared" si="20"/>
        <v>0</v>
      </c>
      <c r="HG13" s="9">
        <f t="shared" si="21"/>
        <v>0</v>
      </c>
      <c r="HH13" s="9">
        <f t="shared" si="22"/>
        <v>0</v>
      </c>
      <c r="HI13" s="9">
        <f t="shared" si="23"/>
        <v>0</v>
      </c>
      <c r="HJ13" s="9">
        <f t="shared" si="24"/>
        <v>0</v>
      </c>
      <c r="HK13" s="9">
        <f t="shared" si="25"/>
        <v>0</v>
      </c>
      <c r="HL13" s="9">
        <f t="shared" si="26"/>
        <v>0</v>
      </c>
      <c r="HM13" s="9">
        <f t="shared" si="27"/>
        <v>0</v>
      </c>
      <c r="HN13" s="9">
        <f t="shared" si="28"/>
        <v>0</v>
      </c>
      <c r="HO13" s="9">
        <f t="shared" si="29"/>
        <v>0</v>
      </c>
      <c r="HP13" s="9">
        <f t="shared" si="30"/>
        <v>0</v>
      </c>
      <c r="HQ13" s="9">
        <f t="shared" si="31"/>
        <v>0</v>
      </c>
      <c r="HR13" s="9">
        <f t="shared" si="32"/>
        <v>0</v>
      </c>
      <c r="HS13" s="9">
        <f t="shared" si="33"/>
        <v>0</v>
      </c>
      <c r="HT13" s="9">
        <f t="shared" si="34"/>
        <v>0</v>
      </c>
      <c r="HU13" s="9">
        <f t="shared" si="35"/>
        <v>0</v>
      </c>
      <c r="HV13" s="9">
        <f t="shared" si="36"/>
        <v>0</v>
      </c>
      <c r="HW13" s="9">
        <f t="shared" si="37"/>
        <v>0</v>
      </c>
      <c r="HX13" s="9">
        <f t="shared" si="38"/>
        <v>0</v>
      </c>
      <c r="HY13" s="9">
        <f t="shared" si="39"/>
        <v>0</v>
      </c>
      <c r="HZ13" s="9">
        <f t="shared" si="40"/>
        <v>0</v>
      </c>
      <c r="IA13" s="9">
        <f t="shared" si="41"/>
        <v>0</v>
      </c>
      <c r="IB13" s="9">
        <f t="shared" si="42"/>
        <v>0</v>
      </c>
      <c r="IC13" s="9">
        <f t="shared" si="43"/>
        <v>0</v>
      </c>
      <c r="ID13" s="9">
        <f t="shared" si="44"/>
        <v>0</v>
      </c>
      <c r="IE13" s="9">
        <f t="shared" si="45"/>
        <v>0</v>
      </c>
      <c r="IF13" s="9">
        <f t="shared" si="46"/>
        <v>0</v>
      </c>
      <c r="IG13" s="9">
        <f t="shared" si="47"/>
        <v>0</v>
      </c>
      <c r="IH13" s="9">
        <f t="shared" si="48"/>
        <v>0</v>
      </c>
      <c r="II13" s="9">
        <f t="shared" si="49"/>
        <v>0</v>
      </c>
      <c r="IJ13" s="9">
        <f t="shared" si="50"/>
        <v>0</v>
      </c>
      <c r="IK13" s="9">
        <f t="shared" si="51"/>
        <v>0</v>
      </c>
      <c r="IL13" s="9">
        <f t="shared" si="52"/>
        <v>0</v>
      </c>
      <c r="IM13" s="9">
        <f t="shared" si="53"/>
        <v>0</v>
      </c>
      <c r="IN13" s="9">
        <f t="shared" si="54"/>
        <v>0</v>
      </c>
      <c r="IO13" s="9">
        <f t="shared" si="55"/>
        <v>0</v>
      </c>
      <c r="IP13" s="9">
        <f t="shared" si="56"/>
        <v>0</v>
      </c>
      <c r="IQ13" s="9">
        <f t="shared" si="57"/>
        <v>0</v>
      </c>
      <c r="IR13" s="9">
        <f t="shared" si="58"/>
        <v>0</v>
      </c>
      <c r="IS13" s="9">
        <f t="shared" si="59"/>
        <v>0</v>
      </c>
      <c r="IT13" s="9">
        <f t="shared" si="60"/>
        <v>0</v>
      </c>
      <c r="IU13" s="9">
        <f t="shared" si="61"/>
        <v>0</v>
      </c>
      <c r="IV13" s="9">
        <f t="shared" si="62"/>
        <v>0</v>
      </c>
      <c r="IW13" s="9">
        <f t="shared" si="63"/>
        <v>0</v>
      </c>
      <c r="IX13" s="9">
        <f t="shared" si="64"/>
        <v>0</v>
      </c>
      <c r="IY13" s="9">
        <f t="shared" si="65"/>
        <v>0</v>
      </c>
      <c r="IZ13" s="9">
        <f t="shared" si="66"/>
        <v>0</v>
      </c>
      <c r="JA13" s="9">
        <f t="shared" si="67"/>
        <v>0</v>
      </c>
      <c r="JB13" s="713"/>
      <c r="JC13" s="713"/>
      <c r="JD13" s="713"/>
      <c r="JE13" s="713"/>
      <c r="JF13" s="713"/>
      <c r="JG13" s="713"/>
      <c r="JH13" s="713"/>
      <c r="JI13" s="713"/>
      <c r="JJ13" s="713"/>
      <c r="JK13" s="713"/>
      <c r="JL13" s="713"/>
      <c r="JM13" s="713"/>
      <c r="JN13" s="713"/>
      <c r="JO13" s="713"/>
      <c r="JP13" s="713"/>
      <c r="JQ13" s="713"/>
      <c r="JR13" s="713"/>
      <c r="JS13" s="713"/>
      <c r="JT13" s="713"/>
      <c r="JU13" s="713"/>
      <c r="JV13" s="713"/>
      <c r="JW13" s="713"/>
      <c r="JX13" s="713"/>
      <c r="JY13" s="713"/>
      <c r="JZ13" s="713"/>
      <c r="KA13" s="713"/>
      <c r="KB13" s="713"/>
      <c r="KC13" s="713"/>
      <c r="KD13" s="713"/>
      <c r="KE13" s="713"/>
      <c r="KF13" s="713"/>
      <c r="KG13" s="713"/>
      <c r="KH13" s="713"/>
      <c r="KI13" s="713"/>
      <c r="KJ13" s="713"/>
      <c r="KK13" s="713"/>
      <c r="KL13" s="713"/>
      <c r="KM13" s="713"/>
      <c r="KN13" s="713"/>
      <c r="KO13" s="713"/>
      <c r="KP13" s="713"/>
      <c r="KQ13" s="713"/>
      <c r="KR13" s="713"/>
      <c r="KS13" s="713"/>
      <c r="KT13" s="713"/>
      <c r="KU13" s="713"/>
      <c r="KV13" s="713"/>
      <c r="KW13" s="713"/>
      <c r="KX13" s="713"/>
      <c r="KY13" s="713"/>
      <c r="KZ13" s="713"/>
      <c r="LA13" s="713"/>
      <c r="LB13" s="713"/>
      <c r="LC13" s="713"/>
      <c r="LD13" s="713"/>
      <c r="LE13" s="713"/>
      <c r="LF13" s="713"/>
      <c r="LG13" s="713"/>
      <c r="LH13" s="713"/>
      <c r="LI13" s="713"/>
      <c r="LJ13" s="713"/>
      <c r="LK13" s="713"/>
      <c r="LL13" s="713"/>
      <c r="LM13" s="713"/>
      <c r="LN13" s="713"/>
      <c r="LO13" s="713"/>
      <c r="LP13" s="713"/>
      <c r="LQ13" s="713"/>
      <c r="LR13" s="713"/>
      <c r="LS13" s="713"/>
      <c r="LT13" s="713"/>
      <c r="LU13" s="713"/>
      <c r="LV13" s="713"/>
      <c r="LW13" s="713"/>
      <c r="LX13" s="713"/>
      <c r="LY13" s="713"/>
      <c r="LZ13" s="713"/>
      <c r="MA13" s="713"/>
      <c r="MB13" s="713"/>
      <c r="MC13" s="713"/>
      <c r="MD13" s="713"/>
      <c r="ME13" s="713"/>
      <c r="MF13" s="713"/>
      <c r="MG13" s="713"/>
      <c r="MH13" s="713"/>
      <c r="MI13" s="713"/>
      <c r="MJ13" s="713"/>
      <c r="MK13" s="713"/>
      <c r="ML13" s="713"/>
      <c r="MM13" s="713"/>
      <c r="MN13" s="713"/>
      <c r="MO13" s="713"/>
      <c r="MP13" s="713"/>
      <c r="MQ13" s="713"/>
      <c r="MR13" s="713"/>
      <c r="MS13" s="713"/>
      <c r="MT13" s="713"/>
      <c r="MU13" s="713"/>
      <c r="MV13" s="714"/>
      <c r="MW13" s="714"/>
      <c r="MX13" s="714"/>
      <c r="MY13" s="714"/>
      <c r="MZ13" s="714"/>
    </row>
    <row r="14" spans="1:364" s="49" customFormat="1" ht="44.25" hidden="1" customHeight="1">
      <c r="A14" s="56" t="s">
        <v>48</v>
      </c>
      <c r="B14" s="59">
        <v>45364</v>
      </c>
      <c r="C14" s="67"/>
      <c r="D14" s="470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357"/>
      <c r="AG14" s="69"/>
      <c r="AH14" s="69"/>
      <c r="AI14" s="69"/>
      <c r="AJ14" s="69"/>
      <c r="AK14" s="69"/>
      <c r="AL14" s="69"/>
      <c r="AM14" s="69"/>
      <c r="AN14" s="70"/>
      <c r="AO14" s="372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372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401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560"/>
      <c r="DW14" s="560"/>
      <c r="DX14" s="601"/>
      <c r="DY14" s="899"/>
      <c r="DZ14" s="626"/>
      <c r="EA14" s="626"/>
      <c r="EB14" s="626"/>
      <c r="EC14" s="626"/>
      <c r="ED14" s="626"/>
      <c r="EE14" s="626"/>
      <c r="EF14" s="785"/>
      <c r="EG14" s="626"/>
      <c r="EH14" s="626"/>
      <c r="EI14" s="626"/>
      <c r="EJ14" s="626"/>
      <c r="EK14" s="626"/>
      <c r="EL14" s="626"/>
      <c r="EM14" s="626"/>
      <c r="EN14" s="626"/>
      <c r="EO14" s="899"/>
      <c r="EP14" s="626"/>
      <c r="EQ14" s="626"/>
      <c r="ER14" s="626"/>
      <c r="ES14" s="626"/>
      <c r="ET14" s="626"/>
      <c r="EU14" s="626"/>
      <c r="EV14" s="626"/>
      <c r="EW14" s="795"/>
      <c r="EX14" s="560"/>
      <c r="EY14" s="560"/>
      <c r="EZ14" s="560"/>
      <c r="FA14" s="560"/>
      <c r="FB14" s="560"/>
      <c r="FC14" s="560"/>
      <c r="FD14" s="560"/>
      <c r="FE14" s="923"/>
      <c r="FF14" s="401"/>
      <c r="FG14" s="156"/>
      <c r="FH14" s="69"/>
      <c r="FI14" s="69"/>
      <c r="FJ14" s="69"/>
      <c r="FK14" s="69"/>
      <c r="FL14" s="69"/>
      <c r="FM14" s="156"/>
      <c r="FN14" s="69"/>
      <c r="FO14" s="69"/>
      <c r="FP14" s="69"/>
      <c r="FQ14" s="69"/>
      <c r="FR14" s="488"/>
      <c r="FS14" s="239"/>
      <c r="FT14" s="74"/>
      <c r="FU14" s="74"/>
      <c r="FV14" s="181"/>
      <c r="FW14" s="181"/>
      <c r="FX14" s="181"/>
      <c r="FY14" s="74"/>
      <c r="FZ14" s="74"/>
      <c r="GA14" s="74"/>
      <c r="GB14" s="74"/>
      <c r="GC14" s="74"/>
      <c r="GD14" s="74"/>
      <c r="GE14" s="74"/>
      <c r="GF14" s="74"/>
      <c r="GG14" s="74"/>
      <c r="GH14" s="75"/>
      <c r="GI14" s="75"/>
      <c r="GJ14" s="513"/>
      <c r="GK14" s="76"/>
      <c r="GL14" s="9">
        <f t="shared" si="0"/>
        <v>0</v>
      </c>
      <c r="GM14" s="9">
        <f t="shared" si="1"/>
        <v>0</v>
      </c>
      <c r="GN14" s="9">
        <f t="shared" si="2"/>
        <v>0</v>
      </c>
      <c r="GO14" s="9">
        <f t="shared" si="3"/>
        <v>0</v>
      </c>
      <c r="GP14" s="9">
        <f t="shared" si="4"/>
        <v>0</v>
      </c>
      <c r="GQ14" s="9">
        <f t="shared" si="5"/>
        <v>0</v>
      </c>
      <c r="GR14" s="9">
        <f t="shared" si="6"/>
        <v>0</v>
      </c>
      <c r="GS14" s="9">
        <f t="shared" si="7"/>
        <v>0</v>
      </c>
      <c r="GT14" s="9">
        <f t="shared" si="8"/>
        <v>0</v>
      </c>
      <c r="GU14" s="9">
        <f t="shared" si="9"/>
        <v>0</v>
      </c>
      <c r="GV14" s="9">
        <f t="shared" si="10"/>
        <v>0</v>
      </c>
      <c r="GW14" s="9">
        <f t="shared" si="11"/>
        <v>0</v>
      </c>
      <c r="GX14" s="9">
        <f t="shared" si="12"/>
        <v>0</v>
      </c>
      <c r="GY14" s="9">
        <f t="shared" si="13"/>
        <v>0</v>
      </c>
      <c r="GZ14" s="9">
        <f t="shared" si="14"/>
        <v>0</v>
      </c>
      <c r="HA14" s="9">
        <f t="shared" si="15"/>
        <v>0</v>
      </c>
      <c r="HB14" s="9">
        <f t="shared" si="16"/>
        <v>0</v>
      </c>
      <c r="HC14" s="9">
        <f t="shared" si="17"/>
        <v>0</v>
      </c>
      <c r="HD14" s="9">
        <f t="shared" si="18"/>
        <v>0</v>
      </c>
      <c r="HE14" s="9">
        <f t="shared" si="19"/>
        <v>0</v>
      </c>
      <c r="HF14" s="9">
        <f t="shared" si="20"/>
        <v>0</v>
      </c>
      <c r="HG14" s="9">
        <f t="shared" si="21"/>
        <v>0</v>
      </c>
      <c r="HH14" s="9">
        <f t="shared" si="22"/>
        <v>0</v>
      </c>
      <c r="HI14" s="9">
        <f t="shared" si="23"/>
        <v>0</v>
      </c>
      <c r="HJ14" s="9">
        <f t="shared" si="24"/>
        <v>0</v>
      </c>
      <c r="HK14" s="9">
        <f t="shared" si="25"/>
        <v>0</v>
      </c>
      <c r="HL14" s="9">
        <f t="shared" si="26"/>
        <v>0</v>
      </c>
      <c r="HM14" s="9">
        <f t="shared" si="27"/>
        <v>0</v>
      </c>
      <c r="HN14" s="9">
        <f t="shared" si="28"/>
        <v>0</v>
      </c>
      <c r="HO14" s="9">
        <f t="shared" si="29"/>
        <v>0</v>
      </c>
      <c r="HP14" s="9">
        <f t="shared" si="30"/>
        <v>0</v>
      </c>
      <c r="HQ14" s="9">
        <f t="shared" si="31"/>
        <v>0</v>
      </c>
      <c r="HR14" s="9">
        <f t="shared" si="32"/>
        <v>0</v>
      </c>
      <c r="HS14" s="9">
        <f t="shared" si="33"/>
        <v>0</v>
      </c>
      <c r="HT14" s="9">
        <f t="shared" si="34"/>
        <v>0</v>
      </c>
      <c r="HU14" s="9">
        <f t="shared" si="35"/>
        <v>0</v>
      </c>
      <c r="HV14" s="9">
        <f t="shared" si="36"/>
        <v>0</v>
      </c>
      <c r="HW14" s="9">
        <f t="shared" si="37"/>
        <v>0</v>
      </c>
      <c r="HX14" s="9">
        <f t="shared" si="38"/>
        <v>0</v>
      </c>
      <c r="HY14" s="9">
        <f t="shared" si="39"/>
        <v>0</v>
      </c>
      <c r="HZ14" s="9">
        <f t="shared" si="40"/>
        <v>0</v>
      </c>
      <c r="IA14" s="9">
        <f t="shared" si="41"/>
        <v>0</v>
      </c>
      <c r="IB14" s="9">
        <f t="shared" si="42"/>
        <v>0</v>
      </c>
      <c r="IC14" s="9">
        <f t="shared" si="43"/>
        <v>0</v>
      </c>
      <c r="ID14" s="9">
        <f t="shared" si="44"/>
        <v>0</v>
      </c>
      <c r="IE14" s="9">
        <f t="shared" si="45"/>
        <v>0</v>
      </c>
      <c r="IF14" s="9">
        <f t="shared" si="46"/>
        <v>0</v>
      </c>
      <c r="IG14" s="9">
        <f t="shared" si="47"/>
        <v>0</v>
      </c>
      <c r="IH14" s="9">
        <f t="shared" si="48"/>
        <v>0</v>
      </c>
      <c r="II14" s="9">
        <f t="shared" si="49"/>
        <v>0</v>
      </c>
      <c r="IJ14" s="9">
        <f t="shared" si="50"/>
        <v>0</v>
      </c>
      <c r="IK14" s="9">
        <f t="shared" si="51"/>
        <v>0</v>
      </c>
      <c r="IL14" s="9">
        <f t="shared" si="52"/>
        <v>0</v>
      </c>
      <c r="IM14" s="9">
        <f t="shared" si="53"/>
        <v>0</v>
      </c>
      <c r="IN14" s="9">
        <f t="shared" si="54"/>
        <v>0</v>
      </c>
      <c r="IO14" s="9">
        <f t="shared" si="55"/>
        <v>0</v>
      </c>
      <c r="IP14" s="9">
        <f t="shared" si="56"/>
        <v>0</v>
      </c>
      <c r="IQ14" s="9">
        <f t="shared" si="57"/>
        <v>0</v>
      </c>
      <c r="IR14" s="9">
        <f t="shared" si="58"/>
        <v>0</v>
      </c>
      <c r="IS14" s="9">
        <f t="shared" si="59"/>
        <v>0</v>
      </c>
      <c r="IT14" s="9">
        <f t="shared" si="60"/>
        <v>0</v>
      </c>
      <c r="IU14" s="9">
        <f t="shared" si="61"/>
        <v>0</v>
      </c>
      <c r="IV14" s="9">
        <f t="shared" si="62"/>
        <v>0</v>
      </c>
      <c r="IW14" s="9">
        <f t="shared" si="63"/>
        <v>0</v>
      </c>
      <c r="IX14" s="9">
        <f t="shared" si="64"/>
        <v>0</v>
      </c>
      <c r="IY14" s="9">
        <f t="shared" si="65"/>
        <v>0</v>
      </c>
      <c r="IZ14" s="9">
        <f t="shared" si="66"/>
        <v>0</v>
      </c>
      <c r="JA14" s="9">
        <f t="shared" si="67"/>
        <v>0</v>
      </c>
      <c r="JB14" s="713"/>
      <c r="JC14" s="713"/>
      <c r="JD14" s="713"/>
      <c r="JE14" s="713"/>
      <c r="JF14" s="713"/>
      <c r="JG14" s="713"/>
      <c r="JH14" s="713"/>
      <c r="JI14" s="713"/>
      <c r="JJ14" s="713"/>
      <c r="JK14" s="713"/>
      <c r="JL14" s="713"/>
      <c r="JM14" s="713"/>
      <c r="JN14" s="713"/>
      <c r="JO14" s="713"/>
      <c r="JP14" s="713"/>
      <c r="JQ14" s="713"/>
      <c r="JR14" s="713"/>
      <c r="JS14" s="713"/>
      <c r="JT14" s="713"/>
      <c r="JU14" s="713"/>
      <c r="JV14" s="713"/>
      <c r="JW14" s="713"/>
      <c r="JX14" s="713"/>
      <c r="JY14" s="713"/>
      <c r="JZ14" s="713"/>
      <c r="KA14" s="713"/>
      <c r="KB14" s="713"/>
      <c r="KC14" s="713"/>
      <c r="KD14" s="713"/>
      <c r="KE14" s="713"/>
      <c r="KF14" s="713"/>
      <c r="KG14" s="713"/>
      <c r="KH14" s="713"/>
      <c r="KI14" s="713"/>
      <c r="KJ14" s="713"/>
      <c r="KK14" s="713"/>
      <c r="KL14" s="713"/>
      <c r="KM14" s="713"/>
      <c r="KN14" s="713"/>
      <c r="KO14" s="713"/>
      <c r="KP14" s="713"/>
      <c r="KQ14" s="713"/>
      <c r="KR14" s="713"/>
      <c r="KS14" s="713"/>
      <c r="KT14" s="713"/>
      <c r="KU14" s="713"/>
      <c r="KV14" s="713"/>
      <c r="KW14" s="713"/>
      <c r="KX14" s="713"/>
      <c r="KY14" s="713"/>
      <c r="KZ14" s="713"/>
      <c r="LA14" s="713"/>
      <c r="LB14" s="713"/>
      <c r="LC14" s="713"/>
      <c r="LD14" s="713"/>
      <c r="LE14" s="713"/>
      <c r="LF14" s="713"/>
      <c r="LG14" s="713"/>
      <c r="LH14" s="713"/>
      <c r="LI14" s="713"/>
      <c r="LJ14" s="713"/>
      <c r="LK14" s="713"/>
      <c r="LL14" s="713"/>
      <c r="LM14" s="713"/>
      <c r="LN14" s="713"/>
      <c r="LO14" s="713"/>
      <c r="LP14" s="713"/>
      <c r="LQ14" s="713"/>
      <c r="LR14" s="713"/>
      <c r="LS14" s="713"/>
      <c r="LT14" s="713"/>
      <c r="LU14" s="713"/>
      <c r="LV14" s="713"/>
      <c r="LW14" s="713"/>
      <c r="LX14" s="713"/>
      <c r="LY14" s="713"/>
      <c r="LZ14" s="713"/>
      <c r="MA14" s="713"/>
      <c r="MB14" s="713"/>
      <c r="MC14" s="713"/>
      <c r="MD14" s="713"/>
      <c r="ME14" s="713"/>
      <c r="MF14" s="713"/>
      <c r="MG14" s="713"/>
      <c r="MH14" s="713"/>
      <c r="MI14" s="713"/>
      <c r="MJ14" s="713"/>
      <c r="MK14" s="713"/>
      <c r="ML14" s="713"/>
      <c r="MM14" s="713"/>
      <c r="MN14" s="713"/>
      <c r="MO14" s="713"/>
      <c r="MP14" s="713"/>
      <c r="MQ14" s="713"/>
      <c r="MR14" s="713"/>
      <c r="MS14" s="713"/>
      <c r="MT14" s="713"/>
      <c r="MU14" s="713"/>
      <c r="MV14" s="714"/>
      <c r="MW14" s="714"/>
      <c r="MX14" s="714"/>
      <c r="MY14" s="714"/>
      <c r="MZ14" s="714"/>
    </row>
    <row r="15" spans="1:364" s="49" customFormat="1" ht="34.5" hidden="1" customHeight="1">
      <c r="A15" s="56" t="s">
        <v>53</v>
      </c>
      <c r="B15" s="59">
        <v>45365</v>
      </c>
      <c r="C15" s="67"/>
      <c r="D15" s="470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357"/>
      <c r="AG15" s="69"/>
      <c r="AH15" s="69"/>
      <c r="AI15" s="69"/>
      <c r="AJ15" s="69"/>
      <c r="AK15" s="69"/>
      <c r="AL15" s="69"/>
      <c r="AM15" s="69"/>
      <c r="AN15" s="70"/>
      <c r="AO15" s="372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372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401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560"/>
      <c r="DW15" s="560"/>
      <c r="DX15" s="601"/>
      <c r="DY15" s="899"/>
      <c r="DZ15" s="626"/>
      <c r="EA15" s="626"/>
      <c r="EB15" s="626"/>
      <c r="EC15" s="626"/>
      <c r="ED15" s="626"/>
      <c r="EE15" s="626"/>
      <c r="EF15" s="785"/>
      <c r="EG15" s="626"/>
      <c r="EH15" s="626"/>
      <c r="EI15" s="626"/>
      <c r="EJ15" s="626"/>
      <c r="EK15" s="626"/>
      <c r="EL15" s="626"/>
      <c r="EM15" s="626"/>
      <c r="EN15" s="626"/>
      <c r="EO15" s="899"/>
      <c r="EP15" s="626"/>
      <c r="EQ15" s="626"/>
      <c r="ER15" s="626"/>
      <c r="ES15" s="626"/>
      <c r="ET15" s="626"/>
      <c r="EU15" s="626"/>
      <c r="EV15" s="626"/>
      <c r="EW15" s="795"/>
      <c r="EX15" s="560"/>
      <c r="EY15" s="560"/>
      <c r="EZ15" s="560"/>
      <c r="FA15" s="560"/>
      <c r="FB15" s="560"/>
      <c r="FC15" s="560"/>
      <c r="FD15" s="560"/>
      <c r="FE15" s="923"/>
      <c r="FF15" s="401"/>
      <c r="FG15" s="156"/>
      <c r="FH15" s="69"/>
      <c r="FI15" s="69"/>
      <c r="FJ15" s="69"/>
      <c r="FK15" s="69"/>
      <c r="FL15" s="69"/>
      <c r="FM15" s="156"/>
      <c r="FN15" s="69"/>
      <c r="FO15" s="69"/>
      <c r="FP15" s="69"/>
      <c r="FQ15" s="69"/>
      <c r="FR15" s="488"/>
      <c r="FS15" s="239"/>
      <c r="FT15" s="74"/>
      <c r="FU15" s="74"/>
      <c r="FV15" s="181"/>
      <c r="FW15" s="181"/>
      <c r="FX15" s="181"/>
      <c r="FY15" s="74"/>
      <c r="FZ15" s="74"/>
      <c r="GA15" s="74"/>
      <c r="GB15" s="74"/>
      <c r="GC15" s="74"/>
      <c r="GD15" s="74"/>
      <c r="GE15" s="74"/>
      <c r="GF15" s="74"/>
      <c r="GG15" s="74"/>
      <c r="GH15" s="75"/>
      <c r="GI15" s="75"/>
      <c r="GJ15" s="513"/>
      <c r="GK15" s="76"/>
      <c r="GL15" s="9">
        <f t="shared" si="0"/>
        <v>0</v>
      </c>
      <c r="GM15" s="9">
        <f t="shared" si="1"/>
        <v>0</v>
      </c>
      <c r="GN15" s="9">
        <f t="shared" si="2"/>
        <v>0</v>
      </c>
      <c r="GO15" s="9">
        <f t="shared" si="3"/>
        <v>0</v>
      </c>
      <c r="GP15" s="9">
        <f t="shared" si="4"/>
        <v>0</v>
      </c>
      <c r="GQ15" s="9">
        <f t="shared" si="5"/>
        <v>0</v>
      </c>
      <c r="GR15" s="9">
        <f t="shared" si="6"/>
        <v>0</v>
      </c>
      <c r="GS15" s="9">
        <f t="shared" si="7"/>
        <v>0</v>
      </c>
      <c r="GT15" s="9">
        <f t="shared" si="8"/>
        <v>0</v>
      </c>
      <c r="GU15" s="9">
        <f t="shared" si="9"/>
        <v>0</v>
      </c>
      <c r="GV15" s="9">
        <f t="shared" si="10"/>
        <v>0</v>
      </c>
      <c r="GW15" s="9">
        <f t="shared" si="11"/>
        <v>0</v>
      </c>
      <c r="GX15" s="9">
        <f t="shared" si="12"/>
        <v>0</v>
      </c>
      <c r="GY15" s="9">
        <f t="shared" si="13"/>
        <v>0</v>
      </c>
      <c r="GZ15" s="9">
        <f t="shared" si="14"/>
        <v>0</v>
      </c>
      <c r="HA15" s="9">
        <f t="shared" si="15"/>
        <v>0</v>
      </c>
      <c r="HB15" s="9">
        <f t="shared" si="16"/>
        <v>0</v>
      </c>
      <c r="HC15" s="9">
        <f t="shared" si="17"/>
        <v>0</v>
      </c>
      <c r="HD15" s="9">
        <f t="shared" si="18"/>
        <v>0</v>
      </c>
      <c r="HE15" s="9">
        <f t="shared" si="19"/>
        <v>0</v>
      </c>
      <c r="HF15" s="9">
        <f t="shared" si="20"/>
        <v>0</v>
      </c>
      <c r="HG15" s="9">
        <f t="shared" si="21"/>
        <v>0</v>
      </c>
      <c r="HH15" s="9">
        <f t="shared" si="22"/>
        <v>0</v>
      </c>
      <c r="HI15" s="9">
        <f t="shared" si="23"/>
        <v>0</v>
      </c>
      <c r="HJ15" s="9">
        <f t="shared" si="24"/>
        <v>0</v>
      </c>
      <c r="HK15" s="9">
        <f t="shared" si="25"/>
        <v>0</v>
      </c>
      <c r="HL15" s="9">
        <f t="shared" si="26"/>
        <v>0</v>
      </c>
      <c r="HM15" s="9">
        <f t="shared" si="27"/>
        <v>0</v>
      </c>
      <c r="HN15" s="9">
        <f t="shared" si="28"/>
        <v>0</v>
      </c>
      <c r="HO15" s="9">
        <f t="shared" si="29"/>
        <v>0</v>
      </c>
      <c r="HP15" s="9">
        <f t="shared" si="30"/>
        <v>0</v>
      </c>
      <c r="HQ15" s="9">
        <f t="shared" si="31"/>
        <v>0</v>
      </c>
      <c r="HR15" s="9">
        <f t="shared" si="32"/>
        <v>0</v>
      </c>
      <c r="HS15" s="9">
        <f t="shared" si="33"/>
        <v>0</v>
      </c>
      <c r="HT15" s="9">
        <f t="shared" si="34"/>
        <v>0</v>
      </c>
      <c r="HU15" s="9">
        <f t="shared" si="35"/>
        <v>0</v>
      </c>
      <c r="HV15" s="9">
        <f t="shared" si="36"/>
        <v>0</v>
      </c>
      <c r="HW15" s="9">
        <f t="shared" si="37"/>
        <v>0</v>
      </c>
      <c r="HX15" s="9">
        <f t="shared" si="38"/>
        <v>0</v>
      </c>
      <c r="HY15" s="9">
        <f t="shared" si="39"/>
        <v>0</v>
      </c>
      <c r="HZ15" s="9">
        <f t="shared" si="40"/>
        <v>0</v>
      </c>
      <c r="IA15" s="9">
        <f t="shared" si="41"/>
        <v>0</v>
      </c>
      <c r="IB15" s="9">
        <f t="shared" si="42"/>
        <v>0</v>
      </c>
      <c r="IC15" s="9">
        <f t="shared" si="43"/>
        <v>0</v>
      </c>
      <c r="ID15" s="9">
        <f t="shared" si="44"/>
        <v>0</v>
      </c>
      <c r="IE15" s="9">
        <f t="shared" si="45"/>
        <v>0</v>
      </c>
      <c r="IF15" s="9">
        <f t="shared" si="46"/>
        <v>0</v>
      </c>
      <c r="IG15" s="9">
        <f t="shared" si="47"/>
        <v>0</v>
      </c>
      <c r="IH15" s="9">
        <f t="shared" si="48"/>
        <v>0</v>
      </c>
      <c r="II15" s="9">
        <f t="shared" si="49"/>
        <v>0</v>
      </c>
      <c r="IJ15" s="9">
        <f t="shared" si="50"/>
        <v>0</v>
      </c>
      <c r="IK15" s="9">
        <f t="shared" si="51"/>
        <v>0</v>
      </c>
      <c r="IL15" s="9">
        <f t="shared" si="52"/>
        <v>0</v>
      </c>
      <c r="IM15" s="9">
        <f t="shared" si="53"/>
        <v>0</v>
      </c>
      <c r="IN15" s="9">
        <f t="shared" si="54"/>
        <v>0</v>
      </c>
      <c r="IO15" s="9">
        <f t="shared" si="55"/>
        <v>0</v>
      </c>
      <c r="IP15" s="9">
        <f t="shared" si="56"/>
        <v>0</v>
      </c>
      <c r="IQ15" s="9">
        <f t="shared" si="57"/>
        <v>0</v>
      </c>
      <c r="IR15" s="9">
        <f t="shared" si="58"/>
        <v>0</v>
      </c>
      <c r="IS15" s="9">
        <f t="shared" si="59"/>
        <v>0</v>
      </c>
      <c r="IT15" s="9">
        <f t="shared" si="60"/>
        <v>0</v>
      </c>
      <c r="IU15" s="9">
        <f t="shared" si="61"/>
        <v>0</v>
      </c>
      <c r="IV15" s="9">
        <f t="shared" si="62"/>
        <v>0</v>
      </c>
      <c r="IW15" s="9">
        <f t="shared" si="63"/>
        <v>0</v>
      </c>
      <c r="IX15" s="9">
        <f t="shared" si="64"/>
        <v>0</v>
      </c>
      <c r="IY15" s="9">
        <f t="shared" si="65"/>
        <v>0</v>
      </c>
      <c r="IZ15" s="9">
        <f t="shared" si="66"/>
        <v>0</v>
      </c>
      <c r="JA15" s="9">
        <f t="shared" si="67"/>
        <v>0</v>
      </c>
      <c r="JB15" s="713"/>
      <c r="JC15" s="713"/>
      <c r="JD15" s="713"/>
      <c r="JE15" s="713"/>
      <c r="JF15" s="713"/>
      <c r="JG15" s="713"/>
      <c r="JH15" s="713"/>
      <c r="JI15" s="713"/>
      <c r="JJ15" s="713"/>
      <c r="JK15" s="713"/>
      <c r="JL15" s="713"/>
      <c r="JM15" s="713"/>
      <c r="JN15" s="713"/>
      <c r="JO15" s="713"/>
      <c r="JP15" s="713"/>
      <c r="JQ15" s="713"/>
      <c r="JR15" s="713"/>
      <c r="JS15" s="713"/>
      <c r="JT15" s="713"/>
      <c r="JU15" s="713"/>
      <c r="JV15" s="713"/>
      <c r="JW15" s="713"/>
      <c r="JX15" s="713"/>
      <c r="JY15" s="713"/>
      <c r="JZ15" s="713"/>
      <c r="KA15" s="713"/>
      <c r="KB15" s="713"/>
      <c r="KC15" s="713"/>
      <c r="KD15" s="713"/>
      <c r="KE15" s="713"/>
      <c r="KF15" s="713"/>
      <c r="KG15" s="713"/>
      <c r="KH15" s="713"/>
      <c r="KI15" s="713"/>
      <c r="KJ15" s="713"/>
      <c r="KK15" s="713"/>
      <c r="KL15" s="713"/>
      <c r="KM15" s="713"/>
      <c r="KN15" s="713"/>
      <c r="KO15" s="713"/>
      <c r="KP15" s="713"/>
      <c r="KQ15" s="713"/>
      <c r="KR15" s="713"/>
      <c r="KS15" s="713"/>
      <c r="KT15" s="713"/>
      <c r="KU15" s="713"/>
      <c r="KV15" s="713"/>
      <c r="KW15" s="713"/>
      <c r="KX15" s="713"/>
      <c r="KY15" s="713"/>
      <c r="KZ15" s="713"/>
      <c r="LA15" s="713"/>
      <c r="LB15" s="713"/>
      <c r="LC15" s="713"/>
      <c r="LD15" s="713"/>
      <c r="LE15" s="713"/>
      <c r="LF15" s="713"/>
      <c r="LG15" s="713"/>
      <c r="LH15" s="713"/>
      <c r="LI15" s="713"/>
      <c r="LJ15" s="713"/>
      <c r="LK15" s="713"/>
      <c r="LL15" s="713"/>
      <c r="LM15" s="713"/>
      <c r="LN15" s="713"/>
      <c r="LO15" s="713"/>
      <c r="LP15" s="713"/>
      <c r="LQ15" s="713"/>
      <c r="LR15" s="713"/>
      <c r="LS15" s="713"/>
      <c r="LT15" s="713"/>
      <c r="LU15" s="713"/>
      <c r="LV15" s="713"/>
      <c r="LW15" s="713"/>
      <c r="LX15" s="713"/>
      <c r="LY15" s="713"/>
      <c r="LZ15" s="713"/>
      <c r="MA15" s="713"/>
      <c r="MB15" s="713"/>
      <c r="MC15" s="713"/>
      <c r="MD15" s="713"/>
      <c r="ME15" s="713"/>
      <c r="MF15" s="713"/>
      <c r="MG15" s="713"/>
      <c r="MH15" s="713"/>
      <c r="MI15" s="713"/>
      <c r="MJ15" s="713"/>
      <c r="MK15" s="713"/>
      <c r="ML15" s="713"/>
      <c r="MM15" s="713"/>
      <c r="MN15" s="713"/>
      <c r="MO15" s="713"/>
      <c r="MP15" s="713"/>
      <c r="MQ15" s="713"/>
      <c r="MR15" s="713"/>
      <c r="MS15" s="713"/>
      <c r="MT15" s="713"/>
      <c r="MU15" s="713"/>
      <c r="MV15" s="714"/>
      <c r="MW15" s="714"/>
      <c r="MX15" s="714"/>
      <c r="MY15" s="714"/>
      <c r="MZ15" s="714"/>
    </row>
    <row r="16" spans="1:364" s="49" customFormat="1" ht="42" hidden="1" customHeight="1">
      <c r="A16" s="56" t="s">
        <v>50</v>
      </c>
      <c r="B16" s="59">
        <v>45366</v>
      </c>
      <c r="C16" s="67"/>
      <c r="D16" s="47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357"/>
      <c r="AG16" s="240"/>
      <c r="AH16" s="240"/>
      <c r="AI16" s="240"/>
      <c r="AJ16" s="240"/>
      <c r="AK16" s="240"/>
      <c r="AL16" s="240"/>
      <c r="AM16" s="240"/>
      <c r="AN16" s="241"/>
      <c r="AO16" s="379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379"/>
      <c r="CA16" s="663"/>
      <c r="CB16" s="663"/>
      <c r="CC16" s="663"/>
      <c r="CD16" s="663"/>
      <c r="CE16" s="663"/>
      <c r="CF16" s="663"/>
      <c r="CG16" s="663"/>
      <c r="CH16" s="663"/>
      <c r="CI16" s="663"/>
      <c r="CJ16" s="663"/>
      <c r="CK16" s="663"/>
      <c r="CL16" s="663"/>
      <c r="CM16" s="663"/>
      <c r="CN16" s="663"/>
      <c r="CO16" s="663"/>
      <c r="CP16" s="663"/>
      <c r="CQ16" s="663"/>
      <c r="CR16" s="663"/>
      <c r="CS16" s="663"/>
      <c r="CT16" s="663"/>
      <c r="CU16" s="663"/>
      <c r="CV16" s="663"/>
      <c r="CW16" s="663"/>
      <c r="CX16" s="663"/>
      <c r="CY16" s="663"/>
      <c r="CZ16" s="663"/>
      <c r="DA16" s="663"/>
      <c r="DB16" s="663"/>
      <c r="DC16" s="663"/>
      <c r="DD16" s="663"/>
      <c r="DE16" s="663"/>
      <c r="DF16" s="663"/>
      <c r="DG16" s="417"/>
      <c r="DH16" s="561"/>
      <c r="DI16" s="561"/>
      <c r="DJ16" s="561"/>
      <c r="DK16" s="561"/>
      <c r="DL16" s="561"/>
      <c r="DM16" s="561"/>
      <c r="DN16" s="561"/>
      <c r="DO16" s="561"/>
      <c r="DP16" s="561"/>
      <c r="DQ16" s="561"/>
      <c r="DR16" s="561"/>
      <c r="DS16" s="561"/>
      <c r="DT16" s="561"/>
      <c r="DU16" s="561"/>
      <c r="DV16" s="561"/>
      <c r="DW16" s="561"/>
      <c r="DX16" s="602"/>
      <c r="DY16" s="900"/>
      <c r="DZ16" s="627"/>
      <c r="EA16" s="627"/>
      <c r="EB16" s="627"/>
      <c r="EC16" s="627"/>
      <c r="ED16" s="627"/>
      <c r="EE16" s="627"/>
      <c r="EF16" s="786"/>
      <c r="EG16" s="627"/>
      <c r="EH16" s="627"/>
      <c r="EI16" s="627"/>
      <c r="EJ16" s="627"/>
      <c r="EK16" s="627"/>
      <c r="EL16" s="627"/>
      <c r="EM16" s="627"/>
      <c r="EN16" s="627"/>
      <c r="EO16" s="900"/>
      <c r="EP16" s="627"/>
      <c r="EQ16" s="627"/>
      <c r="ER16" s="627"/>
      <c r="ES16" s="627"/>
      <c r="ET16" s="627"/>
      <c r="EU16" s="627"/>
      <c r="EV16" s="627"/>
      <c r="EW16" s="796"/>
      <c r="EX16" s="561"/>
      <c r="EY16" s="561"/>
      <c r="EZ16" s="561"/>
      <c r="FA16" s="561"/>
      <c r="FB16" s="561"/>
      <c r="FC16" s="561"/>
      <c r="FD16" s="561"/>
      <c r="FE16" s="924"/>
      <c r="FF16" s="417"/>
      <c r="FG16" s="242"/>
      <c r="FH16" s="240"/>
      <c r="FI16" s="240"/>
      <c r="FJ16" s="240"/>
      <c r="FK16" s="240"/>
      <c r="FL16" s="240"/>
      <c r="FM16" s="242"/>
      <c r="FN16" s="240"/>
      <c r="FO16" s="240"/>
      <c r="FP16" s="240"/>
      <c r="FQ16" s="240"/>
      <c r="FR16" s="489"/>
      <c r="FS16" s="239"/>
      <c r="FT16" s="74"/>
      <c r="FU16" s="74"/>
      <c r="FV16" s="181"/>
      <c r="FW16" s="181"/>
      <c r="FX16" s="181"/>
      <c r="FY16" s="74"/>
      <c r="FZ16" s="74"/>
      <c r="GA16" s="74"/>
      <c r="GB16" s="74"/>
      <c r="GC16" s="74"/>
      <c r="GD16" s="74"/>
      <c r="GE16" s="74"/>
      <c r="GF16" s="74"/>
      <c r="GG16" s="74"/>
      <c r="GH16" s="75"/>
      <c r="GI16" s="75"/>
      <c r="GJ16" s="513"/>
      <c r="GK16" s="76"/>
      <c r="GL16" s="9">
        <f t="shared" si="0"/>
        <v>0</v>
      </c>
      <c r="GM16" s="9">
        <f t="shared" si="1"/>
        <v>0</v>
      </c>
      <c r="GN16" s="9">
        <f t="shared" si="2"/>
        <v>0</v>
      </c>
      <c r="GO16" s="9">
        <f t="shared" si="3"/>
        <v>0</v>
      </c>
      <c r="GP16" s="9">
        <f t="shared" si="4"/>
        <v>0</v>
      </c>
      <c r="GQ16" s="9">
        <f t="shared" si="5"/>
        <v>0</v>
      </c>
      <c r="GR16" s="9">
        <f t="shared" si="6"/>
        <v>0</v>
      </c>
      <c r="GS16" s="9">
        <f t="shared" si="7"/>
        <v>0</v>
      </c>
      <c r="GT16" s="9">
        <f t="shared" si="8"/>
        <v>0</v>
      </c>
      <c r="GU16" s="9">
        <f t="shared" si="9"/>
        <v>0</v>
      </c>
      <c r="GV16" s="9">
        <f t="shared" si="10"/>
        <v>0</v>
      </c>
      <c r="GW16" s="9">
        <f t="shared" si="11"/>
        <v>0</v>
      </c>
      <c r="GX16" s="9">
        <f t="shared" si="12"/>
        <v>0</v>
      </c>
      <c r="GY16" s="9">
        <f t="shared" si="13"/>
        <v>0</v>
      </c>
      <c r="GZ16" s="9">
        <f t="shared" si="14"/>
        <v>0</v>
      </c>
      <c r="HA16" s="9">
        <f t="shared" si="15"/>
        <v>0</v>
      </c>
      <c r="HB16" s="9">
        <f t="shared" si="16"/>
        <v>0</v>
      </c>
      <c r="HC16" s="9">
        <f t="shared" si="17"/>
        <v>0</v>
      </c>
      <c r="HD16" s="9">
        <f t="shared" si="18"/>
        <v>0</v>
      </c>
      <c r="HE16" s="9">
        <f t="shared" si="19"/>
        <v>0</v>
      </c>
      <c r="HF16" s="9">
        <f t="shared" si="20"/>
        <v>0</v>
      </c>
      <c r="HG16" s="9">
        <f t="shared" si="21"/>
        <v>0</v>
      </c>
      <c r="HH16" s="9">
        <f t="shared" si="22"/>
        <v>0</v>
      </c>
      <c r="HI16" s="9">
        <f t="shared" si="23"/>
        <v>0</v>
      </c>
      <c r="HJ16" s="9">
        <f t="shared" si="24"/>
        <v>0</v>
      </c>
      <c r="HK16" s="9">
        <f t="shared" si="25"/>
        <v>0</v>
      </c>
      <c r="HL16" s="9">
        <f t="shared" si="26"/>
        <v>0</v>
      </c>
      <c r="HM16" s="9">
        <f t="shared" si="27"/>
        <v>0</v>
      </c>
      <c r="HN16" s="9">
        <f t="shared" si="28"/>
        <v>0</v>
      </c>
      <c r="HO16" s="9">
        <f t="shared" si="29"/>
        <v>0</v>
      </c>
      <c r="HP16" s="9">
        <f t="shared" si="30"/>
        <v>0</v>
      </c>
      <c r="HQ16" s="9">
        <f t="shared" si="31"/>
        <v>0</v>
      </c>
      <c r="HR16" s="9">
        <f t="shared" si="32"/>
        <v>0</v>
      </c>
      <c r="HS16" s="9">
        <f t="shared" si="33"/>
        <v>0</v>
      </c>
      <c r="HT16" s="9">
        <f t="shared" si="34"/>
        <v>0</v>
      </c>
      <c r="HU16" s="9">
        <f t="shared" si="35"/>
        <v>0</v>
      </c>
      <c r="HV16" s="9">
        <f t="shared" si="36"/>
        <v>0</v>
      </c>
      <c r="HW16" s="9">
        <f t="shared" si="37"/>
        <v>0</v>
      </c>
      <c r="HX16" s="9">
        <f t="shared" si="38"/>
        <v>0</v>
      </c>
      <c r="HY16" s="9">
        <f t="shared" si="39"/>
        <v>0</v>
      </c>
      <c r="HZ16" s="9">
        <f t="shared" si="40"/>
        <v>0</v>
      </c>
      <c r="IA16" s="9">
        <f t="shared" si="41"/>
        <v>0</v>
      </c>
      <c r="IB16" s="9">
        <f t="shared" si="42"/>
        <v>0</v>
      </c>
      <c r="IC16" s="9">
        <f t="shared" si="43"/>
        <v>0</v>
      </c>
      <c r="ID16" s="9">
        <f t="shared" si="44"/>
        <v>0</v>
      </c>
      <c r="IE16" s="9">
        <f t="shared" si="45"/>
        <v>0</v>
      </c>
      <c r="IF16" s="9">
        <f t="shared" si="46"/>
        <v>0</v>
      </c>
      <c r="IG16" s="9">
        <f t="shared" si="47"/>
        <v>0</v>
      </c>
      <c r="IH16" s="9">
        <f t="shared" si="48"/>
        <v>0</v>
      </c>
      <c r="II16" s="9">
        <f t="shared" si="49"/>
        <v>0</v>
      </c>
      <c r="IJ16" s="9">
        <f t="shared" si="50"/>
        <v>0</v>
      </c>
      <c r="IK16" s="9">
        <f t="shared" si="51"/>
        <v>0</v>
      </c>
      <c r="IL16" s="9">
        <f t="shared" si="52"/>
        <v>0</v>
      </c>
      <c r="IM16" s="9">
        <f t="shared" si="53"/>
        <v>0</v>
      </c>
      <c r="IN16" s="9">
        <f t="shared" si="54"/>
        <v>0</v>
      </c>
      <c r="IO16" s="9">
        <f t="shared" si="55"/>
        <v>0</v>
      </c>
      <c r="IP16" s="9">
        <f t="shared" si="56"/>
        <v>0</v>
      </c>
      <c r="IQ16" s="9">
        <f t="shared" si="57"/>
        <v>0</v>
      </c>
      <c r="IR16" s="9">
        <f t="shared" si="58"/>
        <v>0</v>
      </c>
      <c r="IS16" s="9">
        <f t="shared" si="59"/>
        <v>0</v>
      </c>
      <c r="IT16" s="9">
        <f t="shared" si="60"/>
        <v>0</v>
      </c>
      <c r="IU16" s="9">
        <f t="shared" si="61"/>
        <v>0</v>
      </c>
      <c r="IV16" s="9">
        <f t="shared" si="62"/>
        <v>0</v>
      </c>
      <c r="IW16" s="9">
        <f t="shared" si="63"/>
        <v>0</v>
      </c>
      <c r="IX16" s="9">
        <f t="shared" si="64"/>
        <v>0</v>
      </c>
      <c r="IY16" s="9">
        <f t="shared" si="65"/>
        <v>0</v>
      </c>
      <c r="IZ16" s="9">
        <f t="shared" si="66"/>
        <v>0</v>
      </c>
      <c r="JA16" s="9">
        <f t="shared" si="67"/>
        <v>0</v>
      </c>
      <c r="JB16" s="713"/>
      <c r="JC16" s="713"/>
      <c r="JD16" s="713"/>
      <c r="JE16" s="713"/>
      <c r="JF16" s="713"/>
      <c r="JG16" s="713"/>
      <c r="JH16" s="713"/>
      <c r="JI16" s="713"/>
      <c r="JJ16" s="713"/>
      <c r="JK16" s="713"/>
      <c r="JL16" s="713"/>
      <c r="JM16" s="713"/>
      <c r="JN16" s="713"/>
      <c r="JO16" s="713"/>
      <c r="JP16" s="713"/>
      <c r="JQ16" s="713"/>
      <c r="JR16" s="713"/>
      <c r="JS16" s="713"/>
      <c r="JT16" s="713"/>
      <c r="JU16" s="713"/>
      <c r="JV16" s="713"/>
      <c r="JW16" s="713"/>
      <c r="JX16" s="713"/>
      <c r="JY16" s="713"/>
      <c r="JZ16" s="713"/>
      <c r="KA16" s="713"/>
      <c r="KB16" s="713"/>
      <c r="KC16" s="713"/>
      <c r="KD16" s="713"/>
      <c r="KE16" s="713"/>
      <c r="KF16" s="713"/>
      <c r="KG16" s="713"/>
      <c r="KH16" s="713"/>
      <c r="KI16" s="713"/>
      <c r="KJ16" s="713"/>
      <c r="KK16" s="713"/>
      <c r="KL16" s="713"/>
      <c r="KM16" s="713"/>
      <c r="KN16" s="713"/>
      <c r="KO16" s="713"/>
      <c r="KP16" s="713"/>
      <c r="KQ16" s="713"/>
      <c r="KR16" s="713"/>
      <c r="KS16" s="713"/>
      <c r="KT16" s="713"/>
      <c r="KU16" s="713"/>
      <c r="KV16" s="713"/>
      <c r="KW16" s="713"/>
      <c r="KX16" s="713"/>
      <c r="KY16" s="713"/>
      <c r="KZ16" s="713"/>
      <c r="LA16" s="713"/>
      <c r="LB16" s="713"/>
      <c r="LC16" s="713"/>
      <c r="LD16" s="713"/>
      <c r="LE16" s="713"/>
      <c r="LF16" s="713"/>
      <c r="LG16" s="713"/>
      <c r="LH16" s="713"/>
      <c r="LI16" s="713"/>
      <c r="LJ16" s="713"/>
      <c r="LK16" s="713"/>
      <c r="LL16" s="713"/>
      <c r="LM16" s="713"/>
      <c r="LN16" s="713"/>
      <c r="LO16" s="713"/>
      <c r="LP16" s="713"/>
      <c r="LQ16" s="713"/>
      <c r="LR16" s="713"/>
      <c r="LS16" s="713"/>
      <c r="LT16" s="713"/>
      <c r="LU16" s="713"/>
      <c r="LV16" s="713"/>
      <c r="LW16" s="713"/>
      <c r="LX16" s="713"/>
      <c r="LY16" s="713"/>
      <c r="LZ16" s="713"/>
      <c r="MA16" s="713"/>
      <c r="MB16" s="713"/>
      <c r="MC16" s="713"/>
      <c r="MD16" s="713"/>
      <c r="ME16" s="713"/>
      <c r="MF16" s="713"/>
      <c r="MG16" s="713"/>
      <c r="MH16" s="713"/>
      <c r="MI16" s="713"/>
      <c r="MJ16" s="713"/>
      <c r="MK16" s="713"/>
      <c r="ML16" s="713"/>
      <c r="MM16" s="713"/>
      <c r="MN16" s="713"/>
      <c r="MO16" s="713"/>
      <c r="MP16" s="713"/>
      <c r="MQ16" s="713"/>
      <c r="MR16" s="713"/>
      <c r="MS16" s="713"/>
      <c r="MT16" s="713"/>
      <c r="MU16" s="713"/>
      <c r="MV16" s="714"/>
      <c r="MW16" s="714"/>
      <c r="MX16" s="714"/>
      <c r="MY16" s="714"/>
      <c r="MZ16" s="714"/>
    </row>
    <row r="17" spans="1:364" s="45" customFormat="1" ht="32.25" hidden="1" customHeight="1">
      <c r="A17" s="56" t="s">
        <v>51</v>
      </c>
      <c r="B17" s="59">
        <v>45367</v>
      </c>
      <c r="C17" s="67"/>
      <c r="D17" s="47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357"/>
      <c r="AG17" s="69"/>
      <c r="AH17" s="69"/>
      <c r="AI17" s="69"/>
      <c r="AJ17" s="69"/>
      <c r="AK17" s="69"/>
      <c r="AL17" s="69"/>
      <c r="AM17" s="69"/>
      <c r="AN17" s="70"/>
      <c r="AO17" s="372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372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401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601"/>
      <c r="DY17" s="899"/>
      <c r="DZ17" s="626"/>
      <c r="EA17" s="626"/>
      <c r="EB17" s="626"/>
      <c r="EC17" s="626"/>
      <c r="ED17" s="626"/>
      <c r="EE17" s="626"/>
      <c r="EF17" s="785"/>
      <c r="EG17" s="626"/>
      <c r="EH17" s="626"/>
      <c r="EI17" s="626"/>
      <c r="EJ17" s="626"/>
      <c r="EK17" s="626"/>
      <c r="EL17" s="626"/>
      <c r="EM17" s="626"/>
      <c r="EN17" s="626"/>
      <c r="EO17" s="899"/>
      <c r="EP17" s="626"/>
      <c r="EQ17" s="626"/>
      <c r="ER17" s="626"/>
      <c r="ES17" s="626"/>
      <c r="ET17" s="626"/>
      <c r="EU17" s="626"/>
      <c r="EV17" s="626"/>
      <c r="EW17" s="795"/>
      <c r="EX17" s="560"/>
      <c r="EY17" s="560"/>
      <c r="EZ17" s="560"/>
      <c r="FA17" s="560"/>
      <c r="FB17" s="560"/>
      <c r="FC17" s="560"/>
      <c r="FD17" s="560"/>
      <c r="FE17" s="923"/>
      <c r="FF17" s="401"/>
      <c r="FG17" s="156"/>
      <c r="FH17" s="69"/>
      <c r="FI17" s="69"/>
      <c r="FJ17" s="69"/>
      <c r="FK17" s="69"/>
      <c r="FL17" s="69"/>
      <c r="FM17" s="156"/>
      <c r="FN17" s="69"/>
      <c r="FO17" s="69"/>
      <c r="FP17" s="69"/>
      <c r="FQ17" s="69"/>
      <c r="FR17" s="488"/>
      <c r="FS17" s="239"/>
      <c r="FT17" s="74"/>
      <c r="FU17" s="74"/>
      <c r="FV17" s="181"/>
      <c r="FW17" s="181"/>
      <c r="FX17" s="181"/>
      <c r="FY17" s="74"/>
      <c r="FZ17" s="74"/>
      <c r="GA17" s="74"/>
      <c r="GB17" s="74"/>
      <c r="GC17" s="74"/>
      <c r="GD17" s="74"/>
      <c r="GE17" s="74"/>
      <c r="GF17" s="74"/>
      <c r="GG17" s="74"/>
      <c r="GH17" s="75"/>
      <c r="GI17" s="75"/>
      <c r="GJ17" s="513"/>
      <c r="GK17" s="76"/>
      <c r="GL17" s="9">
        <f t="shared" si="0"/>
        <v>0</v>
      </c>
      <c r="GM17" s="9">
        <f t="shared" si="1"/>
        <v>0</v>
      </c>
      <c r="GN17" s="9">
        <f t="shared" si="2"/>
        <v>0</v>
      </c>
      <c r="GO17" s="9">
        <f t="shared" si="3"/>
        <v>0</v>
      </c>
      <c r="GP17" s="9">
        <f t="shared" si="4"/>
        <v>0</v>
      </c>
      <c r="GQ17" s="9">
        <f t="shared" si="5"/>
        <v>0</v>
      </c>
      <c r="GR17" s="9">
        <f t="shared" si="6"/>
        <v>0</v>
      </c>
      <c r="GS17" s="9">
        <f t="shared" si="7"/>
        <v>0</v>
      </c>
      <c r="GT17" s="9">
        <f t="shared" si="8"/>
        <v>0</v>
      </c>
      <c r="GU17" s="9">
        <f t="shared" si="9"/>
        <v>0</v>
      </c>
      <c r="GV17" s="9">
        <f t="shared" si="10"/>
        <v>0</v>
      </c>
      <c r="GW17" s="9">
        <f t="shared" si="11"/>
        <v>0</v>
      </c>
      <c r="GX17" s="9">
        <f t="shared" si="12"/>
        <v>0</v>
      </c>
      <c r="GY17" s="9">
        <f t="shared" si="13"/>
        <v>0</v>
      </c>
      <c r="GZ17" s="9">
        <f t="shared" si="14"/>
        <v>0</v>
      </c>
      <c r="HA17" s="9">
        <f t="shared" si="15"/>
        <v>0</v>
      </c>
      <c r="HB17" s="9">
        <f t="shared" si="16"/>
        <v>0</v>
      </c>
      <c r="HC17" s="9">
        <f t="shared" si="17"/>
        <v>0</v>
      </c>
      <c r="HD17" s="9">
        <f t="shared" si="18"/>
        <v>0</v>
      </c>
      <c r="HE17" s="9">
        <f t="shared" si="19"/>
        <v>0</v>
      </c>
      <c r="HF17" s="9">
        <f t="shared" si="20"/>
        <v>0</v>
      </c>
      <c r="HG17" s="9">
        <f t="shared" si="21"/>
        <v>0</v>
      </c>
      <c r="HH17" s="9">
        <f t="shared" si="22"/>
        <v>0</v>
      </c>
      <c r="HI17" s="9">
        <f t="shared" si="23"/>
        <v>0</v>
      </c>
      <c r="HJ17" s="9">
        <f t="shared" si="24"/>
        <v>0</v>
      </c>
      <c r="HK17" s="9">
        <f t="shared" si="25"/>
        <v>0</v>
      </c>
      <c r="HL17" s="9">
        <f t="shared" si="26"/>
        <v>0</v>
      </c>
      <c r="HM17" s="9">
        <f t="shared" si="27"/>
        <v>0</v>
      </c>
      <c r="HN17" s="9">
        <f t="shared" si="28"/>
        <v>0</v>
      </c>
      <c r="HO17" s="9">
        <f t="shared" si="29"/>
        <v>0</v>
      </c>
      <c r="HP17" s="9">
        <f t="shared" si="30"/>
        <v>0</v>
      </c>
      <c r="HQ17" s="9">
        <f t="shared" si="31"/>
        <v>0</v>
      </c>
      <c r="HR17" s="9">
        <f t="shared" si="32"/>
        <v>0</v>
      </c>
      <c r="HS17" s="9">
        <f t="shared" si="33"/>
        <v>0</v>
      </c>
      <c r="HT17" s="9">
        <f t="shared" si="34"/>
        <v>0</v>
      </c>
      <c r="HU17" s="9">
        <f t="shared" si="35"/>
        <v>0</v>
      </c>
      <c r="HV17" s="9">
        <f t="shared" si="36"/>
        <v>0</v>
      </c>
      <c r="HW17" s="9">
        <f t="shared" si="37"/>
        <v>0</v>
      </c>
      <c r="HX17" s="9">
        <f t="shared" si="38"/>
        <v>0</v>
      </c>
      <c r="HY17" s="9">
        <f t="shared" si="39"/>
        <v>0</v>
      </c>
      <c r="HZ17" s="9">
        <f t="shared" si="40"/>
        <v>0</v>
      </c>
      <c r="IA17" s="9">
        <f t="shared" si="41"/>
        <v>0</v>
      </c>
      <c r="IB17" s="9">
        <f t="shared" si="42"/>
        <v>0</v>
      </c>
      <c r="IC17" s="9">
        <f t="shared" si="43"/>
        <v>0</v>
      </c>
      <c r="ID17" s="9">
        <f t="shared" si="44"/>
        <v>0</v>
      </c>
      <c r="IE17" s="9">
        <f t="shared" si="45"/>
        <v>0</v>
      </c>
      <c r="IF17" s="9">
        <f t="shared" si="46"/>
        <v>0</v>
      </c>
      <c r="IG17" s="9">
        <f t="shared" si="47"/>
        <v>0</v>
      </c>
      <c r="IH17" s="9">
        <f t="shared" si="48"/>
        <v>0</v>
      </c>
      <c r="II17" s="9">
        <f t="shared" si="49"/>
        <v>0</v>
      </c>
      <c r="IJ17" s="9">
        <f t="shared" si="50"/>
        <v>0</v>
      </c>
      <c r="IK17" s="9">
        <f t="shared" si="51"/>
        <v>0</v>
      </c>
      <c r="IL17" s="9">
        <f t="shared" si="52"/>
        <v>0</v>
      </c>
      <c r="IM17" s="9">
        <f t="shared" si="53"/>
        <v>0</v>
      </c>
      <c r="IN17" s="9">
        <f t="shared" si="54"/>
        <v>0</v>
      </c>
      <c r="IO17" s="9">
        <f t="shared" si="55"/>
        <v>0</v>
      </c>
      <c r="IP17" s="9">
        <f t="shared" si="56"/>
        <v>0</v>
      </c>
      <c r="IQ17" s="9">
        <f t="shared" si="57"/>
        <v>0</v>
      </c>
      <c r="IR17" s="9">
        <f t="shared" si="58"/>
        <v>0</v>
      </c>
      <c r="IS17" s="9">
        <f t="shared" si="59"/>
        <v>0</v>
      </c>
      <c r="IT17" s="9">
        <f t="shared" si="60"/>
        <v>0</v>
      </c>
      <c r="IU17" s="9">
        <f t="shared" si="61"/>
        <v>0</v>
      </c>
      <c r="IV17" s="9">
        <f t="shared" si="62"/>
        <v>0</v>
      </c>
      <c r="IW17" s="9">
        <f t="shared" si="63"/>
        <v>0</v>
      </c>
      <c r="IX17" s="9">
        <f t="shared" si="64"/>
        <v>0</v>
      </c>
      <c r="IY17" s="9">
        <f t="shared" si="65"/>
        <v>0</v>
      </c>
      <c r="IZ17" s="9">
        <f t="shared" si="66"/>
        <v>0</v>
      </c>
      <c r="JA17" s="9">
        <f t="shared" si="67"/>
        <v>0</v>
      </c>
      <c r="JB17" s="715"/>
      <c r="JC17" s="715"/>
      <c r="JD17" s="715"/>
      <c r="JE17" s="715"/>
      <c r="JF17" s="715"/>
      <c r="JG17" s="715"/>
      <c r="JH17" s="715"/>
      <c r="JI17" s="715"/>
      <c r="JJ17" s="715"/>
      <c r="JK17" s="715"/>
      <c r="JL17" s="715"/>
      <c r="JM17" s="715"/>
      <c r="JN17" s="715"/>
      <c r="JO17" s="715"/>
      <c r="JP17" s="715"/>
      <c r="JQ17" s="715"/>
      <c r="JR17" s="715"/>
      <c r="JS17" s="715"/>
      <c r="JT17" s="715"/>
      <c r="JU17" s="715"/>
      <c r="JV17" s="715"/>
      <c r="JW17" s="715"/>
      <c r="JX17" s="715"/>
      <c r="JY17" s="715"/>
      <c r="JZ17" s="715"/>
      <c r="KA17" s="715"/>
      <c r="KB17" s="715"/>
      <c r="KC17" s="715"/>
      <c r="KD17" s="715"/>
      <c r="KE17" s="715"/>
      <c r="KF17" s="715"/>
      <c r="KG17" s="715"/>
      <c r="KH17" s="715"/>
      <c r="KI17" s="715"/>
      <c r="KJ17" s="715"/>
      <c r="KK17" s="715"/>
      <c r="KL17" s="715"/>
      <c r="KM17" s="715"/>
      <c r="KN17" s="715"/>
      <c r="KO17" s="715"/>
      <c r="KP17" s="715"/>
      <c r="KQ17" s="715"/>
      <c r="KR17" s="715"/>
      <c r="KS17" s="715"/>
      <c r="KT17" s="715"/>
      <c r="KU17" s="715"/>
      <c r="KV17" s="715"/>
      <c r="KW17" s="715"/>
      <c r="KX17" s="715"/>
      <c r="KY17" s="715"/>
      <c r="KZ17" s="715"/>
      <c r="LA17" s="715"/>
      <c r="LB17" s="715"/>
      <c r="LC17" s="715"/>
      <c r="LD17" s="715"/>
      <c r="LE17" s="715"/>
      <c r="LF17" s="715"/>
      <c r="LG17" s="715"/>
      <c r="LH17" s="715"/>
      <c r="LI17" s="715"/>
      <c r="LJ17" s="715"/>
      <c r="LK17" s="715"/>
      <c r="LL17" s="715"/>
      <c r="LM17" s="715"/>
      <c r="LN17" s="715"/>
      <c r="LO17" s="715"/>
      <c r="LP17" s="715"/>
      <c r="LQ17" s="715"/>
      <c r="LR17" s="715"/>
      <c r="LS17" s="715"/>
      <c r="LT17" s="715"/>
      <c r="LU17" s="715"/>
      <c r="LV17" s="715"/>
      <c r="LW17" s="715"/>
      <c r="LX17" s="715"/>
      <c r="LY17" s="715"/>
      <c r="LZ17" s="715"/>
      <c r="MA17" s="715"/>
      <c r="MB17" s="715"/>
      <c r="MC17" s="715"/>
      <c r="MD17" s="715"/>
      <c r="ME17" s="715"/>
      <c r="MF17" s="715"/>
      <c r="MG17" s="715"/>
      <c r="MH17" s="715"/>
      <c r="MI17" s="715"/>
      <c r="MJ17" s="715"/>
      <c r="MK17" s="715"/>
      <c r="ML17" s="715"/>
      <c r="MM17" s="715"/>
      <c r="MN17" s="715"/>
      <c r="MO17" s="715"/>
      <c r="MP17" s="715"/>
      <c r="MQ17" s="715"/>
      <c r="MR17" s="715"/>
      <c r="MS17" s="715"/>
      <c r="MT17" s="715"/>
      <c r="MU17" s="715"/>
      <c r="MV17" s="716"/>
      <c r="MW17" s="716"/>
      <c r="MX17" s="716"/>
      <c r="MY17" s="716"/>
      <c r="MZ17" s="716"/>
    </row>
    <row r="18" spans="1:364" s="45" customFormat="1" ht="41.25" hidden="1" customHeight="1">
      <c r="A18" s="57" t="s">
        <v>52</v>
      </c>
      <c r="B18" s="60">
        <v>45368</v>
      </c>
      <c r="C18" s="16"/>
      <c r="D18" s="470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357"/>
      <c r="AG18" s="8"/>
      <c r="AH18" s="8"/>
      <c r="AI18" s="8"/>
      <c r="AJ18" s="8"/>
      <c r="AK18" s="8"/>
      <c r="AL18" s="8"/>
      <c r="AM18" s="8"/>
      <c r="AN18" s="17"/>
      <c r="AO18" s="372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372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401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601"/>
      <c r="DY18" s="899"/>
      <c r="DZ18" s="626"/>
      <c r="EA18" s="626"/>
      <c r="EB18" s="626"/>
      <c r="EC18" s="626"/>
      <c r="ED18" s="626"/>
      <c r="EE18" s="626"/>
      <c r="EF18" s="785"/>
      <c r="EG18" s="626"/>
      <c r="EH18" s="626"/>
      <c r="EI18" s="626"/>
      <c r="EJ18" s="626"/>
      <c r="EK18" s="626"/>
      <c r="EL18" s="626"/>
      <c r="EM18" s="626"/>
      <c r="EN18" s="626"/>
      <c r="EO18" s="899"/>
      <c r="EP18" s="626"/>
      <c r="EQ18" s="626"/>
      <c r="ER18" s="626"/>
      <c r="ES18" s="626"/>
      <c r="ET18" s="626"/>
      <c r="EU18" s="626"/>
      <c r="EV18" s="626"/>
      <c r="EW18" s="795"/>
      <c r="EX18" s="560"/>
      <c r="EY18" s="560"/>
      <c r="EZ18" s="560"/>
      <c r="FA18" s="560"/>
      <c r="FB18" s="560"/>
      <c r="FC18" s="560"/>
      <c r="FD18" s="560"/>
      <c r="FE18" s="923"/>
      <c r="FF18" s="401"/>
      <c r="FG18" s="155"/>
      <c r="FH18" s="8"/>
      <c r="FI18" s="8"/>
      <c r="FJ18" s="8"/>
      <c r="FK18" s="8"/>
      <c r="FL18" s="8"/>
      <c r="FM18" s="155"/>
      <c r="FN18" s="8"/>
      <c r="FO18" s="8"/>
      <c r="FP18" s="8"/>
      <c r="FQ18" s="8"/>
      <c r="FR18" s="488"/>
      <c r="FS18" s="18"/>
      <c r="FT18" s="10"/>
      <c r="FU18" s="10"/>
      <c r="FV18" s="11"/>
      <c r="FW18" s="11"/>
      <c r="FX18" s="11"/>
      <c r="FY18" s="12"/>
      <c r="FZ18" s="12"/>
      <c r="GA18" s="12"/>
      <c r="GB18" s="12"/>
      <c r="GC18" s="12"/>
      <c r="GD18" s="12"/>
      <c r="GE18" s="12"/>
      <c r="GF18" s="12"/>
      <c r="GG18" s="12"/>
      <c r="GH18" s="21"/>
      <c r="GI18" s="21"/>
      <c r="GJ18" s="514"/>
      <c r="GK18" s="76"/>
      <c r="GL18" s="62">
        <f t="shared" si="0"/>
        <v>0</v>
      </c>
      <c r="GM18" s="62">
        <f t="shared" si="1"/>
        <v>0</v>
      </c>
      <c r="GN18" s="62">
        <f t="shared" si="2"/>
        <v>0</v>
      </c>
      <c r="GO18" s="62">
        <f t="shared" si="3"/>
        <v>0</v>
      </c>
      <c r="GP18" s="62">
        <f t="shared" si="4"/>
        <v>0</v>
      </c>
      <c r="GQ18" s="62">
        <f t="shared" si="5"/>
        <v>0</v>
      </c>
      <c r="GR18" s="62">
        <f t="shared" si="6"/>
        <v>0</v>
      </c>
      <c r="GS18" s="62">
        <f t="shared" si="7"/>
        <v>0</v>
      </c>
      <c r="GT18" s="62">
        <f t="shared" si="8"/>
        <v>0</v>
      </c>
      <c r="GU18" s="62">
        <f t="shared" si="9"/>
        <v>0</v>
      </c>
      <c r="GV18" s="62">
        <f t="shared" si="10"/>
        <v>0</v>
      </c>
      <c r="GW18" s="62">
        <f t="shared" si="11"/>
        <v>0</v>
      </c>
      <c r="GX18" s="62">
        <f t="shared" si="12"/>
        <v>0</v>
      </c>
      <c r="GY18" s="62">
        <f t="shared" si="13"/>
        <v>0</v>
      </c>
      <c r="GZ18" s="62">
        <f t="shared" si="14"/>
        <v>0</v>
      </c>
      <c r="HA18" s="62">
        <f t="shared" si="15"/>
        <v>0</v>
      </c>
      <c r="HB18" s="62">
        <f t="shared" si="16"/>
        <v>0</v>
      </c>
      <c r="HC18" s="62">
        <f t="shared" si="17"/>
        <v>0</v>
      </c>
      <c r="HD18" s="62">
        <f t="shared" si="18"/>
        <v>0</v>
      </c>
      <c r="HE18" s="62">
        <f t="shared" si="19"/>
        <v>0</v>
      </c>
      <c r="HF18" s="62">
        <f t="shared" si="20"/>
        <v>0</v>
      </c>
      <c r="HG18" s="62">
        <f t="shared" si="21"/>
        <v>0</v>
      </c>
      <c r="HH18" s="62">
        <f t="shared" si="22"/>
        <v>0</v>
      </c>
      <c r="HI18" s="62">
        <f t="shared" si="23"/>
        <v>0</v>
      </c>
      <c r="HJ18" s="62">
        <f t="shared" si="24"/>
        <v>0</v>
      </c>
      <c r="HK18" s="62">
        <f t="shared" si="25"/>
        <v>0</v>
      </c>
      <c r="HL18" s="62">
        <f t="shared" si="26"/>
        <v>0</v>
      </c>
      <c r="HM18" s="62">
        <f t="shared" si="27"/>
        <v>0</v>
      </c>
      <c r="HN18" s="62">
        <f t="shared" si="28"/>
        <v>0</v>
      </c>
      <c r="HO18" s="62">
        <f t="shared" si="29"/>
        <v>0</v>
      </c>
      <c r="HP18" s="62">
        <f t="shared" si="30"/>
        <v>0</v>
      </c>
      <c r="HQ18" s="62">
        <f t="shared" si="31"/>
        <v>0</v>
      </c>
      <c r="HR18" s="62">
        <f t="shared" si="32"/>
        <v>0</v>
      </c>
      <c r="HS18" s="62">
        <f t="shared" si="33"/>
        <v>0</v>
      </c>
      <c r="HT18" s="62">
        <f t="shared" si="34"/>
        <v>0</v>
      </c>
      <c r="HU18" s="62">
        <f t="shared" si="35"/>
        <v>0</v>
      </c>
      <c r="HV18" s="62">
        <f t="shared" si="36"/>
        <v>0</v>
      </c>
      <c r="HW18" s="62">
        <f t="shared" si="37"/>
        <v>0</v>
      </c>
      <c r="HX18" s="62">
        <f t="shared" si="38"/>
        <v>0</v>
      </c>
      <c r="HY18" s="62">
        <f t="shared" si="39"/>
        <v>0</v>
      </c>
      <c r="HZ18" s="62">
        <f t="shared" si="40"/>
        <v>0</v>
      </c>
      <c r="IA18" s="62">
        <f t="shared" si="41"/>
        <v>0</v>
      </c>
      <c r="IB18" s="62">
        <f t="shared" si="42"/>
        <v>0</v>
      </c>
      <c r="IC18" s="62">
        <f t="shared" si="43"/>
        <v>0</v>
      </c>
      <c r="ID18" s="62">
        <f t="shared" si="44"/>
        <v>0</v>
      </c>
      <c r="IE18" s="62">
        <f t="shared" si="45"/>
        <v>0</v>
      </c>
      <c r="IF18" s="62">
        <f t="shared" si="46"/>
        <v>0</v>
      </c>
      <c r="IG18" s="62">
        <f t="shared" si="47"/>
        <v>0</v>
      </c>
      <c r="IH18" s="62">
        <f t="shared" si="48"/>
        <v>0</v>
      </c>
      <c r="II18" s="62">
        <f t="shared" si="49"/>
        <v>0</v>
      </c>
      <c r="IJ18" s="62">
        <f t="shared" si="50"/>
        <v>0</v>
      </c>
      <c r="IK18" s="62">
        <f t="shared" si="51"/>
        <v>0</v>
      </c>
      <c r="IL18" s="62">
        <f t="shared" si="52"/>
        <v>0</v>
      </c>
      <c r="IM18" s="62">
        <f t="shared" si="53"/>
        <v>0</v>
      </c>
      <c r="IN18" s="62">
        <f t="shared" si="54"/>
        <v>0</v>
      </c>
      <c r="IO18" s="62">
        <f t="shared" si="55"/>
        <v>0</v>
      </c>
      <c r="IP18" s="62">
        <f t="shared" si="56"/>
        <v>0</v>
      </c>
      <c r="IQ18" s="62">
        <f t="shared" si="57"/>
        <v>0</v>
      </c>
      <c r="IR18" s="62">
        <f t="shared" si="58"/>
        <v>0</v>
      </c>
      <c r="IS18" s="62">
        <f t="shared" si="59"/>
        <v>0</v>
      </c>
      <c r="IT18" s="62">
        <f t="shared" si="60"/>
        <v>0</v>
      </c>
      <c r="IU18" s="62">
        <f t="shared" si="61"/>
        <v>0</v>
      </c>
      <c r="IV18" s="62">
        <f t="shared" si="62"/>
        <v>0</v>
      </c>
      <c r="IW18" s="62">
        <f t="shared" si="63"/>
        <v>0</v>
      </c>
      <c r="IX18" s="62">
        <f t="shared" si="64"/>
        <v>0</v>
      </c>
      <c r="IY18" s="62">
        <f t="shared" si="65"/>
        <v>0</v>
      </c>
      <c r="IZ18" s="62">
        <f t="shared" si="66"/>
        <v>0</v>
      </c>
      <c r="JA18" s="62">
        <f t="shared" si="67"/>
        <v>0</v>
      </c>
      <c r="JB18" s="716"/>
      <c r="JC18" s="716"/>
      <c r="JD18" s="716"/>
      <c r="JE18" s="716"/>
      <c r="JF18" s="716"/>
      <c r="JG18" s="716"/>
      <c r="JH18" s="716"/>
      <c r="JI18" s="716"/>
      <c r="JJ18" s="716"/>
      <c r="JK18" s="716"/>
      <c r="JL18" s="716"/>
      <c r="JM18" s="716"/>
      <c r="JN18" s="716"/>
      <c r="JO18" s="716"/>
      <c r="JP18" s="716"/>
      <c r="JQ18" s="716"/>
      <c r="JR18" s="716"/>
      <c r="JS18" s="716"/>
      <c r="JT18" s="716"/>
      <c r="JU18" s="716"/>
      <c r="JV18" s="716"/>
      <c r="JW18" s="716"/>
      <c r="JX18" s="716"/>
      <c r="JY18" s="716"/>
      <c r="JZ18" s="716"/>
      <c r="KA18" s="716"/>
      <c r="KB18" s="716"/>
      <c r="KC18" s="716"/>
      <c r="KD18" s="716"/>
      <c r="KE18" s="716"/>
      <c r="KF18" s="716"/>
      <c r="KG18" s="716"/>
      <c r="KH18" s="716"/>
      <c r="KI18" s="716"/>
      <c r="KJ18" s="716"/>
      <c r="KK18" s="716"/>
      <c r="KL18" s="716"/>
      <c r="KM18" s="716"/>
      <c r="KN18" s="716"/>
      <c r="KO18" s="716"/>
      <c r="KP18" s="716"/>
      <c r="KQ18" s="716"/>
      <c r="KR18" s="716"/>
      <c r="KS18" s="716"/>
      <c r="KT18" s="716"/>
      <c r="KU18" s="716"/>
      <c r="KV18" s="716"/>
      <c r="KW18" s="716"/>
      <c r="KX18" s="716"/>
      <c r="KY18" s="716"/>
      <c r="KZ18" s="716"/>
      <c r="LA18" s="716"/>
      <c r="LB18" s="716"/>
      <c r="LC18" s="716"/>
      <c r="LD18" s="716"/>
      <c r="LE18" s="716"/>
      <c r="LF18" s="716"/>
      <c r="LG18" s="716"/>
      <c r="LH18" s="716"/>
      <c r="LI18" s="716"/>
      <c r="LJ18" s="716"/>
      <c r="LK18" s="716"/>
      <c r="LL18" s="716"/>
      <c r="LM18" s="716"/>
      <c r="LN18" s="716"/>
      <c r="LO18" s="716"/>
      <c r="LP18" s="716"/>
      <c r="LQ18" s="716"/>
      <c r="LR18" s="716"/>
      <c r="LS18" s="716"/>
      <c r="LT18" s="716"/>
      <c r="LU18" s="716"/>
      <c r="LV18" s="716"/>
      <c r="LW18" s="716"/>
      <c r="LX18" s="716"/>
      <c r="LY18" s="716"/>
      <c r="LZ18" s="716"/>
      <c r="MA18" s="716"/>
      <c r="MB18" s="716"/>
      <c r="MC18" s="716"/>
      <c r="MD18" s="716"/>
      <c r="ME18" s="716"/>
      <c r="MF18" s="716"/>
      <c r="MG18" s="716"/>
      <c r="MH18" s="716"/>
      <c r="MI18" s="716"/>
      <c r="MJ18" s="716"/>
      <c r="MK18" s="716"/>
      <c r="ML18" s="716"/>
      <c r="MM18" s="716"/>
      <c r="MN18" s="716"/>
      <c r="MO18" s="716"/>
      <c r="MP18" s="716"/>
      <c r="MQ18" s="716"/>
      <c r="MR18" s="716"/>
      <c r="MS18" s="716"/>
      <c r="MT18" s="716"/>
      <c r="MU18" s="716"/>
      <c r="MV18" s="716"/>
      <c r="MW18" s="716"/>
      <c r="MX18" s="716"/>
      <c r="MY18" s="716"/>
      <c r="MZ18" s="716"/>
    </row>
    <row r="19" spans="1:364" s="46" customFormat="1" ht="32.25" hidden="1" customHeight="1">
      <c r="A19" s="56" t="s">
        <v>46</v>
      </c>
      <c r="B19" s="59">
        <v>45369</v>
      </c>
      <c r="C19" s="67"/>
      <c r="D19" s="470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357"/>
      <c r="AG19" s="69"/>
      <c r="AH19" s="69"/>
      <c r="AI19" s="69"/>
      <c r="AJ19" s="69"/>
      <c r="AK19" s="69"/>
      <c r="AL19" s="69"/>
      <c r="AM19" s="69"/>
      <c r="AN19" s="70"/>
      <c r="AO19" s="372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372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401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560"/>
      <c r="DW19" s="560"/>
      <c r="DX19" s="601"/>
      <c r="DY19" s="899"/>
      <c r="DZ19" s="626"/>
      <c r="EA19" s="626"/>
      <c r="EB19" s="626"/>
      <c r="EC19" s="626"/>
      <c r="ED19" s="626"/>
      <c r="EE19" s="626"/>
      <c r="EF19" s="785"/>
      <c r="EG19" s="626"/>
      <c r="EH19" s="626"/>
      <c r="EI19" s="626"/>
      <c r="EJ19" s="626"/>
      <c r="EK19" s="626"/>
      <c r="EL19" s="626"/>
      <c r="EM19" s="626"/>
      <c r="EN19" s="626"/>
      <c r="EO19" s="899"/>
      <c r="EP19" s="626"/>
      <c r="EQ19" s="626"/>
      <c r="ER19" s="626"/>
      <c r="ES19" s="626"/>
      <c r="ET19" s="626"/>
      <c r="EU19" s="626"/>
      <c r="EV19" s="626"/>
      <c r="EW19" s="795"/>
      <c r="EX19" s="560"/>
      <c r="EY19" s="560"/>
      <c r="EZ19" s="560"/>
      <c r="FA19" s="560"/>
      <c r="FB19" s="560"/>
      <c r="FC19" s="560"/>
      <c r="FD19" s="560"/>
      <c r="FE19" s="923"/>
      <c r="FF19" s="401"/>
      <c r="FG19" s="156"/>
      <c r="FH19" s="69"/>
      <c r="FI19" s="69"/>
      <c r="FJ19" s="69"/>
      <c r="FK19" s="69"/>
      <c r="FL19" s="69"/>
      <c r="FM19" s="156"/>
      <c r="FN19" s="69"/>
      <c r="FO19" s="69"/>
      <c r="FP19" s="69"/>
      <c r="FQ19" s="69"/>
      <c r="FR19" s="488"/>
      <c r="FS19" s="239"/>
      <c r="FT19" s="239"/>
      <c r="FU19" s="72"/>
      <c r="FV19" s="181"/>
      <c r="FW19" s="181"/>
      <c r="FX19" s="181"/>
      <c r="FY19" s="74"/>
      <c r="FZ19" s="74"/>
      <c r="GA19" s="74"/>
      <c r="GB19" s="74"/>
      <c r="GC19" s="74"/>
      <c r="GD19" s="74"/>
      <c r="GE19" s="74"/>
      <c r="GF19" s="74"/>
      <c r="GG19" s="74"/>
      <c r="GH19" s="75"/>
      <c r="GI19" s="75"/>
      <c r="GJ19" s="514"/>
      <c r="GK19" s="76"/>
      <c r="GL19" s="9">
        <f t="shared" si="0"/>
        <v>0</v>
      </c>
      <c r="GM19" s="9">
        <f t="shared" si="1"/>
        <v>0</v>
      </c>
      <c r="GN19" s="9">
        <f t="shared" si="2"/>
        <v>0</v>
      </c>
      <c r="GO19" s="9">
        <f t="shared" si="3"/>
        <v>0</v>
      </c>
      <c r="GP19" s="9">
        <f t="shared" si="4"/>
        <v>0</v>
      </c>
      <c r="GQ19" s="9">
        <f t="shared" si="5"/>
        <v>0</v>
      </c>
      <c r="GR19" s="9">
        <f t="shared" si="6"/>
        <v>0</v>
      </c>
      <c r="GS19" s="9">
        <f t="shared" si="7"/>
        <v>0</v>
      </c>
      <c r="GT19" s="9">
        <f t="shared" si="8"/>
        <v>0</v>
      </c>
      <c r="GU19" s="9">
        <f t="shared" si="9"/>
        <v>0</v>
      </c>
      <c r="GV19" s="9">
        <f t="shared" si="10"/>
        <v>0</v>
      </c>
      <c r="GW19" s="9">
        <f t="shared" si="11"/>
        <v>0</v>
      </c>
      <c r="GX19" s="9">
        <f t="shared" si="12"/>
        <v>0</v>
      </c>
      <c r="GY19" s="9">
        <f t="shared" si="13"/>
        <v>0</v>
      </c>
      <c r="GZ19" s="9">
        <f t="shared" si="14"/>
        <v>0</v>
      </c>
      <c r="HA19" s="9">
        <f t="shared" si="15"/>
        <v>0</v>
      </c>
      <c r="HB19" s="9">
        <f t="shared" si="16"/>
        <v>0</v>
      </c>
      <c r="HC19" s="9">
        <f t="shared" si="17"/>
        <v>0</v>
      </c>
      <c r="HD19" s="9">
        <f t="shared" si="18"/>
        <v>0</v>
      </c>
      <c r="HE19" s="9">
        <f t="shared" si="19"/>
        <v>0</v>
      </c>
      <c r="HF19" s="9">
        <f t="shared" si="20"/>
        <v>0</v>
      </c>
      <c r="HG19" s="9">
        <f t="shared" si="21"/>
        <v>0</v>
      </c>
      <c r="HH19" s="9">
        <f t="shared" si="22"/>
        <v>0</v>
      </c>
      <c r="HI19" s="9">
        <f t="shared" si="23"/>
        <v>0</v>
      </c>
      <c r="HJ19" s="9">
        <f t="shared" si="24"/>
        <v>0</v>
      </c>
      <c r="HK19" s="9">
        <f t="shared" si="25"/>
        <v>0</v>
      </c>
      <c r="HL19" s="9">
        <f t="shared" si="26"/>
        <v>0</v>
      </c>
      <c r="HM19" s="9">
        <f t="shared" si="27"/>
        <v>0</v>
      </c>
      <c r="HN19" s="9">
        <f t="shared" si="28"/>
        <v>0</v>
      </c>
      <c r="HO19" s="9">
        <f t="shared" si="29"/>
        <v>0</v>
      </c>
      <c r="HP19" s="9">
        <f t="shared" si="30"/>
        <v>0</v>
      </c>
      <c r="HQ19" s="9">
        <f t="shared" si="31"/>
        <v>0</v>
      </c>
      <c r="HR19" s="9">
        <f t="shared" si="32"/>
        <v>0</v>
      </c>
      <c r="HS19" s="9">
        <f t="shared" si="33"/>
        <v>0</v>
      </c>
      <c r="HT19" s="9">
        <f t="shared" si="34"/>
        <v>0</v>
      </c>
      <c r="HU19" s="9">
        <f t="shared" si="35"/>
        <v>0</v>
      </c>
      <c r="HV19" s="9">
        <f t="shared" si="36"/>
        <v>0</v>
      </c>
      <c r="HW19" s="9">
        <f t="shared" si="37"/>
        <v>0</v>
      </c>
      <c r="HX19" s="9">
        <f t="shared" si="38"/>
        <v>0</v>
      </c>
      <c r="HY19" s="9">
        <f t="shared" si="39"/>
        <v>0</v>
      </c>
      <c r="HZ19" s="9">
        <f t="shared" si="40"/>
        <v>0</v>
      </c>
      <c r="IA19" s="9">
        <f t="shared" si="41"/>
        <v>0</v>
      </c>
      <c r="IB19" s="9">
        <f t="shared" si="42"/>
        <v>0</v>
      </c>
      <c r="IC19" s="9">
        <f t="shared" si="43"/>
        <v>0</v>
      </c>
      <c r="ID19" s="9">
        <f t="shared" si="44"/>
        <v>0</v>
      </c>
      <c r="IE19" s="9">
        <f t="shared" si="45"/>
        <v>0</v>
      </c>
      <c r="IF19" s="9">
        <f t="shared" si="46"/>
        <v>0</v>
      </c>
      <c r="IG19" s="9">
        <f t="shared" si="47"/>
        <v>0</v>
      </c>
      <c r="IH19" s="9">
        <f t="shared" si="48"/>
        <v>0</v>
      </c>
      <c r="II19" s="9">
        <f t="shared" si="49"/>
        <v>0</v>
      </c>
      <c r="IJ19" s="9">
        <f t="shared" si="50"/>
        <v>0</v>
      </c>
      <c r="IK19" s="9">
        <f t="shared" si="51"/>
        <v>0</v>
      </c>
      <c r="IL19" s="9">
        <f t="shared" si="52"/>
        <v>0</v>
      </c>
      <c r="IM19" s="9">
        <f t="shared" si="53"/>
        <v>0</v>
      </c>
      <c r="IN19" s="9">
        <f t="shared" si="54"/>
        <v>0</v>
      </c>
      <c r="IO19" s="9">
        <f t="shared" si="55"/>
        <v>0</v>
      </c>
      <c r="IP19" s="9">
        <f t="shared" si="56"/>
        <v>0</v>
      </c>
      <c r="IQ19" s="9">
        <f t="shared" si="57"/>
        <v>0</v>
      </c>
      <c r="IR19" s="9">
        <f t="shared" si="58"/>
        <v>0</v>
      </c>
      <c r="IS19" s="9">
        <f t="shared" si="59"/>
        <v>0</v>
      </c>
      <c r="IT19" s="9">
        <f t="shared" si="60"/>
        <v>0</v>
      </c>
      <c r="IU19" s="9">
        <f t="shared" si="61"/>
        <v>0</v>
      </c>
      <c r="IV19" s="9">
        <f t="shared" si="62"/>
        <v>0</v>
      </c>
      <c r="IW19" s="9">
        <f t="shared" si="63"/>
        <v>0</v>
      </c>
      <c r="IX19" s="9">
        <f t="shared" si="64"/>
        <v>0</v>
      </c>
      <c r="IY19" s="9">
        <f t="shared" si="65"/>
        <v>0</v>
      </c>
      <c r="IZ19" s="9">
        <f t="shared" si="66"/>
        <v>0</v>
      </c>
      <c r="JA19" s="9">
        <f t="shared" si="67"/>
        <v>0</v>
      </c>
      <c r="JB19" s="717"/>
      <c r="JC19" s="717"/>
      <c r="JD19" s="717"/>
      <c r="JE19" s="717"/>
      <c r="JF19" s="717"/>
      <c r="JG19" s="717"/>
      <c r="JH19" s="717"/>
      <c r="JI19" s="717"/>
      <c r="JJ19" s="717"/>
      <c r="JK19" s="717"/>
      <c r="JL19" s="717"/>
      <c r="JM19" s="717"/>
      <c r="JN19" s="717"/>
      <c r="JO19" s="717"/>
      <c r="JP19" s="717"/>
      <c r="JQ19" s="717"/>
      <c r="JR19" s="717"/>
      <c r="JS19" s="717"/>
      <c r="JT19" s="717"/>
      <c r="JU19" s="717"/>
      <c r="JV19" s="717"/>
      <c r="JW19" s="717"/>
      <c r="JX19" s="717"/>
      <c r="JY19" s="717"/>
      <c r="JZ19" s="717"/>
      <c r="KA19" s="717"/>
      <c r="KB19" s="717"/>
      <c r="KC19" s="717"/>
      <c r="KD19" s="717"/>
      <c r="KE19" s="717"/>
      <c r="KF19" s="717"/>
      <c r="KG19" s="717"/>
      <c r="KH19" s="717"/>
      <c r="KI19" s="717"/>
      <c r="KJ19" s="717"/>
      <c r="KK19" s="717"/>
      <c r="KL19" s="717"/>
      <c r="KM19" s="717"/>
      <c r="KN19" s="717"/>
      <c r="KO19" s="717"/>
      <c r="KP19" s="717"/>
      <c r="KQ19" s="717"/>
      <c r="KR19" s="717"/>
      <c r="KS19" s="717"/>
      <c r="KT19" s="717"/>
      <c r="KU19" s="717"/>
      <c r="KV19" s="717"/>
      <c r="KW19" s="717"/>
      <c r="KX19" s="717"/>
      <c r="KY19" s="717"/>
      <c r="KZ19" s="717"/>
      <c r="LA19" s="717"/>
      <c r="LB19" s="717"/>
      <c r="LC19" s="717"/>
      <c r="LD19" s="717"/>
      <c r="LE19" s="717"/>
      <c r="LF19" s="717"/>
      <c r="LG19" s="717"/>
      <c r="LH19" s="717"/>
      <c r="LI19" s="717"/>
      <c r="LJ19" s="717"/>
      <c r="LK19" s="717"/>
      <c r="LL19" s="717"/>
      <c r="LM19" s="717"/>
      <c r="LN19" s="717"/>
      <c r="LO19" s="717"/>
      <c r="LP19" s="717"/>
      <c r="LQ19" s="717"/>
      <c r="LR19" s="717"/>
      <c r="LS19" s="717"/>
      <c r="LT19" s="717"/>
      <c r="LU19" s="717"/>
      <c r="LV19" s="717"/>
      <c r="LW19" s="717"/>
      <c r="LX19" s="717"/>
      <c r="LY19" s="717"/>
      <c r="LZ19" s="717"/>
      <c r="MA19" s="717"/>
      <c r="MB19" s="717"/>
      <c r="MC19" s="717"/>
      <c r="MD19" s="717"/>
      <c r="ME19" s="717"/>
      <c r="MF19" s="717"/>
      <c r="MG19" s="717"/>
      <c r="MH19" s="717"/>
      <c r="MI19" s="717"/>
      <c r="MJ19" s="717"/>
      <c r="MK19" s="717"/>
      <c r="ML19" s="717"/>
      <c r="MM19" s="717"/>
      <c r="MN19" s="717"/>
      <c r="MO19" s="717"/>
      <c r="MP19" s="717"/>
      <c r="MQ19" s="717"/>
      <c r="MR19" s="717"/>
      <c r="MS19" s="717"/>
      <c r="MT19" s="717"/>
      <c r="MU19" s="717"/>
      <c r="MV19" s="717"/>
      <c r="MW19" s="717"/>
      <c r="MX19" s="717"/>
      <c r="MY19" s="717"/>
      <c r="MZ19" s="717"/>
    </row>
    <row r="20" spans="1:364" s="46" customFormat="1" ht="30.75" hidden="1" customHeight="1">
      <c r="A20" s="56" t="s">
        <v>47</v>
      </c>
      <c r="B20" s="59">
        <v>45370</v>
      </c>
      <c r="C20" s="67"/>
      <c r="D20" s="470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357"/>
      <c r="AG20" s="69"/>
      <c r="AH20" s="69"/>
      <c r="AI20" s="69"/>
      <c r="AJ20" s="69"/>
      <c r="AK20" s="69"/>
      <c r="AL20" s="69"/>
      <c r="AM20" s="69"/>
      <c r="AN20" s="70"/>
      <c r="AO20" s="372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372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401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560"/>
      <c r="DW20" s="560"/>
      <c r="DX20" s="601"/>
      <c r="DY20" s="899"/>
      <c r="DZ20" s="626"/>
      <c r="EA20" s="626"/>
      <c r="EB20" s="626"/>
      <c r="EC20" s="626"/>
      <c r="ED20" s="626"/>
      <c r="EE20" s="626"/>
      <c r="EF20" s="785"/>
      <c r="EG20" s="626"/>
      <c r="EH20" s="626"/>
      <c r="EI20" s="626"/>
      <c r="EJ20" s="626"/>
      <c r="EK20" s="626"/>
      <c r="EL20" s="626"/>
      <c r="EM20" s="626"/>
      <c r="EN20" s="626"/>
      <c r="EO20" s="899"/>
      <c r="EP20" s="626"/>
      <c r="EQ20" s="626"/>
      <c r="ER20" s="626"/>
      <c r="ES20" s="626"/>
      <c r="ET20" s="626"/>
      <c r="EU20" s="626"/>
      <c r="EV20" s="626"/>
      <c r="EW20" s="795"/>
      <c r="EX20" s="560"/>
      <c r="EY20" s="560"/>
      <c r="EZ20" s="560"/>
      <c r="FA20" s="560"/>
      <c r="FB20" s="560"/>
      <c r="FC20" s="560"/>
      <c r="FD20" s="560"/>
      <c r="FE20" s="923"/>
      <c r="FF20" s="401"/>
      <c r="FG20" s="156"/>
      <c r="FH20" s="69"/>
      <c r="FI20" s="69"/>
      <c r="FJ20" s="69"/>
      <c r="FK20" s="69"/>
      <c r="FL20" s="69"/>
      <c r="FM20" s="156"/>
      <c r="FN20" s="69"/>
      <c r="FO20" s="69"/>
      <c r="FP20" s="69"/>
      <c r="FQ20" s="69"/>
      <c r="FR20" s="488"/>
      <c r="FS20" s="239"/>
      <c r="FT20" s="239"/>
      <c r="FU20" s="72"/>
      <c r="FV20" s="181"/>
      <c r="FW20" s="181"/>
      <c r="FX20" s="181"/>
      <c r="FY20" s="74"/>
      <c r="FZ20" s="74"/>
      <c r="GA20" s="74"/>
      <c r="GB20" s="74"/>
      <c r="GC20" s="74"/>
      <c r="GD20" s="74"/>
      <c r="GE20" s="74"/>
      <c r="GF20" s="74"/>
      <c r="GG20" s="74"/>
      <c r="GH20" s="75"/>
      <c r="GI20" s="75"/>
      <c r="GJ20" s="514"/>
      <c r="GK20" s="76"/>
      <c r="GL20" s="9">
        <f t="shared" si="0"/>
        <v>0</v>
      </c>
      <c r="GM20" s="9">
        <f t="shared" si="1"/>
        <v>0</v>
      </c>
      <c r="GN20" s="9">
        <f t="shared" si="2"/>
        <v>0</v>
      </c>
      <c r="GO20" s="9">
        <f t="shared" si="3"/>
        <v>0</v>
      </c>
      <c r="GP20" s="9">
        <f t="shared" si="4"/>
        <v>0</v>
      </c>
      <c r="GQ20" s="9">
        <f t="shared" si="5"/>
        <v>0</v>
      </c>
      <c r="GR20" s="9">
        <f t="shared" si="6"/>
        <v>0</v>
      </c>
      <c r="GS20" s="9">
        <f t="shared" si="7"/>
        <v>0</v>
      </c>
      <c r="GT20" s="9">
        <f t="shared" si="8"/>
        <v>0</v>
      </c>
      <c r="GU20" s="9">
        <f t="shared" si="9"/>
        <v>0</v>
      </c>
      <c r="GV20" s="9">
        <f t="shared" si="10"/>
        <v>0</v>
      </c>
      <c r="GW20" s="9">
        <f t="shared" si="11"/>
        <v>0</v>
      </c>
      <c r="GX20" s="9">
        <f t="shared" si="12"/>
        <v>0</v>
      </c>
      <c r="GY20" s="9">
        <f t="shared" si="13"/>
        <v>0</v>
      </c>
      <c r="GZ20" s="9">
        <f t="shared" si="14"/>
        <v>0</v>
      </c>
      <c r="HA20" s="9">
        <f t="shared" si="15"/>
        <v>0</v>
      </c>
      <c r="HB20" s="9">
        <f t="shared" si="16"/>
        <v>0</v>
      </c>
      <c r="HC20" s="9">
        <f t="shared" si="17"/>
        <v>0</v>
      </c>
      <c r="HD20" s="9">
        <f t="shared" si="18"/>
        <v>0</v>
      </c>
      <c r="HE20" s="9">
        <f t="shared" si="19"/>
        <v>0</v>
      </c>
      <c r="HF20" s="9">
        <f t="shared" si="20"/>
        <v>0</v>
      </c>
      <c r="HG20" s="9">
        <f t="shared" si="21"/>
        <v>0</v>
      </c>
      <c r="HH20" s="9">
        <f t="shared" si="22"/>
        <v>0</v>
      </c>
      <c r="HI20" s="9">
        <f t="shared" si="23"/>
        <v>0</v>
      </c>
      <c r="HJ20" s="9">
        <f t="shared" si="24"/>
        <v>0</v>
      </c>
      <c r="HK20" s="9">
        <f t="shared" si="25"/>
        <v>0</v>
      </c>
      <c r="HL20" s="9">
        <f t="shared" si="26"/>
        <v>0</v>
      </c>
      <c r="HM20" s="9">
        <f t="shared" si="27"/>
        <v>0</v>
      </c>
      <c r="HN20" s="9">
        <f t="shared" si="28"/>
        <v>0</v>
      </c>
      <c r="HO20" s="9">
        <f t="shared" si="29"/>
        <v>0</v>
      </c>
      <c r="HP20" s="9">
        <f t="shared" si="30"/>
        <v>0</v>
      </c>
      <c r="HQ20" s="9">
        <f t="shared" si="31"/>
        <v>0</v>
      </c>
      <c r="HR20" s="9">
        <f t="shared" si="32"/>
        <v>0</v>
      </c>
      <c r="HS20" s="9">
        <f t="shared" si="33"/>
        <v>0</v>
      </c>
      <c r="HT20" s="9">
        <f t="shared" si="34"/>
        <v>0</v>
      </c>
      <c r="HU20" s="9">
        <f t="shared" si="35"/>
        <v>0</v>
      </c>
      <c r="HV20" s="9">
        <f t="shared" si="36"/>
        <v>0</v>
      </c>
      <c r="HW20" s="9">
        <f t="shared" si="37"/>
        <v>0</v>
      </c>
      <c r="HX20" s="9">
        <f t="shared" si="38"/>
        <v>0</v>
      </c>
      <c r="HY20" s="9">
        <f t="shared" si="39"/>
        <v>0</v>
      </c>
      <c r="HZ20" s="9">
        <f t="shared" si="40"/>
        <v>0</v>
      </c>
      <c r="IA20" s="9">
        <f t="shared" si="41"/>
        <v>0</v>
      </c>
      <c r="IB20" s="9">
        <f t="shared" si="42"/>
        <v>0</v>
      </c>
      <c r="IC20" s="9">
        <f t="shared" si="43"/>
        <v>0</v>
      </c>
      <c r="ID20" s="9">
        <f t="shared" si="44"/>
        <v>0</v>
      </c>
      <c r="IE20" s="9">
        <f t="shared" si="45"/>
        <v>0</v>
      </c>
      <c r="IF20" s="9">
        <f t="shared" si="46"/>
        <v>0</v>
      </c>
      <c r="IG20" s="9">
        <f t="shared" si="47"/>
        <v>0</v>
      </c>
      <c r="IH20" s="9">
        <f t="shared" si="48"/>
        <v>0</v>
      </c>
      <c r="II20" s="9">
        <f t="shared" si="49"/>
        <v>0</v>
      </c>
      <c r="IJ20" s="9">
        <f t="shared" si="50"/>
        <v>0</v>
      </c>
      <c r="IK20" s="9">
        <f t="shared" si="51"/>
        <v>0</v>
      </c>
      <c r="IL20" s="9">
        <f t="shared" si="52"/>
        <v>0</v>
      </c>
      <c r="IM20" s="9">
        <f t="shared" si="53"/>
        <v>0</v>
      </c>
      <c r="IN20" s="9">
        <f t="shared" si="54"/>
        <v>0</v>
      </c>
      <c r="IO20" s="9">
        <f t="shared" si="55"/>
        <v>0</v>
      </c>
      <c r="IP20" s="9">
        <f t="shared" si="56"/>
        <v>0</v>
      </c>
      <c r="IQ20" s="9">
        <f t="shared" si="57"/>
        <v>0</v>
      </c>
      <c r="IR20" s="9">
        <f t="shared" si="58"/>
        <v>0</v>
      </c>
      <c r="IS20" s="9">
        <f t="shared" si="59"/>
        <v>0</v>
      </c>
      <c r="IT20" s="9">
        <f t="shared" si="60"/>
        <v>0</v>
      </c>
      <c r="IU20" s="9">
        <f t="shared" si="61"/>
        <v>0</v>
      </c>
      <c r="IV20" s="9">
        <f t="shared" si="62"/>
        <v>0</v>
      </c>
      <c r="IW20" s="9">
        <f t="shared" si="63"/>
        <v>0</v>
      </c>
      <c r="IX20" s="9">
        <f t="shared" si="64"/>
        <v>0</v>
      </c>
      <c r="IY20" s="9">
        <f t="shared" si="65"/>
        <v>0</v>
      </c>
      <c r="IZ20" s="9">
        <f t="shared" si="66"/>
        <v>0</v>
      </c>
      <c r="JA20" s="9">
        <f t="shared" si="67"/>
        <v>0</v>
      </c>
      <c r="JB20" s="717"/>
      <c r="JC20" s="717"/>
      <c r="JD20" s="717"/>
      <c r="JE20" s="717"/>
      <c r="JF20" s="717"/>
      <c r="JG20" s="717"/>
      <c r="JH20" s="717"/>
      <c r="JI20" s="717"/>
      <c r="JJ20" s="717"/>
      <c r="JK20" s="717"/>
      <c r="JL20" s="717"/>
      <c r="JM20" s="717"/>
      <c r="JN20" s="717"/>
      <c r="JO20" s="717"/>
      <c r="JP20" s="717"/>
      <c r="JQ20" s="717"/>
      <c r="JR20" s="717"/>
      <c r="JS20" s="717"/>
      <c r="JT20" s="717"/>
      <c r="JU20" s="717"/>
      <c r="JV20" s="717"/>
      <c r="JW20" s="717"/>
      <c r="JX20" s="717"/>
      <c r="JY20" s="717"/>
      <c r="JZ20" s="717"/>
      <c r="KA20" s="717"/>
      <c r="KB20" s="717"/>
      <c r="KC20" s="717"/>
      <c r="KD20" s="717"/>
      <c r="KE20" s="717"/>
      <c r="KF20" s="717"/>
      <c r="KG20" s="717"/>
      <c r="KH20" s="717"/>
      <c r="KI20" s="717"/>
      <c r="KJ20" s="717"/>
      <c r="KK20" s="717"/>
      <c r="KL20" s="717"/>
      <c r="KM20" s="717"/>
      <c r="KN20" s="717"/>
      <c r="KO20" s="717"/>
      <c r="KP20" s="717"/>
      <c r="KQ20" s="717"/>
      <c r="KR20" s="717"/>
      <c r="KS20" s="717"/>
      <c r="KT20" s="717"/>
      <c r="KU20" s="717"/>
      <c r="KV20" s="717"/>
      <c r="KW20" s="717"/>
      <c r="KX20" s="717"/>
      <c r="KY20" s="717"/>
      <c r="KZ20" s="717"/>
      <c r="LA20" s="717"/>
      <c r="LB20" s="717"/>
      <c r="LC20" s="717"/>
      <c r="LD20" s="717"/>
      <c r="LE20" s="717"/>
      <c r="LF20" s="717"/>
      <c r="LG20" s="717"/>
      <c r="LH20" s="717"/>
      <c r="LI20" s="717"/>
      <c r="LJ20" s="717"/>
      <c r="LK20" s="717"/>
      <c r="LL20" s="717"/>
      <c r="LM20" s="717"/>
      <c r="LN20" s="717"/>
      <c r="LO20" s="717"/>
      <c r="LP20" s="717"/>
      <c r="LQ20" s="717"/>
      <c r="LR20" s="717"/>
      <c r="LS20" s="717"/>
      <c r="LT20" s="717"/>
      <c r="LU20" s="717"/>
      <c r="LV20" s="717"/>
      <c r="LW20" s="717"/>
      <c r="LX20" s="717"/>
      <c r="LY20" s="717"/>
      <c r="LZ20" s="717"/>
      <c r="MA20" s="717"/>
      <c r="MB20" s="717"/>
      <c r="MC20" s="717"/>
      <c r="MD20" s="717"/>
      <c r="ME20" s="717"/>
      <c r="MF20" s="717"/>
      <c r="MG20" s="717"/>
      <c r="MH20" s="717"/>
      <c r="MI20" s="717"/>
      <c r="MJ20" s="717"/>
      <c r="MK20" s="717"/>
      <c r="ML20" s="717"/>
      <c r="MM20" s="717"/>
      <c r="MN20" s="717"/>
      <c r="MO20" s="717"/>
      <c r="MP20" s="717"/>
      <c r="MQ20" s="717"/>
      <c r="MR20" s="717"/>
      <c r="MS20" s="717"/>
      <c r="MT20" s="717"/>
      <c r="MU20" s="717"/>
      <c r="MV20" s="717"/>
      <c r="MW20" s="717"/>
      <c r="MX20" s="717"/>
      <c r="MY20" s="717"/>
      <c r="MZ20" s="717"/>
    </row>
    <row r="21" spans="1:364" s="46" customFormat="1" ht="30" hidden="1" customHeight="1">
      <c r="A21" s="56" t="s">
        <v>48</v>
      </c>
      <c r="B21" s="59">
        <v>45371</v>
      </c>
      <c r="C21" s="67"/>
      <c r="D21" s="47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357"/>
      <c r="AG21" s="69"/>
      <c r="AH21" s="69"/>
      <c r="AI21" s="69"/>
      <c r="AJ21" s="69"/>
      <c r="AK21" s="69"/>
      <c r="AL21" s="69"/>
      <c r="AM21" s="69"/>
      <c r="AN21" s="70"/>
      <c r="AO21" s="372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372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401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560"/>
      <c r="DW21" s="560"/>
      <c r="DX21" s="601"/>
      <c r="DY21" s="899"/>
      <c r="DZ21" s="626"/>
      <c r="EA21" s="626"/>
      <c r="EB21" s="626"/>
      <c r="EC21" s="626"/>
      <c r="ED21" s="626"/>
      <c r="EE21" s="626"/>
      <c r="EF21" s="785"/>
      <c r="EG21" s="626"/>
      <c r="EH21" s="626"/>
      <c r="EI21" s="626"/>
      <c r="EJ21" s="626"/>
      <c r="EK21" s="626"/>
      <c r="EL21" s="626"/>
      <c r="EM21" s="626"/>
      <c r="EN21" s="626"/>
      <c r="EO21" s="899"/>
      <c r="EP21" s="626"/>
      <c r="EQ21" s="626"/>
      <c r="ER21" s="626"/>
      <c r="ES21" s="626"/>
      <c r="ET21" s="626"/>
      <c r="EU21" s="626"/>
      <c r="EV21" s="626"/>
      <c r="EW21" s="795"/>
      <c r="EX21" s="560"/>
      <c r="EY21" s="560"/>
      <c r="EZ21" s="560"/>
      <c r="FA21" s="560"/>
      <c r="FB21" s="560"/>
      <c r="FC21" s="560"/>
      <c r="FD21" s="560"/>
      <c r="FE21" s="923"/>
      <c r="FF21" s="401"/>
      <c r="FG21" s="156"/>
      <c r="FH21" s="69"/>
      <c r="FI21" s="69"/>
      <c r="FJ21" s="69"/>
      <c r="FK21" s="69"/>
      <c r="FL21" s="69"/>
      <c r="FM21" s="156"/>
      <c r="FN21" s="69"/>
      <c r="FO21" s="69"/>
      <c r="FP21" s="69"/>
      <c r="FQ21" s="69"/>
      <c r="FR21" s="488"/>
      <c r="FS21" s="239"/>
      <c r="FT21" s="239"/>
      <c r="FU21" s="72"/>
      <c r="FV21" s="181"/>
      <c r="FW21" s="181"/>
      <c r="FX21" s="181"/>
      <c r="FY21" s="74"/>
      <c r="FZ21" s="74"/>
      <c r="GA21" s="74"/>
      <c r="GB21" s="74"/>
      <c r="GC21" s="74"/>
      <c r="GD21" s="74"/>
      <c r="GE21" s="74"/>
      <c r="GF21" s="74"/>
      <c r="GG21" s="74"/>
      <c r="GH21" s="75"/>
      <c r="GI21" s="75"/>
      <c r="GJ21" s="514"/>
      <c r="GK21" s="76"/>
      <c r="GL21" s="9">
        <f t="shared" si="0"/>
        <v>0</v>
      </c>
      <c r="GM21" s="9">
        <f t="shared" si="1"/>
        <v>0</v>
      </c>
      <c r="GN21" s="9">
        <f t="shared" si="2"/>
        <v>0</v>
      </c>
      <c r="GO21" s="9">
        <f t="shared" si="3"/>
        <v>0</v>
      </c>
      <c r="GP21" s="9">
        <f t="shared" si="4"/>
        <v>0</v>
      </c>
      <c r="GQ21" s="9">
        <f t="shared" si="5"/>
        <v>0</v>
      </c>
      <c r="GR21" s="9">
        <f t="shared" si="6"/>
        <v>0</v>
      </c>
      <c r="GS21" s="9">
        <f t="shared" si="7"/>
        <v>0</v>
      </c>
      <c r="GT21" s="9">
        <f t="shared" si="8"/>
        <v>0</v>
      </c>
      <c r="GU21" s="9">
        <f t="shared" si="9"/>
        <v>0</v>
      </c>
      <c r="GV21" s="9">
        <f t="shared" si="10"/>
        <v>0</v>
      </c>
      <c r="GW21" s="9">
        <f t="shared" si="11"/>
        <v>0</v>
      </c>
      <c r="GX21" s="9">
        <f t="shared" si="12"/>
        <v>0</v>
      </c>
      <c r="GY21" s="9">
        <f t="shared" si="13"/>
        <v>0</v>
      </c>
      <c r="GZ21" s="9">
        <f t="shared" si="14"/>
        <v>0</v>
      </c>
      <c r="HA21" s="9">
        <f t="shared" si="15"/>
        <v>0</v>
      </c>
      <c r="HB21" s="9">
        <f t="shared" si="16"/>
        <v>0</v>
      </c>
      <c r="HC21" s="9">
        <f t="shared" si="17"/>
        <v>0</v>
      </c>
      <c r="HD21" s="9">
        <f t="shared" si="18"/>
        <v>0</v>
      </c>
      <c r="HE21" s="9">
        <f t="shared" si="19"/>
        <v>0</v>
      </c>
      <c r="HF21" s="9">
        <f t="shared" si="20"/>
        <v>0</v>
      </c>
      <c r="HG21" s="9">
        <f t="shared" si="21"/>
        <v>0</v>
      </c>
      <c r="HH21" s="9">
        <f t="shared" si="22"/>
        <v>0</v>
      </c>
      <c r="HI21" s="9">
        <f t="shared" si="23"/>
        <v>0</v>
      </c>
      <c r="HJ21" s="9">
        <f t="shared" si="24"/>
        <v>0</v>
      </c>
      <c r="HK21" s="9">
        <f t="shared" si="25"/>
        <v>0</v>
      </c>
      <c r="HL21" s="9">
        <f t="shared" si="26"/>
        <v>0</v>
      </c>
      <c r="HM21" s="9">
        <f t="shared" si="27"/>
        <v>0</v>
      </c>
      <c r="HN21" s="9">
        <f t="shared" si="28"/>
        <v>0</v>
      </c>
      <c r="HO21" s="9">
        <f t="shared" si="29"/>
        <v>0</v>
      </c>
      <c r="HP21" s="9">
        <f t="shared" si="30"/>
        <v>0</v>
      </c>
      <c r="HQ21" s="9">
        <f t="shared" si="31"/>
        <v>0</v>
      </c>
      <c r="HR21" s="9">
        <f t="shared" si="32"/>
        <v>0</v>
      </c>
      <c r="HS21" s="9">
        <f t="shared" si="33"/>
        <v>0</v>
      </c>
      <c r="HT21" s="9">
        <f t="shared" si="34"/>
        <v>0</v>
      </c>
      <c r="HU21" s="9">
        <f t="shared" si="35"/>
        <v>0</v>
      </c>
      <c r="HV21" s="9">
        <f t="shared" si="36"/>
        <v>0</v>
      </c>
      <c r="HW21" s="9">
        <f t="shared" si="37"/>
        <v>0</v>
      </c>
      <c r="HX21" s="9">
        <f t="shared" si="38"/>
        <v>0</v>
      </c>
      <c r="HY21" s="9">
        <f t="shared" si="39"/>
        <v>0</v>
      </c>
      <c r="HZ21" s="9">
        <f t="shared" si="40"/>
        <v>0</v>
      </c>
      <c r="IA21" s="9">
        <f t="shared" si="41"/>
        <v>0</v>
      </c>
      <c r="IB21" s="9">
        <f t="shared" si="42"/>
        <v>0</v>
      </c>
      <c r="IC21" s="9">
        <f t="shared" si="43"/>
        <v>0</v>
      </c>
      <c r="ID21" s="9">
        <f t="shared" si="44"/>
        <v>0</v>
      </c>
      <c r="IE21" s="9">
        <f t="shared" si="45"/>
        <v>0</v>
      </c>
      <c r="IF21" s="9">
        <f t="shared" si="46"/>
        <v>0</v>
      </c>
      <c r="IG21" s="9">
        <f t="shared" si="47"/>
        <v>0</v>
      </c>
      <c r="IH21" s="9">
        <f t="shared" si="48"/>
        <v>0</v>
      </c>
      <c r="II21" s="9">
        <f t="shared" si="49"/>
        <v>0</v>
      </c>
      <c r="IJ21" s="9">
        <f t="shared" si="50"/>
        <v>0</v>
      </c>
      <c r="IK21" s="9">
        <f t="shared" si="51"/>
        <v>0</v>
      </c>
      <c r="IL21" s="9">
        <f t="shared" si="52"/>
        <v>0</v>
      </c>
      <c r="IM21" s="9">
        <f t="shared" si="53"/>
        <v>0</v>
      </c>
      <c r="IN21" s="9">
        <f t="shared" si="54"/>
        <v>0</v>
      </c>
      <c r="IO21" s="9">
        <f t="shared" si="55"/>
        <v>0</v>
      </c>
      <c r="IP21" s="9">
        <f t="shared" si="56"/>
        <v>0</v>
      </c>
      <c r="IQ21" s="9">
        <f t="shared" si="57"/>
        <v>0</v>
      </c>
      <c r="IR21" s="9">
        <f t="shared" si="58"/>
        <v>0</v>
      </c>
      <c r="IS21" s="9">
        <f t="shared" si="59"/>
        <v>0</v>
      </c>
      <c r="IT21" s="9">
        <f t="shared" si="60"/>
        <v>0</v>
      </c>
      <c r="IU21" s="9">
        <f t="shared" si="61"/>
        <v>0</v>
      </c>
      <c r="IV21" s="9">
        <f t="shared" si="62"/>
        <v>0</v>
      </c>
      <c r="IW21" s="9">
        <f t="shared" si="63"/>
        <v>0</v>
      </c>
      <c r="IX21" s="9">
        <f t="shared" si="64"/>
        <v>0</v>
      </c>
      <c r="IY21" s="9">
        <f t="shared" si="65"/>
        <v>0</v>
      </c>
      <c r="IZ21" s="9">
        <f t="shared" si="66"/>
        <v>0</v>
      </c>
      <c r="JA21" s="9">
        <f t="shared" si="67"/>
        <v>0</v>
      </c>
      <c r="JB21" s="717"/>
      <c r="JC21" s="717"/>
      <c r="JD21" s="717"/>
      <c r="JE21" s="717"/>
      <c r="JF21" s="717"/>
      <c r="JG21" s="717"/>
      <c r="JH21" s="717"/>
      <c r="JI21" s="717"/>
      <c r="JJ21" s="717"/>
      <c r="JK21" s="717"/>
      <c r="JL21" s="717"/>
      <c r="JM21" s="717"/>
      <c r="JN21" s="717"/>
      <c r="JO21" s="717"/>
      <c r="JP21" s="717"/>
      <c r="JQ21" s="717"/>
      <c r="JR21" s="717"/>
      <c r="JS21" s="717"/>
      <c r="JT21" s="717"/>
      <c r="JU21" s="717"/>
      <c r="JV21" s="717"/>
      <c r="JW21" s="717"/>
      <c r="JX21" s="717"/>
      <c r="JY21" s="717"/>
      <c r="JZ21" s="717"/>
      <c r="KA21" s="717"/>
      <c r="KB21" s="717"/>
      <c r="KC21" s="717"/>
      <c r="KD21" s="717"/>
      <c r="KE21" s="717"/>
      <c r="KF21" s="717"/>
      <c r="KG21" s="717"/>
      <c r="KH21" s="717"/>
      <c r="KI21" s="717"/>
      <c r="KJ21" s="717"/>
      <c r="KK21" s="717"/>
      <c r="KL21" s="717"/>
      <c r="KM21" s="717"/>
      <c r="KN21" s="717"/>
      <c r="KO21" s="717"/>
      <c r="KP21" s="717"/>
      <c r="KQ21" s="717"/>
      <c r="KR21" s="717"/>
      <c r="KS21" s="717"/>
      <c r="KT21" s="717"/>
      <c r="KU21" s="717"/>
      <c r="KV21" s="717"/>
      <c r="KW21" s="717"/>
      <c r="KX21" s="717"/>
      <c r="KY21" s="717"/>
      <c r="KZ21" s="717"/>
      <c r="LA21" s="717"/>
      <c r="LB21" s="717"/>
      <c r="LC21" s="717"/>
      <c r="LD21" s="717"/>
      <c r="LE21" s="717"/>
      <c r="LF21" s="717"/>
      <c r="LG21" s="717"/>
      <c r="LH21" s="717"/>
      <c r="LI21" s="717"/>
      <c r="LJ21" s="717"/>
      <c r="LK21" s="717"/>
      <c r="LL21" s="717"/>
      <c r="LM21" s="717"/>
      <c r="LN21" s="717"/>
      <c r="LO21" s="717"/>
      <c r="LP21" s="717"/>
      <c r="LQ21" s="717"/>
      <c r="LR21" s="717"/>
      <c r="LS21" s="717"/>
      <c r="LT21" s="717"/>
      <c r="LU21" s="717"/>
      <c r="LV21" s="717"/>
      <c r="LW21" s="717"/>
      <c r="LX21" s="717"/>
      <c r="LY21" s="717"/>
      <c r="LZ21" s="717"/>
      <c r="MA21" s="717"/>
      <c r="MB21" s="717"/>
      <c r="MC21" s="717"/>
      <c r="MD21" s="717"/>
      <c r="ME21" s="717"/>
      <c r="MF21" s="717"/>
      <c r="MG21" s="717"/>
      <c r="MH21" s="717"/>
      <c r="MI21" s="717"/>
      <c r="MJ21" s="717"/>
      <c r="MK21" s="717"/>
      <c r="ML21" s="717"/>
      <c r="MM21" s="717"/>
      <c r="MN21" s="717"/>
      <c r="MO21" s="717"/>
      <c r="MP21" s="717"/>
      <c r="MQ21" s="717"/>
      <c r="MR21" s="717"/>
      <c r="MS21" s="717"/>
      <c r="MT21" s="717"/>
      <c r="MU21" s="717"/>
      <c r="MV21" s="717"/>
      <c r="MW21" s="717"/>
      <c r="MX21" s="717"/>
      <c r="MY21" s="717"/>
      <c r="MZ21" s="717"/>
    </row>
    <row r="22" spans="1:364" s="46" customFormat="1" ht="35.25" hidden="1" customHeight="1">
      <c r="A22" s="56" t="s">
        <v>53</v>
      </c>
      <c r="B22" s="59">
        <v>45372</v>
      </c>
      <c r="C22" s="67"/>
      <c r="D22" s="47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357"/>
      <c r="AG22" s="69"/>
      <c r="AH22" s="69"/>
      <c r="AI22" s="69"/>
      <c r="AJ22" s="69"/>
      <c r="AK22" s="69"/>
      <c r="AL22" s="69"/>
      <c r="AM22" s="69"/>
      <c r="AN22" s="70"/>
      <c r="AO22" s="372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372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401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560"/>
      <c r="DW22" s="560"/>
      <c r="DX22" s="601"/>
      <c r="DY22" s="899"/>
      <c r="DZ22" s="626"/>
      <c r="EA22" s="626"/>
      <c r="EB22" s="626"/>
      <c r="EC22" s="626"/>
      <c r="ED22" s="626"/>
      <c r="EE22" s="626"/>
      <c r="EF22" s="785"/>
      <c r="EG22" s="626"/>
      <c r="EH22" s="626"/>
      <c r="EI22" s="626"/>
      <c r="EJ22" s="626"/>
      <c r="EK22" s="626"/>
      <c r="EL22" s="626"/>
      <c r="EM22" s="626"/>
      <c r="EN22" s="626"/>
      <c r="EO22" s="899"/>
      <c r="EP22" s="626"/>
      <c r="EQ22" s="626"/>
      <c r="ER22" s="626"/>
      <c r="ES22" s="626"/>
      <c r="ET22" s="626"/>
      <c r="EU22" s="626"/>
      <c r="EV22" s="626"/>
      <c r="EW22" s="795"/>
      <c r="EX22" s="560"/>
      <c r="EY22" s="560"/>
      <c r="EZ22" s="560"/>
      <c r="FA22" s="560"/>
      <c r="FB22" s="560"/>
      <c r="FC22" s="560"/>
      <c r="FD22" s="560"/>
      <c r="FE22" s="923"/>
      <c r="FF22" s="401"/>
      <c r="FG22" s="156"/>
      <c r="FH22" s="69"/>
      <c r="FI22" s="69"/>
      <c r="FJ22" s="69"/>
      <c r="FK22" s="69"/>
      <c r="FL22" s="69"/>
      <c r="FM22" s="156"/>
      <c r="FN22" s="69"/>
      <c r="FO22" s="69"/>
      <c r="FP22" s="69"/>
      <c r="FQ22" s="69"/>
      <c r="FR22" s="488"/>
      <c r="FS22" s="239"/>
      <c r="FT22" s="239"/>
      <c r="FU22" s="72"/>
      <c r="FV22" s="181"/>
      <c r="FW22" s="181"/>
      <c r="FX22" s="181"/>
      <c r="FY22" s="74"/>
      <c r="FZ22" s="74"/>
      <c r="GA22" s="74"/>
      <c r="GB22" s="74"/>
      <c r="GC22" s="74"/>
      <c r="GD22" s="74"/>
      <c r="GE22" s="74"/>
      <c r="GF22" s="74"/>
      <c r="GG22" s="74"/>
      <c r="GH22" s="75"/>
      <c r="GI22" s="75"/>
      <c r="GJ22" s="514"/>
      <c r="GK22" s="76"/>
      <c r="GL22" s="9">
        <f t="shared" si="0"/>
        <v>0</v>
      </c>
      <c r="GM22" s="9">
        <f t="shared" si="1"/>
        <v>0</v>
      </c>
      <c r="GN22" s="9">
        <f t="shared" si="2"/>
        <v>0</v>
      </c>
      <c r="GO22" s="9">
        <f t="shared" si="3"/>
        <v>0</v>
      </c>
      <c r="GP22" s="9">
        <f t="shared" si="4"/>
        <v>0</v>
      </c>
      <c r="GQ22" s="9">
        <f t="shared" si="5"/>
        <v>0</v>
      </c>
      <c r="GR22" s="9">
        <f t="shared" si="6"/>
        <v>0</v>
      </c>
      <c r="GS22" s="9">
        <f t="shared" si="7"/>
        <v>0</v>
      </c>
      <c r="GT22" s="9">
        <f t="shared" si="8"/>
        <v>0</v>
      </c>
      <c r="GU22" s="9">
        <f t="shared" si="9"/>
        <v>0</v>
      </c>
      <c r="GV22" s="9">
        <f t="shared" si="10"/>
        <v>0</v>
      </c>
      <c r="GW22" s="9">
        <f t="shared" si="11"/>
        <v>0</v>
      </c>
      <c r="GX22" s="9">
        <f t="shared" si="12"/>
        <v>0</v>
      </c>
      <c r="GY22" s="9">
        <f t="shared" si="13"/>
        <v>0</v>
      </c>
      <c r="GZ22" s="9">
        <f t="shared" si="14"/>
        <v>0</v>
      </c>
      <c r="HA22" s="9">
        <f t="shared" si="15"/>
        <v>0</v>
      </c>
      <c r="HB22" s="9">
        <f t="shared" si="16"/>
        <v>0</v>
      </c>
      <c r="HC22" s="9">
        <f t="shared" si="17"/>
        <v>0</v>
      </c>
      <c r="HD22" s="9">
        <f t="shared" si="18"/>
        <v>0</v>
      </c>
      <c r="HE22" s="9">
        <f t="shared" si="19"/>
        <v>0</v>
      </c>
      <c r="HF22" s="9">
        <f t="shared" si="20"/>
        <v>0</v>
      </c>
      <c r="HG22" s="9">
        <f t="shared" si="21"/>
        <v>0</v>
      </c>
      <c r="HH22" s="9">
        <f t="shared" si="22"/>
        <v>0</v>
      </c>
      <c r="HI22" s="9">
        <f t="shared" si="23"/>
        <v>0</v>
      </c>
      <c r="HJ22" s="9">
        <f t="shared" si="24"/>
        <v>0</v>
      </c>
      <c r="HK22" s="9">
        <f t="shared" si="25"/>
        <v>0</v>
      </c>
      <c r="HL22" s="9">
        <f t="shared" si="26"/>
        <v>0</v>
      </c>
      <c r="HM22" s="9">
        <f t="shared" si="27"/>
        <v>0</v>
      </c>
      <c r="HN22" s="9">
        <f t="shared" si="28"/>
        <v>0</v>
      </c>
      <c r="HO22" s="9">
        <f t="shared" si="29"/>
        <v>0</v>
      </c>
      <c r="HP22" s="9">
        <f t="shared" si="30"/>
        <v>0</v>
      </c>
      <c r="HQ22" s="9">
        <f t="shared" si="31"/>
        <v>0</v>
      </c>
      <c r="HR22" s="9">
        <f t="shared" si="32"/>
        <v>0</v>
      </c>
      <c r="HS22" s="9">
        <f t="shared" si="33"/>
        <v>0</v>
      </c>
      <c r="HT22" s="9">
        <f t="shared" si="34"/>
        <v>0</v>
      </c>
      <c r="HU22" s="9">
        <f t="shared" si="35"/>
        <v>0</v>
      </c>
      <c r="HV22" s="9">
        <f t="shared" si="36"/>
        <v>0</v>
      </c>
      <c r="HW22" s="9">
        <f t="shared" si="37"/>
        <v>0</v>
      </c>
      <c r="HX22" s="9">
        <f t="shared" si="38"/>
        <v>0</v>
      </c>
      <c r="HY22" s="9">
        <f t="shared" si="39"/>
        <v>0</v>
      </c>
      <c r="HZ22" s="9">
        <f t="shared" si="40"/>
        <v>0</v>
      </c>
      <c r="IA22" s="9">
        <f t="shared" si="41"/>
        <v>0</v>
      </c>
      <c r="IB22" s="9">
        <f t="shared" si="42"/>
        <v>0</v>
      </c>
      <c r="IC22" s="9">
        <f t="shared" si="43"/>
        <v>0</v>
      </c>
      <c r="ID22" s="9">
        <f t="shared" si="44"/>
        <v>0</v>
      </c>
      <c r="IE22" s="9">
        <f t="shared" si="45"/>
        <v>0</v>
      </c>
      <c r="IF22" s="9">
        <f t="shared" si="46"/>
        <v>0</v>
      </c>
      <c r="IG22" s="9">
        <f t="shared" si="47"/>
        <v>0</v>
      </c>
      <c r="IH22" s="9">
        <f t="shared" si="48"/>
        <v>0</v>
      </c>
      <c r="II22" s="9">
        <f t="shared" si="49"/>
        <v>0</v>
      </c>
      <c r="IJ22" s="9">
        <f t="shared" si="50"/>
        <v>0</v>
      </c>
      <c r="IK22" s="9">
        <f t="shared" si="51"/>
        <v>0</v>
      </c>
      <c r="IL22" s="9">
        <f t="shared" si="52"/>
        <v>0</v>
      </c>
      <c r="IM22" s="9">
        <f t="shared" si="53"/>
        <v>0</v>
      </c>
      <c r="IN22" s="9">
        <f t="shared" si="54"/>
        <v>0</v>
      </c>
      <c r="IO22" s="9">
        <f t="shared" si="55"/>
        <v>0</v>
      </c>
      <c r="IP22" s="9">
        <f t="shared" si="56"/>
        <v>0</v>
      </c>
      <c r="IQ22" s="9">
        <f t="shared" si="57"/>
        <v>0</v>
      </c>
      <c r="IR22" s="9">
        <f t="shared" si="58"/>
        <v>0</v>
      </c>
      <c r="IS22" s="9">
        <f t="shared" si="59"/>
        <v>0</v>
      </c>
      <c r="IT22" s="9">
        <f t="shared" si="60"/>
        <v>0</v>
      </c>
      <c r="IU22" s="9">
        <f t="shared" si="61"/>
        <v>0</v>
      </c>
      <c r="IV22" s="9">
        <f t="shared" si="62"/>
        <v>0</v>
      </c>
      <c r="IW22" s="9">
        <f t="shared" si="63"/>
        <v>0</v>
      </c>
      <c r="IX22" s="9">
        <f t="shared" si="64"/>
        <v>0</v>
      </c>
      <c r="IY22" s="9">
        <f t="shared" si="65"/>
        <v>0</v>
      </c>
      <c r="IZ22" s="9">
        <f t="shared" si="66"/>
        <v>0</v>
      </c>
      <c r="JA22" s="9">
        <f t="shared" si="67"/>
        <v>0</v>
      </c>
      <c r="JB22" s="717"/>
      <c r="JC22" s="717"/>
      <c r="JD22" s="717"/>
      <c r="JE22" s="717"/>
      <c r="JF22" s="717"/>
      <c r="JG22" s="717"/>
      <c r="JH22" s="717"/>
      <c r="JI22" s="717"/>
      <c r="JJ22" s="717"/>
      <c r="JK22" s="717"/>
      <c r="JL22" s="717"/>
      <c r="JM22" s="717"/>
      <c r="JN22" s="717"/>
      <c r="JO22" s="717"/>
      <c r="JP22" s="717"/>
      <c r="JQ22" s="717"/>
      <c r="JR22" s="717"/>
      <c r="JS22" s="717"/>
      <c r="JT22" s="717"/>
      <c r="JU22" s="717"/>
      <c r="JV22" s="717"/>
      <c r="JW22" s="717"/>
      <c r="JX22" s="717"/>
      <c r="JY22" s="717"/>
      <c r="JZ22" s="717"/>
      <c r="KA22" s="717"/>
      <c r="KB22" s="717"/>
      <c r="KC22" s="717"/>
      <c r="KD22" s="717"/>
      <c r="KE22" s="717"/>
      <c r="KF22" s="717"/>
      <c r="KG22" s="717"/>
      <c r="KH22" s="717"/>
      <c r="KI22" s="717"/>
      <c r="KJ22" s="717"/>
      <c r="KK22" s="717"/>
      <c r="KL22" s="717"/>
      <c r="KM22" s="717"/>
      <c r="KN22" s="717"/>
      <c r="KO22" s="717"/>
      <c r="KP22" s="717"/>
      <c r="KQ22" s="717"/>
      <c r="KR22" s="717"/>
      <c r="KS22" s="717"/>
      <c r="KT22" s="717"/>
      <c r="KU22" s="717"/>
      <c r="KV22" s="717"/>
      <c r="KW22" s="717"/>
      <c r="KX22" s="717"/>
      <c r="KY22" s="717"/>
      <c r="KZ22" s="717"/>
      <c r="LA22" s="717"/>
      <c r="LB22" s="717"/>
      <c r="LC22" s="717"/>
      <c r="LD22" s="717"/>
      <c r="LE22" s="717"/>
      <c r="LF22" s="717"/>
      <c r="LG22" s="717"/>
      <c r="LH22" s="717"/>
      <c r="LI22" s="717"/>
      <c r="LJ22" s="717"/>
      <c r="LK22" s="717"/>
      <c r="LL22" s="717"/>
      <c r="LM22" s="717"/>
      <c r="LN22" s="717"/>
      <c r="LO22" s="717"/>
      <c r="LP22" s="717"/>
      <c r="LQ22" s="717"/>
      <c r="LR22" s="717"/>
      <c r="LS22" s="717"/>
      <c r="LT22" s="717"/>
      <c r="LU22" s="717"/>
      <c r="LV22" s="717"/>
      <c r="LW22" s="717"/>
      <c r="LX22" s="717"/>
      <c r="LY22" s="717"/>
      <c r="LZ22" s="717"/>
      <c r="MA22" s="717"/>
      <c r="MB22" s="717"/>
      <c r="MC22" s="717"/>
      <c r="MD22" s="717"/>
      <c r="ME22" s="717"/>
      <c r="MF22" s="717"/>
      <c r="MG22" s="717"/>
      <c r="MH22" s="717"/>
      <c r="MI22" s="717"/>
      <c r="MJ22" s="717"/>
      <c r="MK22" s="717"/>
      <c r="ML22" s="717"/>
      <c r="MM22" s="717"/>
      <c r="MN22" s="717"/>
      <c r="MO22" s="717"/>
      <c r="MP22" s="717"/>
      <c r="MQ22" s="717"/>
      <c r="MR22" s="717"/>
      <c r="MS22" s="717"/>
      <c r="MT22" s="717"/>
      <c r="MU22" s="717"/>
      <c r="MV22" s="717"/>
      <c r="MW22" s="717"/>
      <c r="MX22" s="717"/>
      <c r="MY22" s="717"/>
      <c r="MZ22" s="717"/>
    </row>
    <row r="23" spans="1:364" s="46" customFormat="1" ht="33.75" hidden="1" customHeight="1">
      <c r="A23" s="56" t="s">
        <v>50</v>
      </c>
      <c r="B23" s="59">
        <v>45373</v>
      </c>
      <c r="C23" s="67"/>
      <c r="D23" s="470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358"/>
      <c r="AG23" s="69"/>
      <c r="AH23" s="69"/>
      <c r="AI23" s="69"/>
      <c r="AJ23" s="69"/>
      <c r="AK23" s="69"/>
      <c r="AL23" s="69"/>
      <c r="AM23" s="69"/>
      <c r="AN23" s="70"/>
      <c r="AO23" s="372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372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401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560"/>
      <c r="DW23" s="560"/>
      <c r="DX23" s="601"/>
      <c r="DY23" s="899"/>
      <c r="DZ23" s="626"/>
      <c r="EA23" s="626"/>
      <c r="EB23" s="626"/>
      <c r="EC23" s="626"/>
      <c r="ED23" s="626"/>
      <c r="EE23" s="626"/>
      <c r="EF23" s="785"/>
      <c r="EG23" s="626"/>
      <c r="EH23" s="626"/>
      <c r="EI23" s="626"/>
      <c r="EJ23" s="626"/>
      <c r="EK23" s="626"/>
      <c r="EL23" s="626"/>
      <c r="EM23" s="626"/>
      <c r="EN23" s="626"/>
      <c r="EO23" s="899"/>
      <c r="EP23" s="626"/>
      <c r="EQ23" s="626"/>
      <c r="ER23" s="626"/>
      <c r="ES23" s="626"/>
      <c r="ET23" s="626"/>
      <c r="EU23" s="626"/>
      <c r="EV23" s="626"/>
      <c r="EW23" s="795"/>
      <c r="EX23" s="560"/>
      <c r="EY23" s="560"/>
      <c r="EZ23" s="560"/>
      <c r="FA23" s="560"/>
      <c r="FB23" s="560"/>
      <c r="FC23" s="560"/>
      <c r="FD23" s="560"/>
      <c r="FE23" s="923"/>
      <c r="FF23" s="401"/>
      <c r="FG23" s="156"/>
      <c r="FH23" s="69"/>
      <c r="FI23" s="69"/>
      <c r="FJ23" s="69"/>
      <c r="FK23" s="69"/>
      <c r="FL23" s="69"/>
      <c r="FM23" s="156"/>
      <c r="FN23" s="69"/>
      <c r="FO23" s="69"/>
      <c r="FP23" s="69"/>
      <c r="FQ23" s="69"/>
      <c r="FR23" s="488"/>
      <c r="FS23" s="239"/>
      <c r="FT23" s="239"/>
      <c r="FU23" s="72"/>
      <c r="FV23" s="181"/>
      <c r="FW23" s="181"/>
      <c r="FX23" s="181"/>
      <c r="FY23" s="74"/>
      <c r="FZ23" s="74"/>
      <c r="GA23" s="74"/>
      <c r="GB23" s="74"/>
      <c r="GC23" s="74"/>
      <c r="GD23" s="74"/>
      <c r="GE23" s="74"/>
      <c r="GF23" s="74"/>
      <c r="GG23" s="74"/>
      <c r="GH23" s="75"/>
      <c r="GI23" s="75"/>
      <c r="GJ23" s="514"/>
      <c r="GK23" s="76"/>
      <c r="GL23" s="9">
        <f t="shared" si="0"/>
        <v>0</v>
      </c>
      <c r="GM23" s="9">
        <f t="shared" si="1"/>
        <v>0</v>
      </c>
      <c r="GN23" s="9">
        <f t="shared" si="2"/>
        <v>0</v>
      </c>
      <c r="GO23" s="9">
        <f t="shared" si="3"/>
        <v>0</v>
      </c>
      <c r="GP23" s="9">
        <f t="shared" si="4"/>
        <v>0</v>
      </c>
      <c r="GQ23" s="9">
        <f t="shared" si="5"/>
        <v>0</v>
      </c>
      <c r="GR23" s="9">
        <f t="shared" si="6"/>
        <v>0</v>
      </c>
      <c r="GS23" s="9">
        <f t="shared" si="7"/>
        <v>0</v>
      </c>
      <c r="GT23" s="9">
        <f t="shared" si="8"/>
        <v>0</v>
      </c>
      <c r="GU23" s="9">
        <f t="shared" si="9"/>
        <v>0</v>
      </c>
      <c r="GV23" s="9">
        <f t="shared" si="10"/>
        <v>0</v>
      </c>
      <c r="GW23" s="9">
        <f t="shared" si="11"/>
        <v>0</v>
      </c>
      <c r="GX23" s="9">
        <f t="shared" si="12"/>
        <v>0</v>
      </c>
      <c r="GY23" s="9">
        <f t="shared" si="13"/>
        <v>0</v>
      </c>
      <c r="GZ23" s="9">
        <f t="shared" si="14"/>
        <v>0</v>
      </c>
      <c r="HA23" s="9">
        <f t="shared" si="15"/>
        <v>0</v>
      </c>
      <c r="HB23" s="9">
        <f t="shared" si="16"/>
        <v>0</v>
      </c>
      <c r="HC23" s="9">
        <f t="shared" si="17"/>
        <v>0</v>
      </c>
      <c r="HD23" s="9">
        <f t="shared" si="18"/>
        <v>0</v>
      </c>
      <c r="HE23" s="9">
        <f t="shared" si="19"/>
        <v>0</v>
      </c>
      <c r="HF23" s="9">
        <f t="shared" si="20"/>
        <v>0</v>
      </c>
      <c r="HG23" s="9">
        <f t="shared" si="21"/>
        <v>0</v>
      </c>
      <c r="HH23" s="9">
        <f t="shared" si="22"/>
        <v>0</v>
      </c>
      <c r="HI23" s="9">
        <f t="shared" si="23"/>
        <v>0</v>
      </c>
      <c r="HJ23" s="9">
        <f t="shared" si="24"/>
        <v>0</v>
      </c>
      <c r="HK23" s="9">
        <f t="shared" si="25"/>
        <v>0</v>
      </c>
      <c r="HL23" s="9">
        <f t="shared" si="26"/>
        <v>0</v>
      </c>
      <c r="HM23" s="9">
        <f t="shared" si="27"/>
        <v>0</v>
      </c>
      <c r="HN23" s="9">
        <f t="shared" si="28"/>
        <v>0</v>
      </c>
      <c r="HO23" s="9">
        <f t="shared" si="29"/>
        <v>0</v>
      </c>
      <c r="HP23" s="9">
        <f t="shared" si="30"/>
        <v>0</v>
      </c>
      <c r="HQ23" s="9">
        <f t="shared" si="31"/>
        <v>0</v>
      </c>
      <c r="HR23" s="9">
        <f t="shared" si="32"/>
        <v>0</v>
      </c>
      <c r="HS23" s="9">
        <f t="shared" si="33"/>
        <v>0</v>
      </c>
      <c r="HT23" s="9">
        <f t="shared" si="34"/>
        <v>0</v>
      </c>
      <c r="HU23" s="9">
        <f t="shared" si="35"/>
        <v>0</v>
      </c>
      <c r="HV23" s="9">
        <f t="shared" si="36"/>
        <v>0</v>
      </c>
      <c r="HW23" s="9">
        <f t="shared" si="37"/>
        <v>0</v>
      </c>
      <c r="HX23" s="9">
        <f t="shared" si="38"/>
        <v>0</v>
      </c>
      <c r="HY23" s="9">
        <f t="shared" si="39"/>
        <v>0</v>
      </c>
      <c r="HZ23" s="9">
        <f t="shared" si="40"/>
        <v>0</v>
      </c>
      <c r="IA23" s="9">
        <f t="shared" si="41"/>
        <v>0</v>
      </c>
      <c r="IB23" s="9">
        <f t="shared" si="42"/>
        <v>0</v>
      </c>
      <c r="IC23" s="9">
        <f t="shared" si="43"/>
        <v>0</v>
      </c>
      <c r="ID23" s="9">
        <f t="shared" si="44"/>
        <v>0</v>
      </c>
      <c r="IE23" s="9">
        <f t="shared" si="45"/>
        <v>0</v>
      </c>
      <c r="IF23" s="9">
        <f t="shared" si="46"/>
        <v>0</v>
      </c>
      <c r="IG23" s="9">
        <f t="shared" si="47"/>
        <v>0</v>
      </c>
      <c r="IH23" s="9">
        <f t="shared" si="48"/>
        <v>0</v>
      </c>
      <c r="II23" s="9">
        <f t="shared" si="49"/>
        <v>0</v>
      </c>
      <c r="IJ23" s="9">
        <f t="shared" si="50"/>
        <v>0</v>
      </c>
      <c r="IK23" s="9">
        <f t="shared" si="51"/>
        <v>0</v>
      </c>
      <c r="IL23" s="9">
        <f t="shared" si="52"/>
        <v>0</v>
      </c>
      <c r="IM23" s="9">
        <f t="shared" si="53"/>
        <v>0</v>
      </c>
      <c r="IN23" s="9">
        <f t="shared" si="54"/>
        <v>0</v>
      </c>
      <c r="IO23" s="9">
        <f t="shared" si="55"/>
        <v>0</v>
      </c>
      <c r="IP23" s="9">
        <f t="shared" si="56"/>
        <v>0</v>
      </c>
      <c r="IQ23" s="9">
        <f t="shared" si="57"/>
        <v>0</v>
      </c>
      <c r="IR23" s="9">
        <f t="shared" si="58"/>
        <v>0</v>
      </c>
      <c r="IS23" s="9">
        <f t="shared" si="59"/>
        <v>0</v>
      </c>
      <c r="IT23" s="9">
        <f t="shared" si="60"/>
        <v>0</v>
      </c>
      <c r="IU23" s="9">
        <f t="shared" si="61"/>
        <v>0</v>
      </c>
      <c r="IV23" s="9">
        <f t="shared" si="62"/>
        <v>0</v>
      </c>
      <c r="IW23" s="9">
        <f t="shared" si="63"/>
        <v>0</v>
      </c>
      <c r="IX23" s="9">
        <f t="shared" si="64"/>
        <v>0</v>
      </c>
      <c r="IY23" s="9">
        <f t="shared" si="65"/>
        <v>0</v>
      </c>
      <c r="IZ23" s="9">
        <f t="shared" si="66"/>
        <v>0</v>
      </c>
      <c r="JA23" s="9">
        <f t="shared" si="67"/>
        <v>0</v>
      </c>
      <c r="JB23" s="717"/>
      <c r="JC23" s="717"/>
      <c r="JD23" s="717"/>
      <c r="JE23" s="717"/>
      <c r="JF23" s="717"/>
      <c r="JG23" s="717"/>
      <c r="JH23" s="717"/>
      <c r="JI23" s="717"/>
      <c r="JJ23" s="717"/>
      <c r="JK23" s="717"/>
      <c r="JL23" s="717"/>
      <c r="JM23" s="717"/>
      <c r="JN23" s="717"/>
      <c r="JO23" s="717"/>
      <c r="JP23" s="717"/>
      <c r="JQ23" s="717"/>
      <c r="JR23" s="717"/>
      <c r="JS23" s="717"/>
      <c r="JT23" s="717"/>
      <c r="JU23" s="717"/>
      <c r="JV23" s="717"/>
      <c r="JW23" s="717"/>
      <c r="JX23" s="717"/>
      <c r="JY23" s="717"/>
      <c r="JZ23" s="717"/>
      <c r="KA23" s="717"/>
      <c r="KB23" s="717"/>
      <c r="KC23" s="717"/>
      <c r="KD23" s="717"/>
      <c r="KE23" s="717"/>
      <c r="KF23" s="717"/>
      <c r="KG23" s="717"/>
      <c r="KH23" s="717"/>
      <c r="KI23" s="717"/>
      <c r="KJ23" s="717"/>
      <c r="KK23" s="717"/>
      <c r="KL23" s="717"/>
      <c r="KM23" s="717"/>
      <c r="KN23" s="717"/>
      <c r="KO23" s="717"/>
      <c r="KP23" s="717"/>
      <c r="KQ23" s="717"/>
      <c r="KR23" s="717"/>
      <c r="KS23" s="717"/>
      <c r="KT23" s="717"/>
      <c r="KU23" s="717"/>
      <c r="KV23" s="717"/>
      <c r="KW23" s="717"/>
      <c r="KX23" s="717"/>
      <c r="KY23" s="717"/>
      <c r="KZ23" s="717"/>
      <c r="LA23" s="717"/>
      <c r="LB23" s="717"/>
      <c r="LC23" s="717"/>
      <c r="LD23" s="717"/>
      <c r="LE23" s="717"/>
      <c r="LF23" s="717"/>
      <c r="LG23" s="717"/>
      <c r="LH23" s="717"/>
      <c r="LI23" s="717"/>
      <c r="LJ23" s="717"/>
      <c r="LK23" s="717"/>
      <c r="LL23" s="717"/>
      <c r="LM23" s="717"/>
      <c r="LN23" s="717"/>
      <c r="LO23" s="717"/>
      <c r="LP23" s="717"/>
      <c r="LQ23" s="717"/>
      <c r="LR23" s="717"/>
      <c r="LS23" s="717"/>
      <c r="LT23" s="717"/>
      <c r="LU23" s="717"/>
      <c r="LV23" s="717"/>
      <c r="LW23" s="717"/>
      <c r="LX23" s="717"/>
      <c r="LY23" s="717"/>
      <c r="LZ23" s="717"/>
      <c r="MA23" s="717"/>
      <c r="MB23" s="717"/>
      <c r="MC23" s="717"/>
      <c r="MD23" s="717"/>
      <c r="ME23" s="717"/>
      <c r="MF23" s="717"/>
      <c r="MG23" s="717"/>
      <c r="MH23" s="717"/>
      <c r="MI23" s="717"/>
      <c r="MJ23" s="717"/>
      <c r="MK23" s="717"/>
      <c r="ML23" s="717"/>
      <c r="MM23" s="717"/>
      <c r="MN23" s="717"/>
      <c r="MO23" s="717"/>
      <c r="MP23" s="717"/>
      <c r="MQ23" s="717"/>
      <c r="MR23" s="717"/>
      <c r="MS23" s="717"/>
      <c r="MT23" s="717"/>
      <c r="MU23" s="717"/>
      <c r="MV23" s="717"/>
      <c r="MW23" s="717"/>
      <c r="MX23" s="717"/>
      <c r="MY23" s="717"/>
      <c r="MZ23" s="717"/>
    </row>
    <row r="24" spans="1:364" s="45" customFormat="1" ht="24" hidden="1" customHeight="1">
      <c r="A24" s="56" t="s">
        <v>51</v>
      </c>
      <c r="B24" s="59">
        <v>45374</v>
      </c>
      <c r="C24" s="67"/>
      <c r="D24" s="470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357"/>
      <c r="AG24" s="69"/>
      <c r="AH24" s="69"/>
      <c r="AI24" s="69"/>
      <c r="AJ24" s="69"/>
      <c r="AK24" s="69"/>
      <c r="AL24" s="69"/>
      <c r="AM24" s="69"/>
      <c r="AN24" s="70"/>
      <c r="AO24" s="372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372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401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560"/>
      <c r="DW24" s="560"/>
      <c r="DX24" s="601"/>
      <c r="DY24" s="899"/>
      <c r="DZ24" s="626"/>
      <c r="EA24" s="626"/>
      <c r="EB24" s="626"/>
      <c r="EC24" s="626"/>
      <c r="ED24" s="626"/>
      <c r="EE24" s="626"/>
      <c r="EF24" s="785"/>
      <c r="EG24" s="626"/>
      <c r="EH24" s="626"/>
      <c r="EI24" s="626"/>
      <c r="EJ24" s="626"/>
      <c r="EK24" s="626"/>
      <c r="EL24" s="626"/>
      <c r="EM24" s="626"/>
      <c r="EN24" s="626"/>
      <c r="EO24" s="899"/>
      <c r="EP24" s="626"/>
      <c r="EQ24" s="626"/>
      <c r="ER24" s="626"/>
      <c r="ES24" s="626"/>
      <c r="ET24" s="626"/>
      <c r="EU24" s="626"/>
      <c r="EV24" s="626"/>
      <c r="EW24" s="795"/>
      <c r="EX24" s="560"/>
      <c r="EY24" s="560"/>
      <c r="EZ24" s="560"/>
      <c r="FA24" s="560"/>
      <c r="FB24" s="560"/>
      <c r="FC24" s="560"/>
      <c r="FD24" s="560"/>
      <c r="FE24" s="923"/>
      <c r="FF24" s="401"/>
      <c r="FG24" s="156"/>
      <c r="FH24" s="69"/>
      <c r="FI24" s="69"/>
      <c r="FJ24" s="69"/>
      <c r="FK24" s="69"/>
      <c r="FL24" s="69"/>
      <c r="FM24" s="156"/>
      <c r="FN24" s="69"/>
      <c r="FO24" s="69"/>
      <c r="FP24" s="69"/>
      <c r="FQ24" s="69"/>
      <c r="FR24" s="488"/>
      <c r="FS24" s="71"/>
      <c r="FT24" s="72"/>
      <c r="FU24" s="72"/>
      <c r="FV24" s="73"/>
      <c r="FW24" s="73"/>
      <c r="FX24" s="181"/>
      <c r="FY24" s="74"/>
      <c r="FZ24" s="74"/>
      <c r="GA24" s="74"/>
      <c r="GB24" s="74"/>
      <c r="GC24" s="74"/>
      <c r="GD24" s="74"/>
      <c r="GE24" s="74"/>
      <c r="GF24" s="74"/>
      <c r="GG24" s="74"/>
      <c r="GH24" s="75"/>
      <c r="GI24" s="75"/>
      <c r="GJ24" s="514"/>
      <c r="GK24" s="76"/>
      <c r="GL24" s="9">
        <f t="shared" si="0"/>
        <v>0</v>
      </c>
      <c r="GM24" s="9">
        <f t="shared" si="1"/>
        <v>0</v>
      </c>
      <c r="GN24" s="9">
        <f t="shared" si="2"/>
        <v>0</v>
      </c>
      <c r="GO24" s="9">
        <f t="shared" si="3"/>
        <v>0</v>
      </c>
      <c r="GP24" s="9">
        <f t="shared" si="4"/>
        <v>0</v>
      </c>
      <c r="GQ24" s="9">
        <f t="shared" si="5"/>
        <v>0</v>
      </c>
      <c r="GR24" s="9">
        <f t="shared" si="6"/>
        <v>0</v>
      </c>
      <c r="GS24" s="9">
        <f t="shared" si="7"/>
        <v>0</v>
      </c>
      <c r="GT24" s="9">
        <f t="shared" si="8"/>
        <v>0</v>
      </c>
      <c r="GU24" s="9">
        <f t="shared" si="9"/>
        <v>0</v>
      </c>
      <c r="GV24" s="9">
        <f t="shared" si="10"/>
        <v>0</v>
      </c>
      <c r="GW24" s="9">
        <f t="shared" si="11"/>
        <v>0</v>
      </c>
      <c r="GX24" s="9">
        <f t="shared" si="12"/>
        <v>0</v>
      </c>
      <c r="GY24" s="9">
        <f t="shared" si="13"/>
        <v>0</v>
      </c>
      <c r="GZ24" s="9">
        <f t="shared" si="14"/>
        <v>0</v>
      </c>
      <c r="HA24" s="9">
        <f t="shared" si="15"/>
        <v>0</v>
      </c>
      <c r="HB24" s="9">
        <f t="shared" si="16"/>
        <v>0</v>
      </c>
      <c r="HC24" s="9">
        <f t="shared" si="17"/>
        <v>0</v>
      </c>
      <c r="HD24" s="9">
        <f t="shared" si="18"/>
        <v>0</v>
      </c>
      <c r="HE24" s="9">
        <f t="shared" si="19"/>
        <v>0</v>
      </c>
      <c r="HF24" s="9">
        <f t="shared" si="20"/>
        <v>0</v>
      </c>
      <c r="HG24" s="9">
        <f t="shared" si="21"/>
        <v>0</v>
      </c>
      <c r="HH24" s="9">
        <f t="shared" si="22"/>
        <v>0</v>
      </c>
      <c r="HI24" s="9">
        <f t="shared" si="23"/>
        <v>0</v>
      </c>
      <c r="HJ24" s="9">
        <f t="shared" si="24"/>
        <v>0</v>
      </c>
      <c r="HK24" s="9">
        <f t="shared" si="25"/>
        <v>0</v>
      </c>
      <c r="HL24" s="9">
        <f t="shared" si="26"/>
        <v>0</v>
      </c>
      <c r="HM24" s="9">
        <f t="shared" si="27"/>
        <v>0</v>
      </c>
      <c r="HN24" s="9">
        <f t="shared" si="28"/>
        <v>0</v>
      </c>
      <c r="HO24" s="9">
        <f t="shared" si="29"/>
        <v>0</v>
      </c>
      <c r="HP24" s="9">
        <f t="shared" si="30"/>
        <v>0</v>
      </c>
      <c r="HQ24" s="9">
        <f t="shared" si="31"/>
        <v>0</v>
      </c>
      <c r="HR24" s="9">
        <f t="shared" si="32"/>
        <v>0</v>
      </c>
      <c r="HS24" s="9">
        <f t="shared" si="33"/>
        <v>0</v>
      </c>
      <c r="HT24" s="9">
        <f t="shared" si="34"/>
        <v>0</v>
      </c>
      <c r="HU24" s="9">
        <f t="shared" si="35"/>
        <v>0</v>
      </c>
      <c r="HV24" s="9">
        <f t="shared" si="36"/>
        <v>0</v>
      </c>
      <c r="HW24" s="9">
        <f t="shared" si="37"/>
        <v>0</v>
      </c>
      <c r="HX24" s="9">
        <f t="shared" si="38"/>
        <v>0</v>
      </c>
      <c r="HY24" s="9">
        <f t="shared" si="39"/>
        <v>0</v>
      </c>
      <c r="HZ24" s="9">
        <f t="shared" si="40"/>
        <v>0</v>
      </c>
      <c r="IA24" s="9">
        <f t="shared" si="41"/>
        <v>0</v>
      </c>
      <c r="IB24" s="9">
        <f t="shared" si="42"/>
        <v>0</v>
      </c>
      <c r="IC24" s="9">
        <f t="shared" si="43"/>
        <v>0</v>
      </c>
      <c r="ID24" s="9">
        <f t="shared" si="44"/>
        <v>0</v>
      </c>
      <c r="IE24" s="9">
        <f t="shared" si="45"/>
        <v>0</v>
      </c>
      <c r="IF24" s="9">
        <f t="shared" si="46"/>
        <v>0</v>
      </c>
      <c r="IG24" s="9">
        <f t="shared" si="47"/>
        <v>0</v>
      </c>
      <c r="IH24" s="9">
        <f t="shared" si="48"/>
        <v>0</v>
      </c>
      <c r="II24" s="9">
        <f t="shared" si="49"/>
        <v>0</v>
      </c>
      <c r="IJ24" s="9">
        <f t="shared" si="50"/>
        <v>0</v>
      </c>
      <c r="IK24" s="9">
        <f t="shared" si="51"/>
        <v>0</v>
      </c>
      <c r="IL24" s="9">
        <f t="shared" si="52"/>
        <v>0</v>
      </c>
      <c r="IM24" s="9">
        <f t="shared" si="53"/>
        <v>0</v>
      </c>
      <c r="IN24" s="9">
        <f t="shared" si="54"/>
        <v>0</v>
      </c>
      <c r="IO24" s="9">
        <f t="shared" si="55"/>
        <v>0</v>
      </c>
      <c r="IP24" s="9">
        <f t="shared" si="56"/>
        <v>0</v>
      </c>
      <c r="IQ24" s="9">
        <f t="shared" si="57"/>
        <v>0</v>
      </c>
      <c r="IR24" s="9">
        <f t="shared" si="58"/>
        <v>0</v>
      </c>
      <c r="IS24" s="9">
        <f t="shared" si="59"/>
        <v>0</v>
      </c>
      <c r="IT24" s="9">
        <f t="shared" si="60"/>
        <v>0</v>
      </c>
      <c r="IU24" s="9">
        <f t="shared" si="61"/>
        <v>0</v>
      </c>
      <c r="IV24" s="9">
        <f t="shared" si="62"/>
        <v>0</v>
      </c>
      <c r="IW24" s="9">
        <f t="shared" si="63"/>
        <v>0</v>
      </c>
      <c r="IX24" s="9">
        <f t="shared" si="64"/>
        <v>0</v>
      </c>
      <c r="IY24" s="9">
        <f t="shared" si="65"/>
        <v>0</v>
      </c>
      <c r="IZ24" s="9">
        <f t="shared" si="66"/>
        <v>0</v>
      </c>
      <c r="JA24" s="9">
        <f t="shared" si="67"/>
        <v>0</v>
      </c>
      <c r="JB24" s="716"/>
      <c r="JC24" s="716"/>
      <c r="JD24" s="716"/>
      <c r="JE24" s="716"/>
      <c r="JF24" s="716"/>
      <c r="JG24" s="716"/>
      <c r="JH24" s="716"/>
      <c r="JI24" s="716"/>
      <c r="JJ24" s="716"/>
      <c r="JK24" s="716"/>
      <c r="JL24" s="716"/>
      <c r="JM24" s="716"/>
      <c r="JN24" s="716"/>
      <c r="JO24" s="716"/>
      <c r="JP24" s="716"/>
      <c r="JQ24" s="716"/>
      <c r="JR24" s="716"/>
      <c r="JS24" s="716"/>
      <c r="JT24" s="716"/>
      <c r="JU24" s="716"/>
      <c r="JV24" s="716"/>
      <c r="JW24" s="716"/>
      <c r="JX24" s="716"/>
      <c r="JY24" s="716"/>
      <c r="JZ24" s="716"/>
      <c r="KA24" s="716"/>
      <c r="KB24" s="716"/>
      <c r="KC24" s="716"/>
      <c r="KD24" s="716"/>
      <c r="KE24" s="716"/>
      <c r="KF24" s="716"/>
      <c r="KG24" s="716"/>
      <c r="KH24" s="716"/>
      <c r="KI24" s="716"/>
      <c r="KJ24" s="716"/>
      <c r="KK24" s="716"/>
      <c r="KL24" s="716"/>
      <c r="KM24" s="716"/>
      <c r="KN24" s="716"/>
      <c r="KO24" s="716"/>
      <c r="KP24" s="716"/>
      <c r="KQ24" s="716"/>
      <c r="KR24" s="716"/>
      <c r="KS24" s="716"/>
      <c r="KT24" s="716"/>
      <c r="KU24" s="716"/>
      <c r="KV24" s="716"/>
      <c r="KW24" s="716"/>
      <c r="KX24" s="716"/>
      <c r="KY24" s="716"/>
      <c r="KZ24" s="716"/>
      <c r="LA24" s="716"/>
      <c r="LB24" s="716"/>
      <c r="LC24" s="716"/>
      <c r="LD24" s="716"/>
      <c r="LE24" s="716"/>
      <c r="LF24" s="716"/>
      <c r="LG24" s="716"/>
      <c r="LH24" s="716"/>
      <c r="LI24" s="716"/>
      <c r="LJ24" s="716"/>
      <c r="LK24" s="716"/>
      <c r="LL24" s="716"/>
      <c r="LM24" s="716"/>
      <c r="LN24" s="716"/>
      <c r="LO24" s="716"/>
      <c r="LP24" s="716"/>
      <c r="LQ24" s="716"/>
      <c r="LR24" s="716"/>
      <c r="LS24" s="716"/>
      <c r="LT24" s="716"/>
      <c r="LU24" s="716"/>
      <c r="LV24" s="716"/>
      <c r="LW24" s="716"/>
      <c r="LX24" s="716"/>
      <c r="LY24" s="716"/>
      <c r="LZ24" s="716"/>
      <c r="MA24" s="716"/>
      <c r="MB24" s="716"/>
      <c r="MC24" s="716"/>
      <c r="MD24" s="716"/>
      <c r="ME24" s="716"/>
      <c r="MF24" s="716"/>
      <c r="MG24" s="716"/>
      <c r="MH24" s="716"/>
      <c r="MI24" s="716"/>
      <c r="MJ24" s="716"/>
      <c r="MK24" s="716"/>
      <c r="ML24" s="716"/>
      <c r="MM24" s="716"/>
      <c r="MN24" s="716"/>
      <c r="MO24" s="716"/>
      <c r="MP24" s="716"/>
      <c r="MQ24" s="716"/>
      <c r="MR24" s="716"/>
      <c r="MS24" s="716"/>
      <c r="MT24" s="716"/>
      <c r="MU24" s="716"/>
      <c r="MV24" s="716"/>
      <c r="MW24" s="716"/>
      <c r="MX24" s="716"/>
      <c r="MY24" s="716"/>
      <c r="MZ24" s="716"/>
    </row>
    <row r="25" spans="1:364" s="45" customFormat="1" ht="33" hidden="1" customHeight="1">
      <c r="A25" s="57" t="s">
        <v>52</v>
      </c>
      <c r="B25" s="60">
        <v>45375</v>
      </c>
      <c r="C25" s="16"/>
      <c r="D25" s="470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357"/>
      <c r="AG25" s="8"/>
      <c r="AH25" s="8"/>
      <c r="AI25" s="8"/>
      <c r="AJ25" s="8"/>
      <c r="AK25" s="8"/>
      <c r="AL25" s="8"/>
      <c r="AM25" s="8"/>
      <c r="AN25" s="17"/>
      <c r="AO25" s="372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372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401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560"/>
      <c r="DW25" s="560"/>
      <c r="DX25" s="601"/>
      <c r="DY25" s="899"/>
      <c r="DZ25" s="626"/>
      <c r="EA25" s="626"/>
      <c r="EB25" s="626"/>
      <c r="EC25" s="626"/>
      <c r="ED25" s="626"/>
      <c r="EE25" s="626"/>
      <c r="EF25" s="785"/>
      <c r="EG25" s="626"/>
      <c r="EH25" s="626"/>
      <c r="EI25" s="626"/>
      <c r="EJ25" s="626"/>
      <c r="EK25" s="626"/>
      <c r="EL25" s="626"/>
      <c r="EM25" s="626"/>
      <c r="EN25" s="626"/>
      <c r="EO25" s="899"/>
      <c r="EP25" s="626"/>
      <c r="EQ25" s="626"/>
      <c r="ER25" s="626"/>
      <c r="ES25" s="626"/>
      <c r="ET25" s="626"/>
      <c r="EU25" s="626"/>
      <c r="EV25" s="626"/>
      <c r="EW25" s="795"/>
      <c r="EX25" s="560"/>
      <c r="EY25" s="560"/>
      <c r="EZ25" s="560"/>
      <c r="FA25" s="560"/>
      <c r="FB25" s="560"/>
      <c r="FC25" s="560"/>
      <c r="FD25" s="560"/>
      <c r="FE25" s="923"/>
      <c r="FF25" s="401"/>
      <c r="FG25" s="155"/>
      <c r="FH25" s="8"/>
      <c r="FI25" s="8"/>
      <c r="FJ25" s="8"/>
      <c r="FK25" s="8"/>
      <c r="FL25" s="8"/>
      <c r="FM25" s="155"/>
      <c r="FN25" s="8"/>
      <c r="FO25" s="8"/>
      <c r="FP25" s="8"/>
      <c r="FQ25" s="8"/>
      <c r="FR25" s="488"/>
      <c r="FS25" s="18"/>
      <c r="FT25" s="10"/>
      <c r="FU25" s="10"/>
      <c r="FV25" s="11"/>
      <c r="FW25" s="11"/>
      <c r="FX25" s="11"/>
      <c r="FY25" s="12"/>
      <c r="FZ25" s="12"/>
      <c r="GA25" s="12"/>
      <c r="GB25" s="12"/>
      <c r="GC25" s="12"/>
      <c r="GD25" s="12"/>
      <c r="GE25" s="12"/>
      <c r="GF25" s="12"/>
      <c r="GG25" s="12"/>
      <c r="GH25" s="21"/>
      <c r="GI25" s="21"/>
      <c r="GJ25" s="514"/>
      <c r="GK25" s="76"/>
      <c r="GL25" s="62">
        <f t="shared" si="0"/>
        <v>0</v>
      </c>
      <c r="GM25" s="62">
        <f t="shared" si="1"/>
        <v>0</v>
      </c>
      <c r="GN25" s="62">
        <f t="shared" si="2"/>
        <v>0</v>
      </c>
      <c r="GO25" s="62">
        <f t="shared" si="3"/>
        <v>0</v>
      </c>
      <c r="GP25" s="62">
        <f t="shared" si="4"/>
        <v>0</v>
      </c>
      <c r="GQ25" s="62">
        <f t="shared" si="5"/>
        <v>0</v>
      </c>
      <c r="GR25" s="62">
        <f t="shared" si="6"/>
        <v>0</v>
      </c>
      <c r="GS25" s="62">
        <f t="shared" si="7"/>
        <v>0</v>
      </c>
      <c r="GT25" s="62">
        <f t="shared" si="8"/>
        <v>0</v>
      </c>
      <c r="GU25" s="62">
        <f t="shared" si="9"/>
        <v>0</v>
      </c>
      <c r="GV25" s="62">
        <f t="shared" si="10"/>
        <v>0</v>
      </c>
      <c r="GW25" s="62">
        <f t="shared" si="11"/>
        <v>0</v>
      </c>
      <c r="GX25" s="62">
        <f t="shared" si="12"/>
        <v>0</v>
      </c>
      <c r="GY25" s="62">
        <f t="shared" si="13"/>
        <v>0</v>
      </c>
      <c r="GZ25" s="62">
        <f t="shared" si="14"/>
        <v>0</v>
      </c>
      <c r="HA25" s="62">
        <f t="shared" si="15"/>
        <v>0</v>
      </c>
      <c r="HB25" s="62">
        <f t="shared" si="16"/>
        <v>0</v>
      </c>
      <c r="HC25" s="62">
        <f t="shared" si="17"/>
        <v>0</v>
      </c>
      <c r="HD25" s="62">
        <f t="shared" si="18"/>
        <v>0</v>
      </c>
      <c r="HE25" s="62">
        <f t="shared" si="19"/>
        <v>0</v>
      </c>
      <c r="HF25" s="62">
        <f t="shared" si="20"/>
        <v>0</v>
      </c>
      <c r="HG25" s="62">
        <f t="shared" si="21"/>
        <v>0</v>
      </c>
      <c r="HH25" s="62">
        <f t="shared" si="22"/>
        <v>0</v>
      </c>
      <c r="HI25" s="62">
        <f t="shared" si="23"/>
        <v>0</v>
      </c>
      <c r="HJ25" s="62">
        <f t="shared" si="24"/>
        <v>0</v>
      </c>
      <c r="HK25" s="62">
        <f t="shared" si="25"/>
        <v>0</v>
      </c>
      <c r="HL25" s="62">
        <f t="shared" si="26"/>
        <v>0</v>
      </c>
      <c r="HM25" s="62">
        <f t="shared" si="27"/>
        <v>0</v>
      </c>
      <c r="HN25" s="62">
        <f t="shared" si="28"/>
        <v>0</v>
      </c>
      <c r="HO25" s="62">
        <f t="shared" si="29"/>
        <v>0</v>
      </c>
      <c r="HP25" s="62">
        <f t="shared" si="30"/>
        <v>0</v>
      </c>
      <c r="HQ25" s="62">
        <f t="shared" si="31"/>
        <v>0</v>
      </c>
      <c r="HR25" s="62">
        <f t="shared" si="32"/>
        <v>0</v>
      </c>
      <c r="HS25" s="62">
        <f t="shared" si="33"/>
        <v>0</v>
      </c>
      <c r="HT25" s="62">
        <f t="shared" si="34"/>
        <v>0</v>
      </c>
      <c r="HU25" s="62">
        <f t="shared" si="35"/>
        <v>0</v>
      </c>
      <c r="HV25" s="62">
        <f t="shared" si="36"/>
        <v>0</v>
      </c>
      <c r="HW25" s="62">
        <f t="shared" si="37"/>
        <v>0</v>
      </c>
      <c r="HX25" s="62">
        <f t="shared" si="38"/>
        <v>0</v>
      </c>
      <c r="HY25" s="62">
        <f t="shared" si="39"/>
        <v>0</v>
      </c>
      <c r="HZ25" s="62">
        <f t="shared" si="40"/>
        <v>0</v>
      </c>
      <c r="IA25" s="62">
        <f t="shared" si="41"/>
        <v>0</v>
      </c>
      <c r="IB25" s="62">
        <f t="shared" si="42"/>
        <v>0</v>
      </c>
      <c r="IC25" s="62">
        <f t="shared" si="43"/>
        <v>0</v>
      </c>
      <c r="ID25" s="62">
        <f t="shared" si="44"/>
        <v>0</v>
      </c>
      <c r="IE25" s="62">
        <f t="shared" si="45"/>
        <v>0</v>
      </c>
      <c r="IF25" s="62">
        <f t="shared" si="46"/>
        <v>0</v>
      </c>
      <c r="IG25" s="62">
        <f t="shared" si="47"/>
        <v>0</v>
      </c>
      <c r="IH25" s="62">
        <f t="shared" si="48"/>
        <v>0</v>
      </c>
      <c r="II25" s="62">
        <f t="shared" si="49"/>
        <v>0</v>
      </c>
      <c r="IJ25" s="62">
        <f t="shared" si="50"/>
        <v>0</v>
      </c>
      <c r="IK25" s="62">
        <f t="shared" si="51"/>
        <v>0</v>
      </c>
      <c r="IL25" s="62">
        <f t="shared" si="52"/>
        <v>0</v>
      </c>
      <c r="IM25" s="62">
        <f t="shared" si="53"/>
        <v>0</v>
      </c>
      <c r="IN25" s="62">
        <f t="shared" si="54"/>
        <v>0</v>
      </c>
      <c r="IO25" s="62">
        <f t="shared" si="55"/>
        <v>0</v>
      </c>
      <c r="IP25" s="62">
        <f t="shared" si="56"/>
        <v>0</v>
      </c>
      <c r="IQ25" s="62">
        <f t="shared" si="57"/>
        <v>0</v>
      </c>
      <c r="IR25" s="62">
        <f t="shared" si="58"/>
        <v>0</v>
      </c>
      <c r="IS25" s="62">
        <f t="shared" si="59"/>
        <v>0</v>
      </c>
      <c r="IT25" s="62">
        <f t="shared" si="60"/>
        <v>0</v>
      </c>
      <c r="IU25" s="62">
        <f t="shared" si="61"/>
        <v>0</v>
      </c>
      <c r="IV25" s="62">
        <f t="shared" si="62"/>
        <v>0</v>
      </c>
      <c r="IW25" s="62">
        <f t="shared" si="63"/>
        <v>0</v>
      </c>
      <c r="IX25" s="62">
        <f t="shared" si="64"/>
        <v>0</v>
      </c>
      <c r="IY25" s="62">
        <f t="shared" si="65"/>
        <v>0</v>
      </c>
      <c r="IZ25" s="62">
        <f t="shared" si="66"/>
        <v>0</v>
      </c>
      <c r="JA25" s="62">
        <f t="shared" si="67"/>
        <v>0</v>
      </c>
      <c r="JB25" s="716"/>
      <c r="JC25" s="716"/>
      <c r="JD25" s="716"/>
      <c r="JE25" s="716"/>
      <c r="JF25" s="716"/>
      <c r="JG25" s="716"/>
      <c r="JH25" s="716"/>
      <c r="JI25" s="716"/>
      <c r="JJ25" s="716"/>
      <c r="JK25" s="716"/>
      <c r="JL25" s="716"/>
      <c r="JM25" s="716"/>
      <c r="JN25" s="716"/>
      <c r="JO25" s="716"/>
      <c r="JP25" s="716"/>
      <c r="JQ25" s="716"/>
      <c r="JR25" s="716"/>
      <c r="JS25" s="716"/>
      <c r="JT25" s="716"/>
      <c r="JU25" s="716"/>
      <c r="JV25" s="716"/>
      <c r="JW25" s="716"/>
      <c r="JX25" s="716"/>
      <c r="JY25" s="716"/>
      <c r="JZ25" s="716"/>
      <c r="KA25" s="716"/>
      <c r="KB25" s="716"/>
      <c r="KC25" s="716"/>
      <c r="KD25" s="716"/>
      <c r="KE25" s="716"/>
      <c r="KF25" s="716"/>
      <c r="KG25" s="716"/>
      <c r="KH25" s="716"/>
      <c r="KI25" s="716"/>
      <c r="KJ25" s="716"/>
      <c r="KK25" s="716"/>
      <c r="KL25" s="716"/>
      <c r="KM25" s="716"/>
      <c r="KN25" s="716"/>
      <c r="KO25" s="716"/>
      <c r="KP25" s="716"/>
      <c r="KQ25" s="716"/>
      <c r="KR25" s="716"/>
      <c r="KS25" s="716"/>
      <c r="KT25" s="716"/>
      <c r="KU25" s="716"/>
      <c r="KV25" s="716"/>
      <c r="KW25" s="716"/>
      <c r="KX25" s="716"/>
      <c r="KY25" s="716"/>
      <c r="KZ25" s="716"/>
      <c r="LA25" s="716"/>
      <c r="LB25" s="716"/>
      <c r="LC25" s="716"/>
      <c r="LD25" s="716"/>
      <c r="LE25" s="716"/>
      <c r="LF25" s="716"/>
      <c r="LG25" s="716"/>
      <c r="LH25" s="716"/>
      <c r="LI25" s="716"/>
      <c r="LJ25" s="716"/>
      <c r="LK25" s="716"/>
      <c r="LL25" s="716"/>
      <c r="LM25" s="716"/>
      <c r="LN25" s="716"/>
      <c r="LO25" s="716"/>
      <c r="LP25" s="716"/>
      <c r="LQ25" s="716"/>
      <c r="LR25" s="716"/>
      <c r="LS25" s="716"/>
      <c r="LT25" s="716"/>
      <c r="LU25" s="716"/>
      <c r="LV25" s="716"/>
      <c r="LW25" s="716"/>
      <c r="LX25" s="716"/>
      <c r="LY25" s="716"/>
      <c r="LZ25" s="716"/>
      <c r="MA25" s="716"/>
      <c r="MB25" s="716"/>
      <c r="MC25" s="716"/>
      <c r="MD25" s="716"/>
      <c r="ME25" s="716"/>
      <c r="MF25" s="716"/>
      <c r="MG25" s="716"/>
      <c r="MH25" s="716"/>
      <c r="MI25" s="716"/>
      <c r="MJ25" s="716"/>
      <c r="MK25" s="716"/>
      <c r="ML25" s="716"/>
      <c r="MM25" s="716"/>
      <c r="MN25" s="716"/>
      <c r="MO25" s="716"/>
      <c r="MP25" s="716"/>
      <c r="MQ25" s="716"/>
      <c r="MR25" s="716"/>
      <c r="MS25" s="716"/>
      <c r="MT25" s="716"/>
      <c r="MU25" s="716"/>
      <c r="MV25" s="716"/>
      <c r="MW25" s="716"/>
      <c r="MX25" s="716"/>
      <c r="MY25" s="716"/>
      <c r="MZ25" s="716"/>
    </row>
    <row r="26" spans="1:364" s="49" customFormat="1" ht="36.75" hidden="1" customHeight="1">
      <c r="A26" s="56" t="s">
        <v>46</v>
      </c>
      <c r="B26" s="59">
        <v>45376</v>
      </c>
      <c r="C26" s="67"/>
      <c r="D26" s="47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357"/>
      <c r="AG26" s="181"/>
      <c r="AH26" s="181"/>
      <c r="AI26" s="129"/>
      <c r="AJ26" s="129"/>
      <c r="AK26" s="129"/>
      <c r="AL26" s="181"/>
      <c r="AM26" s="181"/>
      <c r="AN26" s="204"/>
      <c r="AO26" s="380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  <c r="BP26" s="204"/>
      <c r="BQ26" s="204"/>
      <c r="BR26" s="204"/>
      <c r="BS26" s="204"/>
      <c r="BT26" s="204"/>
      <c r="BU26" s="204"/>
      <c r="BV26" s="204"/>
      <c r="BW26" s="204"/>
      <c r="BX26" s="204"/>
      <c r="BY26" s="204"/>
      <c r="BZ26" s="380"/>
      <c r="CA26" s="589"/>
      <c r="CB26" s="589"/>
      <c r="CC26" s="589"/>
      <c r="CD26" s="589"/>
      <c r="CE26" s="589"/>
      <c r="CF26" s="589"/>
      <c r="CG26" s="589"/>
      <c r="CH26" s="589"/>
      <c r="CI26" s="589"/>
      <c r="CJ26" s="589"/>
      <c r="CK26" s="589"/>
      <c r="CL26" s="589"/>
      <c r="CM26" s="589"/>
      <c r="CN26" s="589"/>
      <c r="CO26" s="589"/>
      <c r="CP26" s="589"/>
      <c r="CQ26" s="589"/>
      <c r="CR26" s="589"/>
      <c r="CS26" s="589"/>
      <c r="CT26" s="589"/>
      <c r="CU26" s="589"/>
      <c r="CV26" s="589"/>
      <c r="CW26" s="589"/>
      <c r="CX26" s="589"/>
      <c r="CY26" s="589"/>
      <c r="CZ26" s="589"/>
      <c r="DA26" s="589"/>
      <c r="DB26" s="589"/>
      <c r="DC26" s="589"/>
      <c r="DD26" s="589"/>
      <c r="DE26" s="589"/>
      <c r="DF26" s="589"/>
      <c r="DG26" s="397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562"/>
      <c r="DW26" s="562"/>
      <c r="DX26" s="603"/>
      <c r="DY26" s="901"/>
      <c r="DZ26" s="628"/>
      <c r="EA26" s="628"/>
      <c r="EB26" s="628"/>
      <c r="EC26" s="628"/>
      <c r="ED26" s="628"/>
      <c r="EE26" s="628"/>
      <c r="EF26" s="787"/>
      <c r="EG26" s="628"/>
      <c r="EH26" s="628"/>
      <c r="EI26" s="628"/>
      <c r="EJ26" s="628"/>
      <c r="EK26" s="628"/>
      <c r="EL26" s="628"/>
      <c r="EM26" s="628"/>
      <c r="EN26" s="628"/>
      <c r="EO26" s="901"/>
      <c r="EP26" s="628"/>
      <c r="EQ26" s="628"/>
      <c r="ER26" s="628"/>
      <c r="ES26" s="628"/>
      <c r="ET26" s="628"/>
      <c r="EU26" s="628"/>
      <c r="EV26" s="628"/>
      <c r="EW26" s="797"/>
      <c r="EX26" s="562"/>
      <c r="EY26" s="562"/>
      <c r="EZ26" s="562"/>
      <c r="FA26" s="562"/>
      <c r="FB26" s="562"/>
      <c r="FC26" s="562"/>
      <c r="FD26" s="562"/>
      <c r="FE26" s="925"/>
      <c r="FF26" s="397"/>
      <c r="FG26" s="184"/>
      <c r="FH26" s="129"/>
      <c r="FI26" s="129"/>
      <c r="FJ26" s="129"/>
      <c r="FK26" s="129"/>
      <c r="FL26" s="129"/>
      <c r="FM26" s="184"/>
      <c r="FN26" s="129"/>
      <c r="FO26" s="129"/>
      <c r="FP26" s="129"/>
      <c r="FQ26" s="129"/>
      <c r="FR26" s="490"/>
      <c r="FS26" s="71"/>
      <c r="FT26" s="72"/>
      <c r="FU26" s="72"/>
      <c r="FV26" s="74"/>
      <c r="FW26" s="74"/>
      <c r="FX26" s="74"/>
      <c r="FY26" s="74"/>
      <c r="FZ26" s="181"/>
      <c r="GA26" s="181"/>
      <c r="GB26" s="181"/>
      <c r="GC26" s="74"/>
      <c r="GD26" s="74"/>
      <c r="GE26" s="74"/>
      <c r="GF26" s="181"/>
      <c r="GG26" s="74"/>
      <c r="GH26" s="75"/>
      <c r="GI26" s="75"/>
      <c r="GJ26" s="513"/>
      <c r="GK26" s="76"/>
      <c r="GL26" s="9">
        <f t="shared" si="0"/>
        <v>0</v>
      </c>
      <c r="GM26" s="9">
        <f t="shared" si="1"/>
        <v>0</v>
      </c>
      <c r="GN26" s="9">
        <f t="shared" si="2"/>
        <v>0</v>
      </c>
      <c r="GO26" s="9">
        <f t="shared" si="3"/>
        <v>0</v>
      </c>
      <c r="GP26" s="9">
        <f t="shared" si="4"/>
        <v>0</v>
      </c>
      <c r="GQ26" s="9">
        <f t="shared" si="5"/>
        <v>0</v>
      </c>
      <c r="GR26" s="9">
        <f t="shared" si="6"/>
        <v>0</v>
      </c>
      <c r="GS26" s="9">
        <f t="shared" si="7"/>
        <v>0</v>
      </c>
      <c r="GT26" s="9">
        <f t="shared" si="8"/>
        <v>0</v>
      </c>
      <c r="GU26" s="9">
        <f t="shared" si="9"/>
        <v>0</v>
      </c>
      <c r="GV26" s="9">
        <f t="shared" si="10"/>
        <v>0</v>
      </c>
      <c r="GW26" s="9">
        <f t="shared" si="11"/>
        <v>0</v>
      </c>
      <c r="GX26" s="9">
        <f t="shared" si="12"/>
        <v>0</v>
      </c>
      <c r="GY26" s="9">
        <f t="shared" si="13"/>
        <v>0</v>
      </c>
      <c r="GZ26" s="9">
        <f t="shared" si="14"/>
        <v>0</v>
      </c>
      <c r="HA26" s="9">
        <f t="shared" si="15"/>
        <v>0</v>
      </c>
      <c r="HB26" s="9">
        <f t="shared" si="16"/>
        <v>0</v>
      </c>
      <c r="HC26" s="9">
        <f t="shared" si="17"/>
        <v>0</v>
      </c>
      <c r="HD26" s="9">
        <f t="shared" si="18"/>
        <v>0</v>
      </c>
      <c r="HE26" s="9">
        <f t="shared" si="19"/>
        <v>0</v>
      </c>
      <c r="HF26" s="9">
        <f t="shared" si="20"/>
        <v>0</v>
      </c>
      <c r="HG26" s="9">
        <f t="shared" si="21"/>
        <v>0</v>
      </c>
      <c r="HH26" s="9">
        <f t="shared" si="22"/>
        <v>0</v>
      </c>
      <c r="HI26" s="9">
        <f t="shared" si="23"/>
        <v>0</v>
      </c>
      <c r="HJ26" s="9">
        <f t="shared" si="24"/>
        <v>0</v>
      </c>
      <c r="HK26" s="9">
        <f t="shared" si="25"/>
        <v>0</v>
      </c>
      <c r="HL26" s="9">
        <f t="shared" si="26"/>
        <v>0</v>
      </c>
      <c r="HM26" s="9">
        <f t="shared" si="27"/>
        <v>0</v>
      </c>
      <c r="HN26" s="9">
        <f t="shared" si="28"/>
        <v>0</v>
      </c>
      <c r="HO26" s="9">
        <f t="shared" si="29"/>
        <v>0</v>
      </c>
      <c r="HP26" s="9">
        <f t="shared" si="30"/>
        <v>0</v>
      </c>
      <c r="HQ26" s="9">
        <f t="shared" si="31"/>
        <v>0</v>
      </c>
      <c r="HR26" s="9">
        <f t="shared" si="32"/>
        <v>0</v>
      </c>
      <c r="HS26" s="9">
        <f t="shared" si="33"/>
        <v>0</v>
      </c>
      <c r="HT26" s="9">
        <f t="shared" si="34"/>
        <v>0</v>
      </c>
      <c r="HU26" s="9">
        <f t="shared" si="35"/>
        <v>0</v>
      </c>
      <c r="HV26" s="9">
        <f t="shared" si="36"/>
        <v>0</v>
      </c>
      <c r="HW26" s="9">
        <f t="shared" si="37"/>
        <v>0</v>
      </c>
      <c r="HX26" s="9">
        <f t="shared" si="38"/>
        <v>0</v>
      </c>
      <c r="HY26" s="9">
        <f t="shared" si="39"/>
        <v>0</v>
      </c>
      <c r="HZ26" s="9">
        <f t="shared" si="40"/>
        <v>0</v>
      </c>
      <c r="IA26" s="9">
        <f t="shared" si="41"/>
        <v>0</v>
      </c>
      <c r="IB26" s="9">
        <f t="shared" si="42"/>
        <v>0</v>
      </c>
      <c r="IC26" s="9">
        <f t="shared" si="43"/>
        <v>0</v>
      </c>
      <c r="ID26" s="9">
        <f t="shared" si="44"/>
        <v>0</v>
      </c>
      <c r="IE26" s="9">
        <f t="shared" si="45"/>
        <v>0</v>
      </c>
      <c r="IF26" s="9">
        <f t="shared" si="46"/>
        <v>0</v>
      </c>
      <c r="IG26" s="9">
        <f t="shared" si="47"/>
        <v>0</v>
      </c>
      <c r="IH26" s="9">
        <f t="shared" si="48"/>
        <v>0</v>
      </c>
      <c r="II26" s="9">
        <f t="shared" si="49"/>
        <v>0</v>
      </c>
      <c r="IJ26" s="9">
        <f t="shared" si="50"/>
        <v>0</v>
      </c>
      <c r="IK26" s="9">
        <f t="shared" si="51"/>
        <v>0</v>
      </c>
      <c r="IL26" s="9">
        <f t="shared" si="52"/>
        <v>0</v>
      </c>
      <c r="IM26" s="9">
        <f t="shared" si="53"/>
        <v>0</v>
      </c>
      <c r="IN26" s="9">
        <f t="shared" si="54"/>
        <v>0</v>
      </c>
      <c r="IO26" s="9">
        <f t="shared" si="55"/>
        <v>0</v>
      </c>
      <c r="IP26" s="9">
        <f t="shared" si="56"/>
        <v>0</v>
      </c>
      <c r="IQ26" s="9">
        <f t="shared" si="57"/>
        <v>0</v>
      </c>
      <c r="IR26" s="9">
        <f t="shared" si="58"/>
        <v>0</v>
      </c>
      <c r="IS26" s="9">
        <f t="shared" si="59"/>
        <v>0</v>
      </c>
      <c r="IT26" s="9">
        <f t="shared" si="60"/>
        <v>0</v>
      </c>
      <c r="IU26" s="9">
        <f t="shared" si="61"/>
        <v>0</v>
      </c>
      <c r="IV26" s="9">
        <f t="shared" si="62"/>
        <v>0</v>
      </c>
      <c r="IW26" s="9">
        <f t="shared" si="63"/>
        <v>0</v>
      </c>
      <c r="IX26" s="9">
        <f t="shared" si="64"/>
        <v>0</v>
      </c>
      <c r="IY26" s="9">
        <f t="shared" si="65"/>
        <v>0</v>
      </c>
      <c r="IZ26" s="9">
        <f t="shared" si="66"/>
        <v>0</v>
      </c>
      <c r="JA26" s="9">
        <f t="shared" si="67"/>
        <v>0</v>
      </c>
      <c r="JB26" s="713"/>
      <c r="JC26" s="713"/>
      <c r="JD26" s="713"/>
      <c r="JE26" s="713"/>
      <c r="JF26" s="713"/>
      <c r="JG26" s="713"/>
      <c r="JH26" s="713"/>
      <c r="JI26" s="713"/>
      <c r="JJ26" s="713"/>
      <c r="JK26" s="713"/>
      <c r="JL26" s="713"/>
      <c r="JM26" s="713"/>
      <c r="JN26" s="713"/>
      <c r="JO26" s="713"/>
      <c r="JP26" s="713"/>
      <c r="JQ26" s="713"/>
      <c r="JR26" s="713"/>
      <c r="JS26" s="713"/>
      <c r="JT26" s="713"/>
      <c r="JU26" s="713"/>
      <c r="JV26" s="713"/>
      <c r="JW26" s="713"/>
      <c r="JX26" s="713"/>
      <c r="JY26" s="713"/>
      <c r="JZ26" s="713"/>
      <c r="KA26" s="713"/>
      <c r="KB26" s="713"/>
      <c r="KC26" s="713"/>
      <c r="KD26" s="713"/>
      <c r="KE26" s="713"/>
      <c r="KF26" s="713"/>
      <c r="KG26" s="713"/>
      <c r="KH26" s="713"/>
      <c r="KI26" s="713"/>
      <c r="KJ26" s="713"/>
      <c r="KK26" s="713"/>
      <c r="KL26" s="713"/>
      <c r="KM26" s="713"/>
      <c r="KN26" s="713"/>
      <c r="KO26" s="713"/>
      <c r="KP26" s="713"/>
      <c r="KQ26" s="713"/>
      <c r="KR26" s="713"/>
      <c r="KS26" s="713"/>
      <c r="KT26" s="713"/>
      <c r="KU26" s="713"/>
      <c r="KV26" s="713"/>
      <c r="KW26" s="713"/>
      <c r="KX26" s="713"/>
      <c r="KY26" s="713"/>
      <c r="KZ26" s="713"/>
      <c r="LA26" s="713"/>
      <c r="LB26" s="713"/>
      <c r="LC26" s="713"/>
      <c r="LD26" s="713"/>
      <c r="LE26" s="713"/>
      <c r="LF26" s="713"/>
      <c r="LG26" s="713"/>
      <c r="LH26" s="713"/>
      <c r="LI26" s="713"/>
      <c r="LJ26" s="713"/>
      <c r="LK26" s="713"/>
      <c r="LL26" s="713"/>
      <c r="LM26" s="713"/>
      <c r="LN26" s="713"/>
      <c r="LO26" s="713"/>
      <c r="LP26" s="713"/>
      <c r="LQ26" s="713"/>
      <c r="LR26" s="713"/>
      <c r="LS26" s="713"/>
      <c r="LT26" s="713"/>
      <c r="LU26" s="713"/>
      <c r="LV26" s="713"/>
      <c r="LW26" s="713"/>
      <c r="LX26" s="713"/>
      <c r="LY26" s="713"/>
      <c r="LZ26" s="713"/>
      <c r="MA26" s="713"/>
      <c r="MB26" s="713"/>
      <c r="MC26" s="713"/>
      <c r="MD26" s="713"/>
      <c r="ME26" s="713"/>
      <c r="MF26" s="713"/>
      <c r="MG26" s="713"/>
      <c r="MH26" s="713"/>
      <c r="MI26" s="713"/>
      <c r="MJ26" s="713"/>
      <c r="MK26" s="713"/>
      <c r="ML26" s="713"/>
      <c r="MM26" s="713"/>
      <c r="MN26" s="713"/>
      <c r="MO26" s="713"/>
      <c r="MP26" s="713"/>
      <c r="MQ26" s="713"/>
      <c r="MR26" s="713"/>
      <c r="MS26" s="713"/>
      <c r="MT26" s="713"/>
      <c r="MU26" s="713"/>
      <c r="MV26" s="714"/>
      <c r="MW26" s="714"/>
      <c r="MX26" s="714"/>
      <c r="MY26" s="714"/>
      <c r="MZ26" s="714"/>
    </row>
    <row r="27" spans="1:364" s="47" customFormat="1" ht="36" hidden="1">
      <c r="A27" s="56" t="s">
        <v>47</v>
      </c>
      <c r="B27" s="59">
        <v>45377</v>
      </c>
      <c r="C27" s="243"/>
      <c r="D27" s="471"/>
      <c r="E27" s="244"/>
      <c r="F27" s="244"/>
      <c r="G27" s="244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359"/>
      <c r="AG27" s="181"/>
      <c r="AH27" s="181"/>
      <c r="AI27" s="129"/>
      <c r="AJ27" s="129"/>
      <c r="AK27" s="129"/>
      <c r="AL27" s="181"/>
      <c r="AM27" s="181"/>
      <c r="AN27" s="204"/>
      <c r="AO27" s="380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380"/>
      <c r="CA27" s="589"/>
      <c r="CB27" s="589"/>
      <c r="CC27" s="589"/>
      <c r="CD27" s="589"/>
      <c r="CE27" s="589"/>
      <c r="CF27" s="589"/>
      <c r="CG27" s="589"/>
      <c r="CH27" s="589"/>
      <c r="CI27" s="589"/>
      <c r="CJ27" s="589"/>
      <c r="CK27" s="589"/>
      <c r="CL27" s="589"/>
      <c r="CM27" s="589"/>
      <c r="CN27" s="589"/>
      <c r="CO27" s="589"/>
      <c r="CP27" s="589"/>
      <c r="CQ27" s="589"/>
      <c r="CR27" s="589"/>
      <c r="CS27" s="589"/>
      <c r="CT27" s="589"/>
      <c r="CU27" s="589"/>
      <c r="CV27" s="589"/>
      <c r="CW27" s="589"/>
      <c r="CX27" s="589"/>
      <c r="CY27" s="589"/>
      <c r="CZ27" s="589"/>
      <c r="DA27" s="589"/>
      <c r="DB27" s="589"/>
      <c r="DC27" s="589"/>
      <c r="DD27" s="589"/>
      <c r="DE27" s="589"/>
      <c r="DF27" s="589"/>
      <c r="DG27" s="397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562"/>
      <c r="DW27" s="562"/>
      <c r="DX27" s="603"/>
      <c r="DY27" s="901"/>
      <c r="DZ27" s="628"/>
      <c r="EA27" s="628"/>
      <c r="EB27" s="628"/>
      <c r="EC27" s="628"/>
      <c r="ED27" s="628"/>
      <c r="EE27" s="628"/>
      <c r="EF27" s="787"/>
      <c r="EG27" s="628"/>
      <c r="EH27" s="628"/>
      <c r="EI27" s="628"/>
      <c r="EJ27" s="628"/>
      <c r="EK27" s="628"/>
      <c r="EL27" s="628"/>
      <c r="EM27" s="628"/>
      <c r="EN27" s="628"/>
      <c r="EO27" s="901"/>
      <c r="EP27" s="628"/>
      <c r="EQ27" s="628"/>
      <c r="ER27" s="628"/>
      <c r="ES27" s="628"/>
      <c r="ET27" s="628"/>
      <c r="EU27" s="628"/>
      <c r="EV27" s="628"/>
      <c r="EW27" s="797"/>
      <c r="EX27" s="562"/>
      <c r="EY27" s="562"/>
      <c r="EZ27" s="562"/>
      <c r="FA27" s="562"/>
      <c r="FB27" s="562"/>
      <c r="FC27" s="562"/>
      <c r="FD27" s="562"/>
      <c r="FE27" s="925"/>
      <c r="FF27" s="397"/>
      <c r="FG27" s="184"/>
      <c r="FH27" s="129"/>
      <c r="FI27" s="129"/>
      <c r="FJ27" s="129"/>
      <c r="FK27" s="129"/>
      <c r="FL27" s="129"/>
      <c r="FM27" s="184"/>
      <c r="FN27" s="129"/>
      <c r="FO27" s="129"/>
      <c r="FP27" s="129"/>
      <c r="FQ27" s="129"/>
      <c r="FR27" s="490"/>
      <c r="FS27" s="71"/>
      <c r="FT27" s="72"/>
      <c r="FU27" s="72"/>
      <c r="FV27" s="74"/>
      <c r="FW27" s="74"/>
      <c r="FX27" s="74"/>
      <c r="FY27" s="74"/>
      <c r="FZ27" s="181"/>
      <c r="GA27" s="181"/>
      <c r="GB27" s="181"/>
      <c r="GC27" s="74"/>
      <c r="GD27" s="74"/>
      <c r="GE27" s="74"/>
      <c r="GF27" s="181"/>
      <c r="GG27" s="74"/>
      <c r="GH27" s="143"/>
      <c r="GI27" s="143"/>
      <c r="GJ27" s="514"/>
      <c r="GK27" s="76"/>
      <c r="GL27" s="9">
        <f t="shared" si="0"/>
        <v>0</v>
      </c>
      <c r="GM27" s="9">
        <f t="shared" si="1"/>
        <v>0</v>
      </c>
      <c r="GN27" s="9">
        <f t="shared" si="2"/>
        <v>0</v>
      </c>
      <c r="GO27" s="9">
        <f t="shared" si="3"/>
        <v>0</v>
      </c>
      <c r="GP27" s="9">
        <f t="shared" si="4"/>
        <v>0</v>
      </c>
      <c r="GQ27" s="9">
        <f t="shared" si="5"/>
        <v>0</v>
      </c>
      <c r="GR27" s="9">
        <f t="shared" si="6"/>
        <v>0</v>
      </c>
      <c r="GS27" s="9">
        <f t="shared" si="7"/>
        <v>0</v>
      </c>
      <c r="GT27" s="9">
        <f t="shared" si="8"/>
        <v>0</v>
      </c>
      <c r="GU27" s="9">
        <f t="shared" si="9"/>
        <v>0</v>
      </c>
      <c r="GV27" s="9">
        <f t="shared" si="10"/>
        <v>0</v>
      </c>
      <c r="GW27" s="9">
        <f t="shared" si="11"/>
        <v>0</v>
      </c>
      <c r="GX27" s="9">
        <f t="shared" si="12"/>
        <v>0</v>
      </c>
      <c r="GY27" s="9">
        <f t="shared" si="13"/>
        <v>0</v>
      </c>
      <c r="GZ27" s="9">
        <f t="shared" si="14"/>
        <v>0</v>
      </c>
      <c r="HA27" s="9">
        <f t="shared" si="15"/>
        <v>0</v>
      </c>
      <c r="HB27" s="9">
        <f t="shared" si="16"/>
        <v>0</v>
      </c>
      <c r="HC27" s="9">
        <f t="shared" si="17"/>
        <v>0</v>
      </c>
      <c r="HD27" s="9">
        <f t="shared" si="18"/>
        <v>0</v>
      </c>
      <c r="HE27" s="9">
        <f t="shared" si="19"/>
        <v>0</v>
      </c>
      <c r="HF27" s="9">
        <f t="shared" si="20"/>
        <v>0</v>
      </c>
      <c r="HG27" s="9">
        <f t="shared" si="21"/>
        <v>0</v>
      </c>
      <c r="HH27" s="9">
        <f t="shared" si="22"/>
        <v>0</v>
      </c>
      <c r="HI27" s="9">
        <f t="shared" si="23"/>
        <v>0</v>
      </c>
      <c r="HJ27" s="9">
        <f t="shared" si="24"/>
        <v>0</v>
      </c>
      <c r="HK27" s="9">
        <f t="shared" si="25"/>
        <v>0</v>
      </c>
      <c r="HL27" s="9">
        <f t="shared" si="26"/>
        <v>0</v>
      </c>
      <c r="HM27" s="9">
        <f t="shared" si="27"/>
        <v>0</v>
      </c>
      <c r="HN27" s="9">
        <f t="shared" si="28"/>
        <v>0</v>
      </c>
      <c r="HO27" s="9">
        <f t="shared" si="29"/>
        <v>0</v>
      </c>
      <c r="HP27" s="9">
        <f t="shared" si="30"/>
        <v>0</v>
      </c>
      <c r="HQ27" s="9">
        <f t="shared" si="31"/>
        <v>0</v>
      </c>
      <c r="HR27" s="9">
        <f t="shared" si="32"/>
        <v>0</v>
      </c>
      <c r="HS27" s="9">
        <f t="shared" si="33"/>
        <v>0</v>
      </c>
      <c r="HT27" s="9">
        <f t="shared" si="34"/>
        <v>0</v>
      </c>
      <c r="HU27" s="9">
        <f t="shared" si="35"/>
        <v>0</v>
      </c>
      <c r="HV27" s="9">
        <f t="shared" si="36"/>
        <v>0</v>
      </c>
      <c r="HW27" s="9">
        <f t="shared" si="37"/>
        <v>0</v>
      </c>
      <c r="HX27" s="9">
        <f t="shared" si="38"/>
        <v>0</v>
      </c>
      <c r="HY27" s="9">
        <f t="shared" si="39"/>
        <v>0</v>
      </c>
      <c r="HZ27" s="9">
        <f t="shared" si="40"/>
        <v>0</v>
      </c>
      <c r="IA27" s="9">
        <f t="shared" si="41"/>
        <v>0</v>
      </c>
      <c r="IB27" s="9">
        <f t="shared" si="42"/>
        <v>0</v>
      </c>
      <c r="IC27" s="9">
        <f t="shared" si="43"/>
        <v>0</v>
      </c>
      <c r="ID27" s="9">
        <f t="shared" si="44"/>
        <v>0</v>
      </c>
      <c r="IE27" s="9">
        <f t="shared" si="45"/>
        <v>0</v>
      </c>
      <c r="IF27" s="9">
        <f t="shared" si="46"/>
        <v>0</v>
      </c>
      <c r="IG27" s="9">
        <f t="shared" si="47"/>
        <v>0</v>
      </c>
      <c r="IH27" s="9">
        <f t="shared" si="48"/>
        <v>0</v>
      </c>
      <c r="II27" s="9">
        <f t="shared" si="49"/>
        <v>0</v>
      </c>
      <c r="IJ27" s="9">
        <f t="shared" si="50"/>
        <v>0</v>
      </c>
      <c r="IK27" s="9">
        <f t="shared" si="51"/>
        <v>0</v>
      </c>
      <c r="IL27" s="9">
        <f t="shared" si="52"/>
        <v>0</v>
      </c>
      <c r="IM27" s="9">
        <f t="shared" si="53"/>
        <v>0</v>
      </c>
      <c r="IN27" s="9">
        <f t="shared" si="54"/>
        <v>0</v>
      </c>
      <c r="IO27" s="9">
        <f t="shared" si="55"/>
        <v>0</v>
      </c>
      <c r="IP27" s="9">
        <f t="shared" si="56"/>
        <v>0</v>
      </c>
      <c r="IQ27" s="9">
        <f t="shared" si="57"/>
        <v>0</v>
      </c>
      <c r="IR27" s="9">
        <f t="shared" si="58"/>
        <v>0</v>
      </c>
      <c r="IS27" s="9">
        <f t="shared" si="59"/>
        <v>0</v>
      </c>
      <c r="IT27" s="9">
        <f t="shared" si="60"/>
        <v>0</v>
      </c>
      <c r="IU27" s="9">
        <f t="shared" si="61"/>
        <v>0</v>
      </c>
      <c r="IV27" s="9">
        <f t="shared" si="62"/>
        <v>0</v>
      </c>
      <c r="IW27" s="9">
        <f t="shared" si="63"/>
        <v>0</v>
      </c>
      <c r="IX27" s="9">
        <f t="shared" si="64"/>
        <v>0</v>
      </c>
      <c r="IY27" s="9">
        <f t="shared" si="65"/>
        <v>0</v>
      </c>
      <c r="IZ27" s="9">
        <f t="shared" si="66"/>
        <v>0</v>
      </c>
      <c r="JA27" s="9">
        <f t="shared" si="67"/>
        <v>0</v>
      </c>
      <c r="JB27" s="718"/>
      <c r="JC27" s="718"/>
      <c r="JD27" s="718"/>
      <c r="JE27" s="718"/>
      <c r="JF27" s="718"/>
      <c r="JG27" s="718"/>
      <c r="JH27" s="718"/>
      <c r="JI27" s="718"/>
      <c r="JJ27" s="718"/>
      <c r="JK27" s="718"/>
      <c r="JL27" s="718"/>
      <c r="JM27" s="718"/>
      <c r="JN27" s="718"/>
      <c r="JO27" s="718"/>
      <c r="JP27" s="718"/>
      <c r="JQ27" s="718"/>
      <c r="JR27" s="718"/>
      <c r="JS27" s="718"/>
      <c r="JT27" s="718"/>
      <c r="JU27" s="718"/>
      <c r="JV27" s="718"/>
      <c r="JW27" s="718"/>
      <c r="JX27" s="718"/>
      <c r="JY27" s="718"/>
      <c r="JZ27" s="718"/>
      <c r="KA27" s="718"/>
      <c r="KB27" s="718"/>
      <c r="KC27" s="718"/>
      <c r="KD27" s="718"/>
      <c r="KE27" s="718"/>
      <c r="KF27" s="718"/>
      <c r="KG27" s="718"/>
      <c r="KH27" s="718"/>
      <c r="KI27" s="718"/>
      <c r="KJ27" s="718"/>
      <c r="KK27" s="718"/>
      <c r="KL27" s="718"/>
      <c r="KM27" s="718"/>
      <c r="KN27" s="718"/>
      <c r="KO27" s="718"/>
      <c r="KP27" s="718"/>
      <c r="KQ27" s="718"/>
      <c r="KR27" s="718"/>
      <c r="KS27" s="718"/>
      <c r="KT27" s="718"/>
      <c r="KU27" s="718"/>
      <c r="KV27" s="718"/>
      <c r="KW27" s="718"/>
      <c r="KX27" s="718"/>
      <c r="KY27" s="718"/>
      <c r="KZ27" s="718"/>
      <c r="LA27" s="718"/>
      <c r="LB27" s="718"/>
      <c r="LC27" s="718"/>
      <c r="LD27" s="718"/>
      <c r="LE27" s="718"/>
      <c r="LF27" s="718"/>
      <c r="LG27" s="718"/>
      <c r="LH27" s="718"/>
      <c r="LI27" s="718"/>
      <c r="LJ27" s="718"/>
      <c r="LK27" s="718"/>
      <c r="LL27" s="718"/>
      <c r="LM27" s="718"/>
      <c r="LN27" s="718"/>
      <c r="LO27" s="718"/>
      <c r="LP27" s="718"/>
      <c r="LQ27" s="718"/>
      <c r="LR27" s="718"/>
      <c r="LS27" s="718"/>
      <c r="LT27" s="718"/>
      <c r="LU27" s="718"/>
      <c r="LV27" s="718"/>
      <c r="LW27" s="718"/>
      <c r="LX27" s="718"/>
      <c r="LY27" s="718"/>
      <c r="LZ27" s="718"/>
      <c r="MA27" s="718"/>
      <c r="MB27" s="718"/>
      <c r="MC27" s="718"/>
      <c r="MD27" s="718"/>
      <c r="ME27" s="718"/>
      <c r="MF27" s="718"/>
      <c r="MG27" s="718"/>
      <c r="MH27" s="718"/>
      <c r="MI27" s="718"/>
      <c r="MJ27" s="718"/>
      <c r="MK27" s="718"/>
      <c r="ML27" s="718"/>
      <c r="MM27" s="718"/>
      <c r="MN27" s="718"/>
      <c r="MO27" s="718"/>
      <c r="MP27" s="718"/>
      <c r="MQ27" s="718"/>
      <c r="MR27" s="718"/>
      <c r="MS27" s="718"/>
      <c r="MT27" s="718"/>
      <c r="MU27" s="718"/>
      <c r="MV27" s="718"/>
      <c r="MW27" s="718"/>
      <c r="MX27" s="718"/>
      <c r="MY27" s="718"/>
      <c r="MZ27" s="718"/>
    </row>
    <row r="28" spans="1:364" s="49" customFormat="1" hidden="1">
      <c r="A28" s="56" t="s">
        <v>48</v>
      </c>
      <c r="B28" s="59">
        <v>45378</v>
      </c>
      <c r="C28" s="67"/>
      <c r="D28" s="470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357"/>
      <c r="AG28" s="181"/>
      <c r="AH28" s="181"/>
      <c r="AI28" s="181"/>
      <c r="AJ28" s="181"/>
      <c r="AK28" s="181"/>
      <c r="AL28" s="181"/>
      <c r="AM28" s="181"/>
      <c r="AN28" s="143"/>
      <c r="AO28" s="381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3"/>
      <c r="BZ28" s="381"/>
      <c r="CA28" s="664"/>
      <c r="CB28" s="664"/>
      <c r="CC28" s="664"/>
      <c r="CD28" s="664"/>
      <c r="CE28" s="664"/>
      <c r="CF28" s="664"/>
      <c r="CG28" s="664"/>
      <c r="CH28" s="664"/>
      <c r="CI28" s="664"/>
      <c r="CJ28" s="664"/>
      <c r="CK28" s="664"/>
      <c r="CL28" s="664"/>
      <c r="CM28" s="664"/>
      <c r="CN28" s="664"/>
      <c r="CO28" s="664"/>
      <c r="CP28" s="664"/>
      <c r="CQ28" s="664"/>
      <c r="CR28" s="664"/>
      <c r="CS28" s="664"/>
      <c r="CT28" s="664"/>
      <c r="CU28" s="664"/>
      <c r="CV28" s="664"/>
      <c r="CW28" s="664"/>
      <c r="CX28" s="664"/>
      <c r="CY28" s="664"/>
      <c r="CZ28" s="664"/>
      <c r="DA28" s="664"/>
      <c r="DB28" s="664"/>
      <c r="DC28" s="664"/>
      <c r="DD28" s="664"/>
      <c r="DE28" s="664"/>
      <c r="DF28" s="664"/>
      <c r="DG28" s="400"/>
      <c r="DH28" s="563"/>
      <c r="DI28" s="563"/>
      <c r="DJ28" s="563"/>
      <c r="DK28" s="563"/>
      <c r="DL28" s="563"/>
      <c r="DM28" s="563"/>
      <c r="DN28" s="563"/>
      <c r="DO28" s="563"/>
      <c r="DP28" s="563"/>
      <c r="DQ28" s="563"/>
      <c r="DR28" s="563"/>
      <c r="DS28" s="563"/>
      <c r="DT28" s="563"/>
      <c r="DU28" s="563"/>
      <c r="DV28" s="563"/>
      <c r="DW28" s="563"/>
      <c r="DX28" s="604"/>
      <c r="DY28" s="902"/>
      <c r="DZ28" s="629"/>
      <c r="EA28" s="629"/>
      <c r="EB28" s="629"/>
      <c r="EC28" s="629"/>
      <c r="ED28" s="629"/>
      <c r="EE28" s="629"/>
      <c r="EF28" s="788"/>
      <c r="EG28" s="629"/>
      <c r="EH28" s="629"/>
      <c r="EI28" s="629"/>
      <c r="EJ28" s="629"/>
      <c r="EK28" s="629"/>
      <c r="EL28" s="629"/>
      <c r="EM28" s="629"/>
      <c r="EN28" s="629"/>
      <c r="EO28" s="902"/>
      <c r="EP28" s="629"/>
      <c r="EQ28" s="629"/>
      <c r="ER28" s="629"/>
      <c r="ES28" s="629"/>
      <c r="ET28" s="629"/>
      <c r="EU28" s="629"/>
      <c r="EV28" s="629"/>
      <c r="EW28" s="798"/>
      <c r="EX28" s="563"/>
      <c r="EY28" s="563"/>
      <c r="EZ28" s="563"/>
      <c r="FA28" s="563"/>
      <c r="FB28" s="563"/>
      <c r="FC28" s="563"/>
      <c r="FD28" s="563"/>
      <c r="FE28" s="926"/>
      <c r="FF28" s="400"/>
      <c r="FG28" s="179"/>
      <c r="FH28" s="181"/>
      <c r="FI28" s="181"/>
      <c r="FJ28" s="181"/>
      <c r="FK28" s="181"/>
      <c r="FL28" s="181"/>
      <c r="FM28" s="179"/>
      <c r="FN28" s="181"/>
      <c r="FO28" s="181"/>
      <c r="FP28" s="181"/>
      <c r="FQ28" s="181"/>
      <c r="FR28" s="491"/>
      <c r="FS28" s="71"/>
      <c r="FT28" s="72"/>
      <c r="FU28" s="72"/>
      <c r="FV28" s="74"/>
      <c r="FW28" s="74"/>
      <c r="FX28" s="74"/>
      <c r="FY28" s="74"/>
      <c r="FZ28" s="181"/>
      <c r="GA28" s="181"/>
      <c r="GB28" s="181"/>
      <c r="GC28" s="74"/>
      <c r="GD28" s="74"/>
      <c r="GE28" s="74"/>
      <c r="GF28" s="181"/>
      <c r="GG28" s="74"/>
      <c r="GH28" s="75"/>
      <c r="GI28" s="75"/>
      <c r="GJ28" s="513"/>
      <c r="GK28" s="76"/>
      <c r="GL28" s="9">
        <f t="shared" si="0"/>
        <v>0</v>
      </c>
      <c r="GM28" s="9">
        <f t="shared" si="1"/>
        <v>0</v>
      </c>
      <c r="GN28" s="9">
        <f t="shared" si="2"/>
        <v>0</v>
      </c>
      <c r="GO28" s="9">
        <f t="shared" si="3"/>
        <v>0</v>
      </c>
      <c r="GP28" s="9">
        <f t="shared" si="4"/>
        <v>0</v>
      </c>
      <c r="GQ28" s="9">
        <f t="shared" si="5"/>
        <v>0</v>
      </c>
      <c r="GR28" s="9">
        <f t="shared" si="6"/>
        <v>0</v>
      </c>
      <c r="GS28" s="9">
        <f t="shared" si="7"/>
        <v>0</v>
      </c>
      <c r="GT28" s="9">
        <f t="shared" si="8"/>
        <v>0</v>
      </c>
      <c r="GU28" s="9">
        <f t="shared" si="9"/>
        <v>0</v>
      </c>
      <c r="GV28" s="9">
        <f t="shared" si="10"/>
        <v>0</v>
      </c>
      <c r="GW28" s="9">
        <f t="shared" si="11"/>
        <v>0</v>
      </c>
      <c r="GX28" s="9">
        <f t="shared" si="12"/>
        <v>0</v>
      </c>
      <c r="GY28" s="9">
        <f t="shared" si="13"/>
        <v>0</v>
      </c>
      <c r="GZ28" s="9">
        <f t="shared" si="14"/>
        <v>0</v>
      </c>
      <c r="HA28" s="9">
        <f t="shared" si="15"/>
        <v>0</v>
      </c>
      <c r="HB28" s="9">
        <f t="shared" si="16"/>
        <v>0</v>
      </c>
      <c r="HC28" s="9">
        <f t="shared" si="17"/>
        <v>0</v>
      </c>
      <c r="HD28" s="9">
        <f t="shared" si="18"/>
        <v>0</v>
      </c>
      <c r="HE28" s="9">
        <f t="shared" si="19"/>
        <v>0</v>
      </c>
      <c r="HF28" s="9">
        <f t="shared" si="20"/>
        <v>0</v>
      </c>
      <c r="HG28" s="9">
        <f t="shared" si="21"/>
        <v>0</v>
      </c>
      <c r="HH28" s="9">
        <f t="shared" si="22"/>
        <v>0</v>
      </c>
      <c r="HI28" s="9">
        <f t="shared" si="23"/>
        <v>0</v>
      </c>
      <c r="HJ28" s="9">
        <f t="shared" si="24"/>
        <v>0</v>
      </c>
      <c r="HK28" s="9">
        <f t="shared" si="25"/>
        <v>0</v>
      </c>
      <c r="HL28" s="9">
        <f t="shared" si="26"/>
        <v>0</v>
      </c>
      <c r="HM28" s="9">
        <f t="shared" si="27"/>
        <v>0</v>
      </c>
      <c r="HN28" s="9">
        <f t="shared" si="28"/>
        <v>0</v>
      </c>
      <c r="HO28" s="9">
        <f t="shared" si="29"/>
        <v>0</v>
      </c>
      <c r="HP28" s="9">
        <f t="shared" si="30"/>
        <v>0</v>
      </c>
      <c r="HQ28" s="9">
        <f t="shared" si="31"/>
        <v>0</v>
      </c>
      <c r="HR28" s="9">
        <f t="shared" si="32"/>
        <v>0</v>
      </c>
      <c r="HS28" s="9">
        <f t="shared" si="33"/>
        <v>0</v>
      </c>
      <c r="HT28" s="9">
        <f t="shared" si="34"/>
        <v>0</v>
      </c>
      <c r="HU28" s="9">
        <f t="shared" si="35"/>
        <v>0</v>
      </c>
      <c r="HV28" s="9">
        <f t="shared" si="36"/>
        <v>0</v>
      </c>
      <c r="HW28" s="9">
        <f t="shared" si="37"/>
        <v>0</v>
      </c>
      <c r="HX28" s="9">
        <f t="shared" si="38"/>
        <v>0</v>
      </c>
      <c r="HY28" s="9">
        <f t="shared" si="39"/>
        <v>0</v>
      </c>
      <c r="HZ28" s="9">
        <f t="shared" si="40"/>
        <v>0</v>
      </c>
      <c r="IA28" s="9">
        <f t="shared" si="41"/>
        <v>0</v>
      </c>
      <c r="IB28" s="9">
        <f t="shared" si="42"/>
        <v>0</v>
      </c>
      <c r="IC28" s="9">
        <f t="shared" si="43"/>
        <v>0</v>
      </c>
      <c r="ID28" s="9">
        <f t="shared" si="44"/>
        <v>0</v>
      </c>
      <c r="IE28" s="9">
        <f t="shared" si="45"/>
        <v>0</v>
      </c>
      <c r="IF28" s="9">
        <f t="shared" si="46"/>
        <v>0</v>
      </c>
      <c r="IG28" s="9">
        <f t="shared" si="47"/>
        <v>0</v>
      </c>
      <c r="IH28" s="9">
        <f t="shared" si="48"/>
        <v>0</v>
      </c>
      <c r="II28" s="9">
        <f t="shared" si="49"/>
        <v>0</v>
      </c>
      <c r="IJ28" s="9">
        <f t="shared" si="50"/>
        <v>0</v>
      </c>
      <c r="IK28" s="9">
        <f t="shared" si="51"/>
        <v>0</v>
      </c>
      <c r="IL28" s="9">
        <f t="shared" si="52"/>
        <v>0</v>
      </c>
      <c r="IM28" s="9">
        <f t="shared" si="53"/>
        <v>0</v>
      </c>
      <c r="IN28" s="9">
        <f t="shared" si="54"/>
        <v>0</v>
      </c>
      <c r="IO28" s="9">
        <f t="shared" si="55"/>
        <v>0</v>
      </c>
      <c r="IP28" s="9">
        <f t="shared" si="56"/>
        <v>0</v>
      </c>
      <c r="IQ28" s="9">
        <f t="shared" si="57"/>
        <v>0</v>
      </c>
      <c r="IR28" s="9">
        <f t="shared" si="58"/>
        <v>0</v>
      </c>
      <c r="IS28" s="9">
        <f t="shared" si="59"/>
        <v>0</v>
      </c>
      <c r="IT28" s="9">
        <f t="shared" si="60"/>
        <v>0</v>
      </c>
      <c r="IU28" s="9">
        <f t="shared" si="61"/>
        <v>0</v>
      </c>
      <c r="IV28" s="9">
        <f t="shared" si="62"/>
        <v>0</v>
      </c>
      <c r="IW28" s="9">
        <f t="shared" si="63"/>
        <v>0</v>
      </c>
      <c r="IX28" s="9">
        <f t="shared" si="64"/>
        <v>0</v>
      </c>
      <c r="IY28" s="9">
        <f t="shared" si="65"/>
        <v>0</v>
      </c>
      <c r="IZ28" s="9">
        <f t="shared" si="66"/>
        <v>0</v>
      </c>
      <c r="JA28" s="9">
        <f t="shared" si="67"/>
        <v>0</v>
      </c>
      <c r="JB28" s="713"/>
      <c r="JC28" s="713"/>
      <c r="JD28" s="713"/>
      <c r="JE28" s="713"/>
      <c r="JF28" s="713"/>
      <c r="JG28" s="713"/>
      <c r="JH28" s="713"/>
      <c r="JI28" s="713"/>
      <c r="JJ28" s="713"/>
      <c r="JK28" s="713"/>
      <c r="JL28" s="713"/>
      <c r="JM28" s="713"/>
      <c r="JN28" s="713"/>
      <c r="JO28" s="713"/>
      <c r="JP28" s="713"/>
      <c r="JQ28" s="713"/>
      <c r="JR28" s="713"/>
      <c r="JS28" s="713"/>
      <c r="JT28" s="713"/>
      <c r="JU28" s="713"/>
      <c r="JV28" s="713"/>
      <c r="JW28" s="713"/>
      <c r="JX28" s="713"/>
      <c r="JY28" s="713"/>
      <c r="JZ28" s="713"/>
      <c r="KA28" s="713"/>
      <c r="KB28" s="713"/>
      <c r="KC28" s="713"/>
      <c r="KD28" s="713"/>
      <c r="KE28" s="713"/>
      <c r="KF28" s="713"/>
      <c r="KG28" s="713"/>
      <c r="KH28" s="713"/>
      <c r="KI28" s="713"/>
      <c r="KJ28" s="713"/>
      <c r="KK28" s="713"/>
      <c r="KL28" s="713"/>
      <c r="KM28" s="713"/>
      <c r="KN28" s="713"/>
      <c r="KO28" s="713"/>
      <c r="KP28" s="713"/>
      <c r="KQ28" s="713"/>
      <c r="KR28" s="713"/>
      <c r="KS28" s="713"/>
      <c r="KT28" s="713"/>
      <c r="KU28" s="713"/>
      <c r="KV28" s="713"/>
      <c r="KW28" s="713"/>
      <c r="KX28" s="713"/>
      <c r="KY28" s="713"/>
      <c r="KZ28" s="713"/>
      <c r="LA28" s="713"/>
      <c r="LB28" s="713"/>
      <c r="LC28" s="713"/>
      <c r="LD28" s="713"/>
      <c r="LE28" s="713"/>
      <c r="LF28" s="713"/>
      <c r="LG28" s="713"/>
      <c r="LH28" s="713"/>
      <c r="LI28" s="713"/>
      <c r="LJ28" s="713"/>
      <c r="LK28" s="713"/>
      <c r="LL28" s="713"/>
      <c r="LM28" s="713"/>
      <c r="LN28" s="713"/>
      <c r="LO28" s="713"/>
      <c r="LP28" s="713"/>
      <c r="LQ28" s="713"/>
      <c r="LR28" s="713"/>
      <c r="LS28" s="713"/>
      <c r="LT28" s="713"/>
      <c r="LU28" s="713"/>
      <c r="LV28" s="713"/>
      <c r="LW28" s="713"/>
      <c r="LX28" s="713"/>
      <c r="LY28" s="713"/>
      <c r="LZ28" s="713"/>
      <c r="MA28" s="713"/>
      <c r="MB28" s="713"/>
      <c r="MC28" s="713"/>
      <c r="MD28" s="713"/>
      <c r="ME28" s="713"/>
      <c r="MF28" s="713"/>
      <c r="MG28" s="713"/>
      <c r="MH28" s="713"/>
      <c r="MI28" s="713"/>
      <c r="MJ28" s="713"/>
      <c r="MK28" s="713"/>
      <c r="ML28" s="713"/>
      <c r="MM28" s="713"/>
      <c r="MN28" s="713"/>
      <c r="MO28" s="713"/>
      <c r="MP28" s="713"/>
      <c r="MQ28" s="713"/>
      <c r="MR28" s="713"/>
      <c r="MS28" s="713"/>
      <c r="MT28" s="713"/>
      <c r="MU28" s="713"/>
      <c r="MV28" s="714"/>
      <c r="MW28" s="714"/>
      <c r="MX28" s="714"/>
      <c r="MY28" s="714"/>
      <c r="MZ28" s="714"/>
    </row>
    <row r="29" spans="1:364" s="49" customFormat="1" ht="35.25" hidden="1" customHeight="1">
      <c r="A29" s="56" t="s">
        <v>53</v>
      </c>
      <c r="B29" s="59">
        <v>45379</v>
      </c>
      <c r="C29" s="67"/>
      <c r="D29" s="470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357"/>
      <c r="AG29" s="181"/>
      <c r="AH29" s="181"/>
      <c r="AI29" s="181"/>
      <c r="AJ29" s="181"/>
      <c r="AK29" s="181"/>
      <c r="AL29" s="181"/>
      <c r="AM29" s="181"/>
      <c r="AN29" s="143"/>
      <c r="AO29" s="381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  <c r="BL29" s="143"/>
      <c r="BM29" s="143"/>
      <c r="BN29" s="143"/>
      <c r="BO29" s="143"/>
      <c r="BP29" s="143"/>
      <c r="BQ29" s="143"/>
      <c r="BR29" s="143"/>
      <c r="BS29" s="143"/>
      <c r="BT29" s="143"/>
      <c r="BU29" s="143"/>
      <c r="BV29" s="143"/>
      <c r="BW29" s="143"/>
      <c r="BX29" s="143"/>
      <c r="BY29" s="143"/>
      <c r="BZ29" s="381"/>
      <c r="CA29" s="664"/>
      <c r="CB29" s="664"/>
      <c r="CC29" s="664"/>
      <c r="CD29" s="664"/>
      <c r="CE29" s="664"/>
      <c r="CF29" s="664"/>
      <c r="CG29" s="664"/>
      <c r="CH29" s="664"/>
      <c r="CI29" s="664"/>
      <c r="CJ29" s="664"/>
      <c r="CK29" s="664"/>
      <c r="CL29" s="664"/>
      <c r="CM29" s="664"/>
      <c r="CN29" s="664"/>
      <c r="CO29" s="664"/>
      <c r="CP29" s="664"/>
      <c r="CQ29" s="664"/>
      <c r="CR29" s="664"/>
      <c r="CS29" s="664"/>
      <c r="CT29" s="664"/>
      <c r="CU29" s="664"/>
      <c r="CV29" s="664"/>
      <c r="CW29" s="664"/>
      <c r="CX29" s="664"/>
      <c r="CY29" s="664"/>
      <c r="CZ29" s="664"/>
      <c r="DA29" s="664"/>
      <c r="DB29" s="664"/>
      <c r="DC29" s="664"/>
      <c r="DD29" s="664"/>
      <c r="DE29" s="664"/>
      <c r="DF29" s="664"/>
      <c r="DG29" s="400"/>
      <c r="DH29" s="563"/>
      <c r="DI29" s="563"/>
      <c r="DJ29" s="563"/>
      <c r="DK29" s="563"/>
      <c r="DL29" s="563"/>
      <c r="DM29" s="563"/>
      <c r="DN29" s="563"/>
      <c r="DO29" s="563"/>
      <c r="DP29" s="563"/>
      <c r="DQ29" s="563"/>
      <c r="DR29" s="563"/>
      <c r="DS29" s="563"/>
      <c r="DT29" s="563"/>
      <c r="DU29" s="563"/>
      <c r="DV29" s="563"/>
      <c r="DW29" s="563"/>
      <c r="DX29" s="604"/>
      <c r="DY29" s="902"/>
      <c r="DZ29" s="629"/>
      <c r="EA29" s="629"/>
      <c r="EB29" s="629"/>
      <c r="EC29" s="629"/>
      <c r="ED29" s="629"/>
      <c r="EE29" s="629"/>
      <c r="EF29" s="788"/>
      <c r="EG29" s="629"/>
      <c r="EH29" s="629"/>
      <c r="EI29" s="629"/>
      <c r="EJ29" s="629"/>
      <c r="EK29" s="629"/>
      <c r="EL29" s="629"/>
      <c r="EM29" s="629"/>
      <c r="EN29" s="629"/>
      <c r="EO29" s="902"/>
      <c r="EP29" s="629"/>
      <c r="EQ29" s="629"/>
      <c r="ER29" s="629"/>
      <c r="ES29" s="629"/>
      <c r="ET29" s="629"/>
      <c r="EU29" s="629"/>
      <c r="EV29" s="629"/>
      <c r="EW29" s="798"/>
      <c r="EX29" s="563"/>
      <c r="EY29" s="563"/>
      <c r="EZ29" s="563"/>
      <c r="FA29" s="563"/>
      <c r="FB29" s="563"/>
      <c r="FC29" s="563"/>
      <c r="FD29" s="563"/>
      <c r="FE29" s="926"/>
      <c r="FF29" s="400"/>
      <c r="FG29" s="179"/>
      <c r="FH29" s="181"/>
      <c r="FI29" s="181"/>
      <c r="FJ29" s="181"/>
      <c r="FK29" s="181"/>
      <c r="FL29" s="181"/>
      <c r="FM29" s="179"/>
      <c r="FN29" s="181"/>
      <c r="FO29" s="181"/>
      <c r="FP29" s="181"/>
      <c r="FQ29" s="181"/>
      <c r="FR29" s="491"/>
      <c r="FS29" s="71"/>
      <c r="FT29" s="72"/>
      <c r="FU29" s="72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181"/>
      <c r="GG29" s="74"/>
      <c r="GH29" s="75"/>
      <c r="GI29" s="75"/>
      <c r="GJ29" s="513"/>
      <c r="GK29" s="76"/>
      <c r="GL29" s="9">
        <f t="shared" si="0"/>
        <v>0</v>
      </c>
      <c r="GM29" s="9">
        <f t="shared" si="1"/>
        <v>0</v>
      </c>
      <c r="GN29" s="9">
        <f t="shared" si="2"/>
        <v>0</v>
      </c>
      <c r="GO29" s="9">
        <f t="shared" si="3"/>
        <v>0</v>
      </c>
      <c r="GP29" s="9">
        <f t="shared" si="4"/>
        <v>0</v>
      </c>
      <c r="GQ29" s="9">
        <f t="shared" si="5"/>
        <v>0</v>
      </c>
      <c r="GR29" s="9">
        <f t="shared" si="6"/>
        <v>0</v>
      </c>
      <c r="GS29" s="9">
        <f t="shared" si="7"/>
        <v>0</v>
      </c>
      <c r="GT29" s="9">
        <f t="shared" si="8"/>
        <v>0</v>
      </c>
      <c r="GU29" s="9">
        <f t="shared" si="9"/>
        <v>0</v>
      </c>
      <c r="GV29" s="9">
        <f t="shared" si="10"/>
        <v>0</v>
      </c>
      <c r="GW29" s="9">
        <f t="shared" si="11"/>
        <v>0</v>
      </c>
      <c r="GX29" s="9">
        <f t="shared" si="12"/>
        <v>0</v>
      </c>
      <c r="GY29" s="9">
        <f t="shared" si="13"/>
        <v>0</v>
      </c>
      <c r="GZ29" s="9">
        <f t="shared" si="14"/>
        <v>0</v>
      </c>
      <c r="HA29" s="9">
        <f t="shared" si="15"/>
        <v>0</v>
      </c>
      <c r="HB29" s="9">
        <f t="shared" si="16"/>
        <v>0</v>
      </c>
      <c r="HC29" s="9">
        <f t="shared" si="17"/>
        <v>0</v>
      </c>
      <c r="HD29" s="9">
        <f t="shared" si="18"/>
        <v>0</v>
      </c>
      <c r="HE29" s="9">
        <f t="shared" si="19"/>
        <v>0</v>
      </c>
      <c r="HF29" s="9">
        <f t="shared" si="20"/>
        <v>0</v>
      </c>
      <c r="HG29" s="9">
        <f t="shared" si="21"/>
        <v>0</v>
      </c>
      <c r="HH29" s="9">
        <f t="shared" si="22"/>
        <v>0</v>
      </c>
      <c r="HI29" s="9">
        <f t="shared" si="23"/>
        <v>0</v>
      </c>
      <c r="HJ29" s="9">
        <f t="shared" si="24"/>
        <v>0</v>
      </c>
      <c r="HK29" s="9">
        <f t="shared" si="25"/>
        <v>0</v>
      </c>
      <c r="HL29" s="9">
        <f t="shared" si="26"/>
        <v>0</v>
      </c>
      <c r="HM29" s="9">
        <f t="shared" si="27"/>
        <v>0</v>
      </c>
      <c r="HN29" s="9">
        <f t="shared" si="28"/>
        <v>0</v>
      </c>
      <c r="HO29" s="9">
        <f t="shared" si="29"/>
        <v>0</v>
      </c>
      <c r="HP29" s="9">
        <f t="shared" si="30"/>
        <v>0</v>
      </c>
      <c r="HQ29" s="9">
        <f t="shared" si="31"/>
        <v>0</v>
      </c>
      <c r="HR29" s="9">
        <f t="shared" si="32"/>
        <v>0</v>
      </c>
      <c r="HS29" s="9">
        <f t="shared" si="33"/>
        <v>0</v>
      </c>
      <c r="HT29" s="9">
        <f t="shared" si="34"/>
        <v>0</v>
      </c>
      <c r="HU29" s="9">
        <f t="shared" si="35"/>
        <v>0</v>
      </c>
      <c r="HV29" s="9">
        <f t="shared" si="36"/>
        <v>0</v>
      </c>
      <c r="HW29" s="9">
        <f t="shared" si="37"/>
        <v>0</v>
      </c>
      <c r="HX29" s="9">
        <f t="shared" si="38"/>
        <v>0</v>
      </c>
      <c r="HY29" s="9">
        <f t="shared" si="39"/>
        <v>0</v>
      </c>
      <c r="HZ29" s="9">
        <f t="shared" si="40"/>
        <v>0</v>
      </c>
      <c r="IA29" s="9">
        <f t="shared" si="41"/>
        <v>0</v>
      </c>
      <c r="IB29" s="9">
        <f t="shared" si="42"/>
        <v>0</v>
      </c>
      <c r="IC29" s="9">
        <f t="shared" si="43"/>
        <v>0</v>
      </c>
      <c r="ID29" s="9">
        <f t="shared" si="44"/>
        <v>0</v>
      </c>
      <c r="IE29" s="9">
        <f t="shared" si="45"/>
        <v>0</v>
      </c>
      <c r="IF29" s="9">
        <f t="shared" si="46"/>
        <v>0</v>
      </c>
      <c r="IG29" s="9">
        <f t="shared" si="47"/>
        <v>0</v>
      </c>
      <c r="IH29" s="9">
        <f t="shared" si="48"/>
        <v>0</v>
      </c>
      <c r="II29" s="9">
        <f t="shared" si="49"/>
        <v>0</v>
      </c>
      <c r="IJ29" s="9">
        <f t="shared" si="50"/>
        <v>0</v>
      </c>
      <c r="IK29" s="9">
        <f t="shared" si="51"/>
        <v>0</v>
      </c>
      <c r="IL29" s="9">
        <f t="shared" si="52"/>
        <v>0</v>
      </c>
      <c r="IM29" s="9">
        <f t="shared" si="53"/>
        <v>0</v>
      </c>
      <c r="IN29" s="9">
        <f t="shared" si="54"/>
        <v>0</v>
      </c>
      <c r="IO29" s="9">
        <f t="shared" si="55"/>
        <v>0</v>
      </c>
      <c r="IP29" s="9">
        <f t="shared" si="56"/>
        <v>0</v>
      </c>
      <c r="IQ29" s="9">
        <f t="shared" si="57"/>
        <v>0</v>
      </c>
      <c r="IR29" s="9">
        <f t="shared" si="58"/>
        <v>0</v>
      </c>
      <c r="IS29" s="9">
        <f t="shared" si="59"/>
        <v>0</v>
      </c>
      <c r="IT29" s="9">
        <f t="shared" si="60"/>
        <v>0</v>
      </c>
      <c r="IU29" s="9">
        <f t="shared" si="61"/>
        <v>0</v>
      </c>
      <c r="IV29" s="9">
        <f t="shared" si="62"/>
        <v>0</v>
      </c>
      <c r="IW29" s="9">
        <f t="shared" si="63"/>
        <v>0</v>
      </c>
      <c r="IX29" s="9">
        <f t="shared" si="64"/>
        <v>0</v>
      </c>
      <c r="IY29" s="9">
        <f t="shared" si="65"/>
        <v>0</v>
      </c>
      <c r="IZ29" s="9">
        <f t="shared" si="66"/>
        <v>0</v>
      </c>
      <c r="JA29" s="9">
        <f t="shared" si="67"/>
        <v>0</v>
      </c>
      <c r="JB29" s="713"/>
      <c r="JC29" s="713"/>
      <c r="JD29" s="713"/>
      <c r="JE29" s="713"/>
      <c r="JF29" s="713"/>
      <c r="JG29" s="713"/>
      <c r="JH29" s="713"/>
      <c r="JI29" s="713"/>
      <c r="JJ29" s="713"/>
      <c r="JK29" s="713"/>
      <c r="JL29" s="713"/>
      <c r="JM29" s="713"/>
      <c r="JN29" s="713"/>
      <c r="JO29" s="713"/>
      <c r="JP29" s="713"/>
      <c r="JQ29" s="713"/>
      <c r="JR29" s="713"/>
      <c r="JS29" s="713"/>
      <c r="JT29" s="713"/>
      <c r="JU29" s="713"/>
      <c r="JV29" s="713"/>
      <c r="JW29" s="713"/>
      <c r="JX29" s="713"/>
      <c r="JY29" s="713"/>
      <c r="JZ29" s="713"/>
      <c r="KA29" s="713"/>
      <c r="KB29" s="713"/>
      <c r="KC29" s="713"/>
      <c r="KD29" s="713"/>
      <c r="KE29" s="713"/>
      <c r="KF29" s="713"/>
      <c r="KG29" s="713"/>
      <c r="KH29" s="713"/>
      <c r="KI29" s="713"/>
      <c r="KJ29" s="713"/>
      <c r="KK29" s="713"/>
      <c r="KL29" s="713"/>
      <c r="KM29" s="713"/>
      <c r="KN29" s="713"/>
      <c r="KO29" s="713"/>
      <c r="KP29" s="713"/>
      <c r="KQ29" s="713"/>
      <c r="KR29" s="713"/>
      <c r="KS29" s="713"/>
      <c r="KT29" s="713"/>
      <c r="KU29" s="713"/>
      <c r="KV29" s="713"/>
      <c r="KW29" s="713"/>
      <c r="KX29" s="713"/>
      <c r="KY29" s="713"/>
      <c r="KZ29" s="713"/>
      <c r="LA29" s="713"/>
      <c r="LB29" s="713"/>
      <c r="LC29" s="713"/>
      <c r="LD29" s="713"/>
      <c r="LE29" s="713"/>
      <c r="LF29" s="713"/>
      <c r="LG29" s="713"/>
      <c r="LH29" s="713"/>
      <c r="LI29" s="713"/>
      <c r="LJ29" s="713"/>
      <c r="LK29" s="713"/>
      <c r="LL29" s="713"/>
      <c r="LM29" s="713"/>
      <c r="LN29" s="713"/>
      <c r="LO29" s="713"/>
      <c r="LP29" s="713"/>
      <c r="LQ29" s="713"/>
      <c r="LR29" s="713"/>
      <c r="LS29" s="713"/>
      <c r="LT29" s="713"/>
      <c r="LU29" s="713"/>
      <c r="LV29" s="713"/>
      <c r="LW29" s="713"/>
      <c r="LX29" s="713"/>
      <c r="LY29" s="713"/>
      <c r="LZ29" s="713"/>
      <c r="MA29" s="713"/>
      <c r="MB29" s="713"/>
      <c r="MC29" s="713"/>
      <c r="MD29" s="713"/>
      <c r="ME29" s="713"/>
      <c r="MF29" s="713"/>
      <c r="MG29" s="713"/>
      <c r="MH29" s="713"/>
      <c r="MI29" s="713"/>
      <c r="MJ29" s="713"/>
      <c r="MK29" s="713"/>
      <c r="ML29" s="713"/>
      <c r="MM29" s="713"/>
      <c r="MN29" s="713"/>
      <c r="MO29" s="713"/>
      <c r="MP29" s="713"/>
      <c r="MQ29" s="713"/>
      <c r="MR29" s="713"/>
      <c r="MS29" s="713"/>
      <c r="MT29" s="713"/>
      <c r="MU29" s="713"/>
      <c r="MV29" s="714"/>
      <c r="MW29" s="714"/>
      <c r="MX29" s="714"/>
      <c r="MY29" s="714"/>
      <c r="MZ29" s="714"/>
    </row>
    <row r="30" spans="1:364" s="49" customFormat="1" ht="43.5" hidden="1" customHeight="1">
      <c r="A30" s="56" t="s">
        <v>50</v>
      </c>
      <c r="B30" s="59">
        <v>45380</v>
      </c>
      <c r="C30" s="67"/>
      <c r="D30" s="470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357"/>
      <c r="AG30" s="181"/>
      <c r="AH30" s="181"/>
      <c r="AI30" s="181"/>
      <c r="AJ30" s="181"/>
      <c r="AK30" s="181"/>
      <c r="AL30" s="181"/>
      <c r="AM30" s="181"/>
      <c r="AN30" s="143"/>
      <c r="AO30" s="381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  <c r="BM30" s="143"/>
      <c r="BN30" s="143"/>
      <c r="BO30" s="143"/>
      <c r="BP30" s="143"/>
      <c r="BQ30" s="143"/>
      <c r="BR30" s="143"/>
      <c r="BS30" s="143"/>
      <c r="BT30" s="143"/>
      <c r="BU30" s="143"/>
      <c r="BV30" s="143"/>
      <c r="BW30" s="143"/>
      <c r="BX30" s="143"/>
      <c r="BY30" s="143"/>
      <c r="BZ30" s="381"/>
      <c r="CA30" s="664"/>
      <c r="CB30" s="664"/>
      <c r="CC30" s="664"/>
      <c r="CD30" s="664"/>
      <c r="CE30" s="664"/>
      <c r="CF30" s="664"/>
      <c r="CG30" s="664"/>
      <c r="CH30" s="664"/>
      <c r="CI30" s="664"/>
      <c r="CJ30" s="664"/>
      <c r="CK30" s="664"/>
      <c r="CL30" s="664"/>
      <c r="CM30" s="664"/>
      <c r="CN30" s="664"/>
      <c r="CO30" s="664"/>
      <c r="CP30" s="664"/>
      <c r="CQ30" s="664"/>
      <c r="CR30" s="664"/>
      <c r="CS30" s="664"/>
      <c r="CT30" s="664"/>
      <c r="CU30" s="664"/>
      <c r="CV30" s="664"/>
      <c r="CW30" s="664"/>
      <c r="CX30" s="664"/>
      <c r="CY30" s="664"/>
      <c r="CZ30" s="664"/>
      <c r="DA30" s="664"/>
      <c r="DB30" s="664"/>
      <c r="DC30" s="664"/>
      <c r="DD30" s="664"/>
      <c r="DE30" s="664"/>
      <c r="DF30" s="664"/>
      <c r="DG30" s="400"/>
      <c r="DH30" s="563"/>
      <c r="DI30" s="563"/>
      <c r="DJ30" s="563"/>
      <c r="DK30" s="563"/>
      <c r="DL30" s="563"/>
      <c r="DM30" s="563"/>
      <c r="DN30" s="563"/>
      <c r="DO30" s="563"/>
      <c r="DP30" s="563"/>
      <c r="DQ30" s="563"/>
      <c r="DR30" s="563"/>
      <c r="DS30" s="563"/>
      <c r="DT30" s="563"/>
      <c r="DU30" s="563"/>
      <c r="DV30" s="563"/>
      <c r="DW30" s="563"/>
      <c r="DX30" s="604"/>
      <c r="DY30" s="902"/>
      <c r="DZ30" s="629"/>
      <c r="EA30" s="629"/>
      <c r="EB30" s="629"/>
      <c r="EC30" s="629"/>
      <c r="ED30" s="629"/>
      <c r="EE30" s="629"/>
      <c r="EF30" s="788"/>
      <c r="EG30" s="629"/>
      <c r="EH30" s="629"/>
      <c r="EI30" s="629"/>
      <c r="EJ30" s="629"/>
      <c r="EK30" s="629"/>
      <c r="EL30" s="629"/>
      <c r="EM30" s="629"/>
      <c r="EN30" s="629"/>
      <c r="EO30" s="902"/>
      <c r="EP30" s="629"/>
      <c r="EQ30" s="629"/>
      <c r="ER30" s="629"/>
      <c r="ES30" s="629"/>
      <c r="ET30" s="629"/>
      <c r="EU30" s="629"/>
      <c r="EV30" s="629"/>
      <c r="EW30" s="798"/>
      <c r="EX30" s="563"/>
      <c r="EY30" s="563"/>
      <c r="EZ30" s="563"/>
      <c r="FA30" s="563"/>
      <c r="FB30" s="563"/>
      <c r="FC30" s="563"/>
      <c r="FD30" s="563"/>
      <c r="FE30" s="926"/>
      <c r="FF30" s="400"/>
      <c r="FG30" s="179"/>
      <c r="FH30" s="181"/>
      <c r="FI30" s="181"/>
      <c r="FJ30" s="181"/>
      <c r="FK30" s="181"/>
      <c r="FL30" s="181"/>
      <c r="FM30" s="179"/>
      <c r="FN30" s="181"/>
      <c r="FO30" s="181"/>
      <c r="FP30" s="181"/>
      <c r="FQ30" s="181"/>
      <c r="FR30" s="491"/>
      <c r="FS30" s="71"/>
      <c r="FT30" s="72"/>
      <c r="FU30" s="72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181"/>
      <c r="GG30" s="74"/>
      <c r="GH30" s="75"/>
      <c r="GI30" s="75"/>
      <c r="GJ30" s="513"/>
      <c r="GK30" s="76"/>
      <c r="GL30" s="9">
        <f t="shared" si="0"/>
        <v>0</v>
      </c>
      <c r="GM30" s="9">
        <f t="shared" si="1"/>
        <v>0</v>
      </c>
      <c r="GN30" s="9">
        <f t="shared" si="2"/>
        <v>0</v>
      </c>
      <c r="GO30" s="9">
        <f t="shared" si="3"/>
        <v>0</v>
      </c>
      <c r="GP30" s="9">
        <f t="shared" si="4"/>
        <v>0</v>
      </c>
      <c r="GQ30" s="9">
        <f t="shared" si="5"/>
        <v>0</v>
      </c>
      <c r="GR30" s="9">
        <f t="shared" si="6"/>
        <v>0</v>
      </c>
      <c r="GS30" s="9">
        <f t="shared" si="7"/>
        <v>0</v>
      </c>
      <c r="GT30" s="9">
        <f t="shared" si="8"/>
        <v>0</v>
      </c>
      <c r="GU30" s="9">
        <f t="shared" si="9"/>
        <v>0</v>
      </c>
      <c r="GV30" s="9">
        <f t="shared" si="10"/>
        <v>0</v>
      </c>
      <c r="GW30" s="9">
        <f t="shared" si="11"/>
        <v>0</v>
      </c>
      <c r="GX30" s="9">
        <f t="shared" si="12"/>
        <v>0</v>
      </c>
      <c r="GY30" s="9">
        <f t="shared" si="13"/>
        <v>0</v>
      </c>
      <c r="GZ30" s="9">
        <f t="shared" si="14"/>
        <v>0</v>
      </c>
      <c r="HA30" s="9">
        <f t="shared" si="15"/>
        <v>0</v>
      </c>
      <c r="HB30" s="9">
        <f t="shared" si="16"/>
        <v>0</v>
      </c>
      <c r="HC30" s="9">
        <f t="shared" si="17"/>
        <v>0</v>
      </c>
      <c r="HD30" s="9">
        <f t="shared" si="18"/>
        <v>0</v>
      </c>
      <c r="HE30" s="9">
        <f t="shared" si="19"/>
        <v>0</v>
      </c>
      <c r="HF30" s="9">
        <f t="shared" si="20"/>
        <v>0</v>
      </c>
      <c r="HG30" s="9">
        <f t="shared" si="21"/>
        <v>0</v>
      </c>
      <c r="HH30" s="9">
        <f t="shared" si="22"/>
        <v>0</v>
      </c>
      <c r="HI30" s="9">
        <f t="shared" si="23"/>
        <v>0</v>
      </c>
      <c r="HJ30" s="9">
        <f t="shared" si="24"/>
        <v>0</v>
      </c>
      <c r="HK30" s="9">
        <f t="shared" si="25"/>
        <v>0</v>
      </c>
      <c r="HL30" s="9">
        <f t="shared" si="26"/>
        <v>0</v>
      </c>
      <c r="HM30" s="9">
        <f t="shared" si="27"/>
        <v>0</v>
      </c>
      <c r="HN30" s="9">
        <f t="shared" si="28"/>
        <v>0</v>
      </c>
      <c r="HO30" s="9">
        <f t="shared" si="29"/>
        <v>0</v>
      </c>
      <c r="HP30" s="9">
        <f t="shared" si="30"/>
        <v>0</v>
      </c>
      <c r="HQ30" s="9">
        <f t="shared" si="31"/>
        <v>0</v>
      </c>
      <c r="HR30" s="9">
        <f t="shared" si="32"/>
        <v>0</v>
      </c>
      <c r="HS30" s="9">
        <f t="shared" si="33"/>
        <v>0</v>
      </c>
      <c r="HT30" s="9">
        <f t="shared" si="34"/>
        <v>0</v>
      </c>
      <c r="HU30" s="9">
        <f t="shared" si="35"/>
        <v>0</v>
      </c>
      <c r="HV30" s="9">
        <f t="shared" si="36"/>
        <v>0</v>
      </c>
      <c r="HW30" s="9">
        <f t="shared" si="37"/>
        <v>0</v>
      </c>
      <c r="HX30" s="9">
        <f t="shared" si="38"/>
        <v>0</v>
      </c>
      <c r="HY30" s="9">
        <f t="shared" si="39"/>
        <v>0</v>
      </c>
      <c r="HZ30" s="9">
        <f t="shared" si="40"/>
        <v>0</v>
      </c>
      <c r="IA30" s="9">
        <f t="shared" si="41"/>
        <v>0</v>
      </c>
      <c r="IB30" s="9">
        <f t="shared" si="42"/>
        <v>0</v>
      </c>
      <c r="IC30" s="9">
        <f t="shared" si="43"/>
        <v>0</v>
      </c>
      <c r="ID30" s="9">
        <f t="shared" si="44"/>
        <v>0</v>
      </c>
      <c r="IE30" s="9">
        <f t="shared" si="45"/>
        <v>0</v>
      </c>
      <c r="IF30" s="9">
        <f t="shared" si="46"/>
        <v>0</v>
      </c>
      <c r="IG30" s="9">
        <f t="shared" si="47"/>
        <v>0</v>
      </c>
      <c r="IH30" s="9">
        <f t="shared" si="48"/>
        <v>0</v>
      </c>
      <c r="II30" s="9">
        <f t="shared" si="49"/>
        <v>0</v>
      </c>
      <c r="IJ30" s="9">
        <f t="shared" si="50"/>
        <v>0</v>
      </c>
      <c r="IK30" s="9">
        <f t="shared" si="51"/>
        <v>0</v>
      </c>
      <c r="IL30" s="9">
        <f t="shared" si="52"/>
        <v>0</v>
      </c>
      <c r="IM30" s="9">
        <f t="shared" si="53"/>
        <v>0</v>
      </c>
      <c r="IN30" s="9">
        <f t="shared" si="54"/>
        <v>0</v>
      </c>
      <c r="IO30" s="9">
        <f t="shared" si="55"/>
        <v>0</v>
      </c>
      <c r="IP30" s="9">
        <f t="shared" si="56"/>
        <v>0</v>
      </c>
      <c r="IQ30" s="9">
        <f t="shared" si="57"/>
        <v>0</v>
      </c>
      <c r="IR30" s="9">
        <f t="shared" si="58"/>
        <v>0</v>
      </c>
      <c r="IS30" s="9">
        <f t="shared" si="59"/>
        <v>0</v>
      </c>
      <c r="IT30" s="9">
        <f t="shared" si="60"/>
        <v>0</v>
      </c>
      <c r="IU30" s="9">
        <f t="shared" si="61"/>
        <v>0</v>
      </c>
      <c r="IV30" s="9">
        <f t="shared" si="62"/>
        <v>0</v>
      </c>
      <c r="IW30" s="9">
        <f t="shared" si="63"/>
        <v>0</v>
      </c>
      <c r="IX30" s="9">
        <f t="shared" si="64"/>
        <v>0</v>
      </c>
      <c r="IY30" s="9">
        <f t="shared" si="65"/>
        <v>0</v>
      </c>
      <c r="IZ30" s="9">
        <f t="shared" si="66"/>
        <v>0</v>
      </c>
      <c r="JA30" s="9">
        <f t="shared" si="67"/>
        <v>0</v>
      </c>
      <c r="JB30" s="713"/>
      <c r="JC30" s="713"/>
      <c r="JD30" s="713"/>
      <c r="JE30" s="713"/>
      <c r="JF30" s="713"/>
      <c r="JG30" s="713"/>
      <c r="JH30" s="713"/>
      <c r="JI30" s="713"/>
      <c r="JJ30" s="713"/>
      <c r="JK30" s="713"/>
      <c r="JL30" s="713"/>
      <c r="JM30" s="713"/>
      <c r="JN30" s="713"/>
      <c r="JO30" s="713"/>
      <c r="JP30" s="713"/>
      <c r="JQ30" s="713"/>
      <c r="JR30" s="713"/>
      <c r="JS30" s="713"/>
      <c r="JT30" s="713"/>
      <c r="JU30" s="713"/>
      <c r="JV30" s="713"/>
      <c r="JW30" s="713"/>
      <c r="JX30" s="713"/>
      <c r="JY30" s="713"/>
      <c r="JZ30" s="713"/>
      <c r="KA30" s="713"/>
      <c r="KB30" s="713"/>
      <c r="KC30" s="713"/>
      <c r="KD30" s="713"/>
      <c r="KE30" s="713"/>
      <c r="KF30" s="713"/>
      <c r="KG30" s="713"/>
      <c r="KH30" s="713"/>
      <c r="KI30" s="713"/>
      <c r="KJ30" s="713"/>
      <c r="KK30" s="713"/>
      <c r="KL30" s="713"/>
      <c r="KM30" s="713"/>
      <c r="KN30" s="713"/>
      <c r="KO30" s="713"/>
      <c r="KP30" s="713"/>
      <c r="KQ30" s="713"/>
      <c r="KR30" s="713"/>
      <c r="KS30" s="713"/>
      <c r="KT30" s="713"/>
      <c r="KU30" s="713"/>
      <c r="KV30" s="713"/>
      <c r="KW30" s="713"/>
      <c r="KX30" s="713"/>
      <c r="KY30" s="713"/>
      <c r="KZ30" s="713"/>
      <c r="LA30" s="713"/>
      <c r="LB30" s="713"/>
      <c r="LC30" s="713"/>
      <c r="LD30" s="713"/>
      <c r="LE30" s="713"/>
      <c r="LF30" s="713"/>
      <c r="LG30" s="713"/>
      <c r="LH30" s="713"/>
      <c r="LI30" s="713"/>
      <c r="LJ30" s="713"/>
      <c r="LK30" s="713"/>
      <c r="LL30" s="713"/>
      <c r="LM30" s="713"/>
      <c r="LN30" s="713"/>
      <c r="LO30" s="713"/>
      <c r="LP30" s="713"/>
      <c r="LQ30" s="713"/>
      <c r="LR30" s="713"/>
      <c r="LS30" s="713"/>
      <c r="LT30" s="713"/>
      <c r="LU30" s="713"/>
      <c r="LV30" s="713"/>
      <c r="LW30" s="713"/>
      <c r="LX30" s="713"/>
      <c r="LY30" s="713"/>
      <c r="LZ30" s="713"/>
      <c r="MA30" s="713"/>
      <c r="MB30" s="713"/>
      <c r="MC30" s="713"/>
      <c r="MD30" s="713"/>
      <c r="ME30" s="713"/>
      <c r="MF30" s="713"/>
      <c r="MG30" s="713"/>
      <c r="MH30" s="713"/>
      <c r="MI30" s="713"/>
      <c r="MJ30" s="713"/>
      <c r="MK30" s="713"/>
      <c r="ML30" s="713"/>
      <c r="MM30" s="713"/>
      <c r="MN30" s="713"/>
      <c r="MO30" s="713"/>
      <c r="MP30" s="713"/>
      <c r="MQ30" s="713"/>
      <c r="MR30" s="713"/>
      <c r="MS30" s="713"/>
      <c r="MT30" s="713"/>
      <c r="MU30" s="713"/>
      <c r="MV30" s="714"/>
      <c r="MW30" s="714"/>
      <c r="MX30" s="714"/>
      <c r="MY30" s="714"/>
      <c r="MZ30" s="714"/>
    </row>
    <row r="31" spans="1:364" s="45" customFormat="1" ht="30.75" hidden="1" customHeight="1">
      <c r="A31" s="56" t="s">
        <v>51</v>
      </c>
      <c r="B31" s="59">
        <v>45381</v>
      </c>
      <c r="C31" s="67"/>
      <c r="D31" s="470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357"/>
      <c r="AG31" s="181"/>
      <c r="AH31" s="181"/>
      <c r="AI31" s="181"/>
      <c r="AJ31" s="181"/>
      <c r="AK31" s="181"/>
      <c r="AL31" s="181"/>
      <c r="AM31" s="181"/>
      <c r="AN31" s="143"/>
      <c r="AO31" s="381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381"/>
      <c r="CA31" s="664"/>
      <c r="CB31" s="664"/>
      <c r="CC31" s="664"/>
      <c r="CD31" s="664"/>
      <c r="CE31" s="664"/>
      <c r="CF31" s="664"/>
      <c r="CG31" s="664"/>
      <c r="CH31" s="664"/>
      <c r="CI31" s="664"/>
      <c r="CJ31" s="664"/>
      <c r="CK31" s="664"/>
      <c r="CL31" s="664"/>
      <c r="CM31" s="664"/>
      <c r="CN31" s="664"/>
      <c r="CO31" s="664"/>
      <c r="CP31" s="664"/>
      <c r="CQ31" s="664"/>
      <c r="CR31" s="664"/>
      <c r="CS31" s="664"/>
      <c r="CT31" s="664"/>
      <c r="CU31" s="664"/>
      <c r="CV31" s="664"/>
      <c r="CW31" s="664"/>
      <c r="CX31" s="664"/>
      <c r="CY31" s="664"/>
      <c r="CZ31" s="664"/>
      <c r="DA31" s="664"/>
      <c r="DB31" s="664"/>
      <c r="DC31" s="664"/>
      <c r="DD31" s="664"/>
      <c r="DE31" s="664"/>
      <c r="DF31" s="664"/>
      <c r="DG31" s="400"/>
      <c r="DH31" s="563"/>
      <c r="DI31" s="563"/>
      <c r="DJ31" s="563"/>
      <c r="DK31" s="563"/>
      <c r="DL31" s="563"/>
      <c r="DM31" s="563"/>
      <c r="DN31" s="563"/>
      <c r="DO31" s="563"/>
      <c r="DP31" s="563"/>
      <c r="DQ31" s="563"/>
      <c r="DR31" s="563"/>
      <c r="DS31" s="563"/>
      <c r="DT31" s="563"/>
      <c r="DU31" s="563"/>
      <c r="DV31" s="563"/>
      <c r="DW31" s="563"/>
      <c r="DX31" s="604"/>
      <c r="DY31" s="902"/>
      <c r="DZ31" s="629"/>
      <c r="EA31" s="629"/>
      <c r="EB31" s="629"/>
      <c r="EC31" s="629"/>
      <c r="ED31" s="629"/>
      <c r="EE31" s="629"/>
      <c r="EF31" s="788"/>
      <c r="EG31" s="629"/>
      <c r="EH31" s="629"/>
      <c r="EI31" s="629"/>
      <c r="EJ31" s="629"/>
      <c r="EK31" s="629"/>
      <c r="EL31" s="629"/>
      <c r="EM31" s="629"/>
      <c r="EN31" s="629"/>
      <c r="EO31" s="902"/>
      <c r="EP31" s="629"/>
      <c r="EQ31" s="629"/>
      <c r="ER31" s="629"/>
      <c r="ES31" s="629"/>
      <c r="ET31" s="629"/>
      <c r="EU31" s="629"/>
      <c r="EV31" s="629"/>
      <c r="EW31" s="798"/>
      <c r="EX31" s="563"/>
      <c r="EY31" s="563"/>
      <c r="EZ31" s="563"/>
      <c r="FA31" s="563"/>
      <c r="FB31" s="563"/>
      <c r="FC31" s="563"/>
      <c r="FD31" s="563"/>
      <c r="FE31" s="926"/>
      <c r="FF31" s="400"/>
      <c r="FG31" s="179"/>
      <c r="FH31" s="181"/>
      <c r="FI31" s="181"/>
      <c r="FJ31" s="181"/>
      <c r="FK31" s="181"/>
      <c r="FL31" s="181"/>
      <c r="FM31" s="179"/>
      <c r="FN31" s="181"/>
      <c r="FO31" s="181"/>
      <c r="FP31" s="181"/>
      <c r="FQ31" s="181"/>
      <c r="FR31" s="491"/>
      <c r="FS31" s="71"/>
      <c r="FT31" s="72"/>
      <c r="FU31" s="72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181"/>
      <c r="GG31" s="74"/>
      <c r="GH31" s="75"/>
      <c r="GI31" s="75"/>
      <c r="GJ31" s="513"/>
      <c r="GK31" s="76"/>
      <c r="GL31" s="9">
        <f t="shared" si="0"/>
        <v>0</v>
      </c>
      <c r="GM31" s="9">
        <f t="shared" si="1"/>
        <v>0</v>
      </c>
      <c r="GN31" s="9">
        <f t="shared" si="2"/>
        <v>0</v>
      </c>
      <c r="GO31" s="9">
        <f t="shared" si="3"/>
        <v>0</v>
      </c>
      <c r="GP31" s="9">
        <f t="shared" si="4"/>
        <v>0</v>
      </c>
      <c r="GQ31" s="9">
        <f t="shared" si="5"/>
        <v>0</v>
      </c>
      <c r="GR31" s="9">
        <f t="shared" si="6"/>
        <v>0</v>
      </c>
      <c r="GS31" s="9">
        <f t="shared" si="7"/>
        <v>0</v>
      </c>
      <c r="GT31" s="9">
        <f t="shared" si="8"/>
        <v>0</v>
      </c>
      <c r="GU31" s="9">
        <f t="shared" si="9"/>
        <v>0</v>
      </c>
      <c r="GV31" s="9">
        <f t="shared" si="10"/>
        <v>0</v>
      </c>
      <c r="GW31" s="9">
        <f t="shared" si="11"/>
        <v>0</v>
      </c>
      <c r="GX31" s="9">
        <f t="shared" si="12"/>
        <v>0</v>
      </c>
      <c r="GY31" s="9">
        <f t="shared" si="13"/>
        <v>0</v>
      </c>
      <c r="GZ31" s="9">
        <f t="shared" si="14"/>
        <v>0</v>
      </c>
      <c r="HA31" s="9">
        <f t="shared" si="15"/>
        <v>0</v>
      </c>
      <c r="HB31" s="9">
        <f t="shared" si="16"/>
        <v>0</v>
      </c>
      <c r="HC31" s="9">
        <f t="shared" si="17"/>
        <v>0</v>
      </c>
      <c r="HD31" s="9">
        <f t="shared" si="18"/>
        <v>0</v>
      </c>
      <c r="HE31" s="9">
        <f t="shared" si="19"/>
        <v>0</v>
      </c>
      <c r="HF31" s="9">
        <f t="shared" si="20"/>
        <v>0</v>
      </c>
      <c r="HG31" s="9">
        <f t="shared" si="21"/>
        <v>0</v>
      </c>
      <c r="HH31" s="9">
        <f t="shared" si="22"/>
        <v>0</v>
      </c>
      <c r="HI31" s="9">
        <f t="shared" si="23"/>
        <v>0</v>
      </c>
      <c r="HJ31" s="9">
        <f t="shared" si="24"/>
        <v>0</v>
      </c>
      <c r="HK31" s="9">
        <f t="shared" si="25"/>
        <v>0</v>
      </c>
      <c r="HL31" s="9">
        <f t="shared" si="26"/>
        <v>0</v>
      </c>
      <c r="HM31" s="9">
        <f t="shared" si="27"/>
        <v>0</v>
      </c>
      <c r="HN31" s="9">
        <f t="shared" si="28"/>
        <v>0</v>
      </c>
      <c r="HO31" s="9">
        <f t="shared" si="29"/>
        <v>0</v>
      </c>
      <c r="HP31" s="9">
        <f t="shared" si="30"/>
        <v>0</v>
      </c>
      <c r="HQ31" s="9">
        <f t="shared" si="31"/>
        <v>0</v>
      </c>
      <c r="HR31" s="9">
        <f t="shared" si="32"/>
        <v>0</v>
      </c>
      <c r="HS31" s="9">
        <f t="shared" si="33"/>
        <v>0</v>
      </c>
      <c r="HT31" s="9">
        <f t="shared" si="34"/>
        <v>0</v>
      </c>
      <c r="HU31" s="9">
        <f t="shared" si="35"/>
        <v>0</v>
      </c>
      <c r="HV31" s="9">
        <f t="shared" si="36"/>
        <v>0</v>
      </c>
      <c r="HW31" s="9">
        <f t="shared" si="37"/>
        <v>0</v>
      </c>
      <c r="HX31" s="9">
        <f t="shared" si="38"/>
        <v>0</v>
      </c>
      <c r="HY31" s="9">
        <f t="shared" si="39"/>
        <v>0</v>
      </c>
      <c r="HZ31" s="9">
        <f t="shared" si="40"/>
        <v>0</v>
      </c>
      <c r="IA31" s="9">
        <f t="shared" si="41"/>
        <v>0</v>
      </c>
      <c r="IB31" s="9">
        <f t="shared" si="42"/>
        <v>0</v>
      </c>
      <c r="IC31" s="9">
        <f t="shared" si="43"/>
        <v>0</v>
      </c>
      <c r="ID31" s="9">
        <f t="shared" si="44"/>
        <v>0</v>
      </c>
      <c r="IE31" s="9">
        <f t="shared" si="45"/>
        <v>0</v>
      </c>
      <c r="IF31" s="9">
        <f t="shared" si="46"/>
        <v>0</v>
      </c>
      <c r="IG31" s="9">
        <f t="shared" si="47"/>
        <v>0</v>
      </c>
      <c r="IH31" s="9">
        <f t="shared" si="48"/>
        <v>0</v>
      </c>
      <c r="II31" s="9">
        <f t="shared" si="49"/>
        <v>0</v>
      </c>
      <c r="IJ31" s="9">
        <f t="shared" si="50"/>
        <v>0</v>
      </c>
      <c r="IK31" s="9">
        <f t="shared" si="51"/>
        <v>0</v>
      </c>
      <c r="IL31" s="9">
        <f t="shared" si="52"/>
        <v>0</v>
      </c>
      <c r="IM31" s="9">
        <f t="shared" si="53"/>
        <v>0</v>
      </c>
      <c r="IN31" s="9">
        <f t="shared" si="54"/>
        <v>0</v>
      </c>
      <c r="IO31" s="9">
        <f t="shared" si="55"/>
        <v>0</v>
      </c>
      <c r="IP31" s="9">
        <f t="shared" si="56"/>
        <v>0</v>
      </c>
      <c r="IQ31" s="9">
        <f t="shared" si="57"/>
        <v>0</v>
      </c>
      <c r="IR31" s="9">
        <f t="shared" si="58"/>
        <v>0</v>
      </c>
      <c r="IS31" s="9">
        <f t="shared" si="59"/>
        <v>0</v>
      </c>
      <c r="IT31" s="9">
        <f t="shared" si="60"/>
        <v>0</v>
      </c>
      <c r="IU31" s="9">
        <f t="shared" si="61"/>
        <v>0</v>
      </c>
      <c r="IV31" s="9">
        <f t="shared" si="62"/>
        <v>0</v>
      </c>
      <c r="IW31" s="9">
        <f t="shared" si="63"/>
        <v>0</v>
      </c>
      <c r="IX31" s="9">
        <f t="shared" si="64"/>
        <v>0</v>
      </c>
      <c r="IY31" s="9">
        <f t="shared" si="65"/>
        <v>0</v>
      </c>
      <c r="IZ31" s="9">
        <f t="shared" si="66"/>
        <v>0</v>
      </c>
      <c r="JA31" s="9">
        <f t="shared" si="67"/>
        <v>0</v>
      </c>
      <c r="JB31" s="715"/>
      <c r="JC31" s="715"/>
      <c r="JD31" s="715"/>
      <c r="JE31" s="715"/>
      <c r="JF31" s="715"/>
      <c r="JG31" s="715"/>
      <c r="JH31" s="715"/>
      <c r="JI31" s="715"/>
      <c r="JJ31" s="715"/>
      <c r="JK31" s="715"/>
      <c r="JL31" s="715"/>
      <c r="JM31" s="715"/>
      <c r="JN31" s="715"/>
      <c r="JO31" s="715"/>
      <c r="JP31" s="715"/>
      <c r="JQ31" s="715"/>
      <c r="JR31" s="715"/>
      <c r="JS31" s="715"/>
      <c r="JT31" s="715"/>
      <c r="JU31" s="715"/>
      <c r="JV31" s="715"/>
      <c r="JW31" s="715"/>
      <c r="JX31" s="715"/>
      <c r="JY31" s="715"/>
      <c r="JZ31" s="715"/>
      <c r="KA31" s="715"/>
      <c r="KB31" s="715"/>
      <c r="KC31" s="715"/>
      <c r="KD31" s="715"/>
      <c r="KE31" s="715"/>
      <c r="KF31" s="715"/>
      <c r="KG31" s="715"/>
      <c r="KH31" s="715"/>
      <c r="KI31" s="715"/>
      <c r="KJ31" s="715"/>
      <c r="KK31" s="715"/>
      <c r="KL31" s="715"/>
      <c r="KM31" s="715"/>
      <c r="KN31" s="715"/>
      <c r="KO31" s="715"/>
      <c r="KP31" s="715"/>
      <c r="KQ31" s="715"/>
      <c r="KR31" s="715"/>
      <c r="KS31" s="715"/>
      <c r="KT31" s="715"/>
      <c r="KU31" s="715"/>
      <c r="KV31" s="715"/>
      <c r="KW31" s="715"/>
      <c r="KX31" s="715"/>
      <c r="KY31" s="715"/>
      <c r="KZ31" s="715"/>
      <c r="LA31" s="715"/>
      <c r="LB31" s="715"/>
      <c r="LC31" s="715"/>
      <c r="LD31" s="715"/>
      <c r="LE31" s="715"/>
      <c r="LF31" s="715"/>
      <c r="LG31" s="715"/>
      <c r="LH31" s="715"/>
      <c r="LI31" s="715"/>
      <c r="LJ31" s="715"/>
      <c r="LK31" s="715"/>
      <c r="LL31" s="715"/>
      <c r="LM31" s="715"/>
      <c r="LN31" s="715"/>
      <c r="LO31" s="715"/>
      <c r="LP31" s="715"/>
      <c r="LQ31" s="715"/>
      <c r="LR31" s="715"/>
      <c r="LS31" s="715"/>
      <c r="LT31" s="715"/>
      <c r="LU31" s="715"/>
      <c r="LV31" s="715"/>
      <c r="LW31" s="715"/>
      <c r="LX31" s="715"/>
      <c r="LY31" s="715"/>
      <c r="LZ31" s="715"/>
      <c r="MA31" s="715"/>
      <c r="MB31" s="715"/>
      <c r="MC31" s="715"/>
      <c r="MD31" s="715"/>
      <c r="ME31" s="715"/>
      <c r="MF31" s="715"/>
      <c r="MG31" s="715"/>
      <c r="MH31" s="715"/>
      <c r="MI31" s="715"/>
      <c r="MJ31" s="715"/>
      <c r="MK31" s="715"/>
      <c r="ML31" s="715"/>
      <c r="MM31" s="715"/>
      <c r="MN31" s="715"/>
      <c r="MO31" s="715"/>
      <c r="MP31" s="715"/>
      <c r="MQ31" s="715"/>
      <c r="MR31" s="715"/>
      <c r="MS31" s="715"/>
      <c r="MT31" s="715"/>
      <c r="MU31" s="715"/>
      <c r="MV31" s="716"/>
      <c r="MW31" s="716"/>
      <c r="MX31" s="716"/>
      <c r="MY31" s="716"/>
      <c r="MZ31" s="716"/>
    </row>
    <row r="32" spans="1:364" s="45" customFormat="1" ht="37.5" hidden="1" customHeight="1">
      <c r="A32" s="57" t="s">
        <v>52</v>
      </c>
      <c r="B32" s="60">
        <v>45382</v>
      </c>
      <c r="C32" s="16"/>
      <c r="D32" s="470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357"/>
      <c r="AG32" s="13"/>
      <c r="AH32" s="13"/>
      <c r="AI32" s="13"/>
      <c r="AJ32" s="13"/>
      <c r="AK32" s="13"/>
      <c r="AL32" s="13"/>
      <c r="AM32" s="13"/>
      <c r="AN32" s="200"/>
      <c r="AO32" s="477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477"/>
      <c r="CA32" s="587"/>
      <c r="CB32" s="587"/>
      <c r="CC32" s="587"/>
      <c r="CD32" s="587"/>
      <c r="CE32" s="587"/>
      <c r="CF32" s="587"/>
      <c r="CG32" s="587"/>
      <c r="CH32" s="587"/>
      <c r="CI32" s="587"/>
      <c r="CJ32" s="587"/>
      <c r="CK32" s="587"/>
      <c r="CL32" s="587"/>
      <c r="CM32" s="587"/>
      <c r="CN32" s="587"/>
      <c r="CO32" s="587"/>
      <c r="CP32" s="587"/>
      <c r="CQ32" s="587"/>
      <c r="CR32" s="587"/>
      <c r="CS32" s="587"/>
      <c r="CT32" s="587"/>
      <c r="CU32" s="587"/>
      <c r="CV32" s="587"/>
      <c r="CW32" s="587"/>
      <c r="CX32" s="587"/>
      <c r="CY32" s="587"/>
      <c r="CZ32" s="587"/>
      <c r="DA32" s="587"/>
      <c r="DB32" s="587"/>
      <c r="DC32" s="587"/>
      <c r="DD32" s="587"/>
      <c r="DE32" s="587"/>
      <c r="DF32" s="587"/>
      <c r="DG32" s="398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564"/>
      <c r="DW32" s="564"/>
      <c r="DX32" s="605"/>
      <c r="DY32" s="903"/>
      <c r="DZ32" s="630"/>
      <c r="EA32" s="630"/>
      <c r="EB32" s="630"/>
      <c r="EC32" s="630"/>
      <c r="ED32" s="630"/>
      <c r="EE32" s="630"/>
      <c r="EF32" s="789"/>
      <c r="EG32" s="630"/>
      <c r="EH32" s="630"/>
      <c r="EI32" s="630"/>
      <c r="EJ32" s="630"/>
      <c r="EK32" s="630"/>
      <c r="EL32" s="630"/>
      <c r="EM32" s="630"/>
      <c r="EN32" s="630"/>
      <c r="EO32" s="903"/>
      <c r="EP32" s="630"/>
      <c r="EQ32" s="630"/>
      <c r="ER32" s="630"/>
      <c r="ES32" s="630"/>
      <c r="ET32" s="630"/>
      <c r="EU32" s="630"/>
      <c r="EV32" s="630"/>
      <c r="EW32" s="799"/>
      <c r="EX32" s="564"/>
      <c r="EY32" s="564"/>
      <c r="EZ32" s="564"/>
      <c r="FA32" s="564"/>
      <c r="FB32" s="564"/>
      <c r="FC32" s="564"/>
      <c r="FD32" s="564"/>
      <c r="FE32" s="927"/>
      <c r="FF32" s="398"/>
      <c r="FG32" s="158"/>
      <c r="FH32" s="13"/>
      <c r="FI32" s="13"/>
      <c r="FJ32" s="13"/>
      <c r="FK32" s="13"/>
      <c r="FL32" s="13"/>
      <c r="FM32" s="158"/>
      <c r="FN32" s="13"/>
      <c r="FO32" s="13"/>
      <c r="FP32" s="13"/>
      <c r="FQ32" s="13"/>
      <c r="FR32" s="492"/>
      <c r="FS32" s="431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200"/>
      <c r="GI32" s="200"/>
      <c r="GJ32" s="514"/>
      <c r="GK32" s="76"/>
      <c r="GL32" s="62">
        <f t="shared" si="0"/>
        <v>0</v>
      </c>
      <c r="GM32" s="62">
        <f t="shared" si="1"/>
        <v>0</v>
      </c>
      <c r="GN32" s="62">
        <f t="shared" si="2"/>
        <v>0</v>
      </c>
      <c r="GO32" s="62">
        <f t="shared" si="3"/>
        <v>0</v>
      </c>
      <c r="GP32" s="62">
        <f t="shared" si="4"/>
        <v>0</v>
      </c>
      <c r="GQ32" s="62">
        <f t="shared" si="5"/>
        <v>0</v>
      </c>
      <c r="GR32" s="62">
        <f t="shared" si="6"/>
        <v>0</v>
      </c>
      <c r="GS32" s="62">
        <f t="shared" si="7"/>
        <v>0</v>
      </c>
      <c r="GT32" s="62">
        <f t="shared" si="8"/>
        <v>0</v>
      </c>
      <c r="GU32" s="62">
        <f t="shared" si="9"/>
        <v>0</v>
      </c>
      <c r="GV32" s="62">
        <f t="shared" si="10"/>
        <v>0</v>
      </c>
      <c r="GW32" s="62">
        <f t="shared" si="11"/>
        <v>0</v>
      </c>
      <c r="GX32" s="62">
        <f t="shared" si="12"/>
        <v>0</v>
      </c>
      <c r="GY32" s="62">
        <f t="shared" si="13"/>
        <v>0</v>
      </c>
      <c r="GZ32" s="62">
        <f t="shared" si="14"/>
        <v>0</v>
      </c>
      <c r="HA32" s="62">
        <f t="shared" si="15"/>
        <v>0</v>
      </c>
      <c r="HB32" s="62">
        <f t="shared" si="16"/>
        <v>0</v>
      </c>
      <c r="HC32" s="62">
        <f t="shared" si="17"/>
        <v>0</v>
      </c>
      <c r="HD32" s="62">
        <f t="shared" si="18"/>
        <v>0</v>
      </c>
      <c r="HE32" s="62">
        <f t="shared" si="19"/>
        <v>0</v>
      </c>
      <c r="HF32" s="62">
        <f t="shared" si="20"/>
        <v>0</v>
      </c>
      <c r="HG32" s="62">
        <f t="shared" si="21"/>
        <v>0</v>
      </c>
      <c r="HH32" s="62">
        <f t="shared" si="22"/>
        <v>0</v>
      </c>
      <c r="HI32" s="62">
        <f t="shared" si="23"/>
        <v>0</v>
      </c>
      <c r="HJ32" s="62">
        <f t="shared" si="24"/>
        <v>0</v>
      </c>
      <c r="HK32" s="62">
        <f t="shared" si="25"/>
        <v>0</v>
      </c>
      <c r="HL32" s="62">
        <f t="shared" si="26"/>
        <v>0</v>
      </c>
      <c r="HM32" s="62">
        <f t="shared" si="27"/>
        <v>0</v>
      </c>
      <c r="HN32" s="62">
        <f t="shared" si="28"/>
        <v>0</v>
      </c>
      <c r="HO32" s="62">
        <f t="shared" si="29"/>
        <v>0</v>
      </c>
      <c r="HP32" s="62">
        <f t="shared" si="30"/>
        <v>0</v>
      </c>
      <c r="HQ32" s="62">
        <f t="shared" si="31"/>
        <v>0</v>
      </c>
      <c r="HR32" s="62">
        <f t="shared" si="32"/>
        <v>0</v>
      </c>
      <c r="HS32" s="62">
        <f t="shared" si="33"/>
        <v>0</v>
      </c>
      <c r="HT32" s="62">
        <f t="shared" si="34"/>
        <v>0</v>
      </c>
      <c r="HU32" s="62">
        <f t="shared" si="35"/>
        <v>0</v>
      </c>
      <c r="HV32" s="62">
        <f t="shared" si="36"/>
        <v>0</v>
      </c>
      <c r="HW32" s="62">
        <f t="shared" si="37"/>
        <v>0</v>
      </c>
      <c r="HX32" s="62">
        <f t="shared" si="38"/>
        <v>0</v>
      </c>
      <c r="HY32" s="62">
        <f t="shared" si="39"/>
        <v>0</v>
      </c>
      <c r="HZ32" s="62">
        <f t="shared" si="40"/>
        <v>0</v>
      </c>
      <c r="IA32" s="62">
        <f t="shared" si="41"/>
        <v>0</v>
      </c>
      <c r="IB32" s="62">
        <f t="shared" si="42"/>
        <v>0</v>
      </c>
      <c r="IC32" s="62">
        <f t="shared" si="43"/>
        <v>0</v>
      </c>
      <c r="ID32" s="62">
        <f t="shared" si="44"/>
        <v>0</v>
      </c>
      <c r="IE32" s="62">
        <f t="shared" si="45"/>
        <v>0</v>
      </c>
      <c r="IF32" s="62">
        <f t="shared" si="46"/>
        <v>0</v>
      </c>
      <c r="IG32" s="62">
        <f t="shared" si="47"/>
        <v>0</v>
      </c>
      <c r="IH32" s="62">
        <f t="shared" si="48"/>
        <v>0</v>
      </c>
      <c r="II32" s="62">
        <f t="shared" si="49"/>
        <v>0</v>
      </c>
      <c r="IJ32" s="62">
        <f t="shared" si="50"/>
        <v>0</v>
      </c>
      <c r="IK32" s="62">
        <f t="shared" si="51"/>
        <v>0</v>
      </c>
      <c r="IL32" s="62">
        <f t="shared" si="52"/>
        <v>0</v>
      </c>
      <c r="IM32" s="62">
        <f t="shared" si="53"/>
        <v>0</v>
      </c>
      <c r="IN32" s="62">
        <f t="shared" si="54"/>
        <v>0</v>
      </c>
      <c r="IO32" s="62">
        <f t="shared" si="55"/>
        <v>0</v>
      </c>
      <c r="IP32" s="62">
        <f t="shared" si="56"/>
        <v>0</v>
      </c>
      <c r="IQ32" s="62">
        <f t="shared" si="57"/>
        <v>0</v>
      </c>
      <c r="IR32" s="62">
        <f t="shared" si="58"/>
        <v>0</v>
      </c>
      <c r="IS32" s="62">
        <f t="shared" si="59"/>
        <v>0</v>
      </c>
      <c r="IT32" s="62">
        <f t="shared" si="60"/>
        <v>0</v>
      </c>
      <c r="IU32" s="62">
        <f t="shared" si="61"/>
        <v>0</v>
      </c>
      <c r="IV32" s="62">
        <f t="shared" si="62"/>
        <v>0</v>
      </c>
      <c r="IW32" s="62">
        <f t="shared" si="63"/>
        <v>0</v>
      </c>
      <c r="IX32" s="62">
        <f t="shared" si="64"/>
        <v>0</v>
      </c>
      <c r="IY32" s="62">
        <f t="shared" si="65"/>
        <v>0</v>
      </c>
      <c r="IZ32" s="62">
        <f t="shared" si="66"/>
        <v>0</v>
      </c>
      <c r="JA32" s="62">
        <f t="shared" si="67"/>
        <v>0</v>
      </c>
      <c r="JB32" s="716"/>
      <c r="JC32" s="716"/>
      <c r="JD32" s="716"/>
      <c r="JE32" s="716"/>
      <c r="JF32" s="716"/>
      <c r="JG32" s="716"/>
      <c r="JH32" s="716"/>
      <c r="JI32" s="716"/>
      <c r="JJ32" s="716"/>
      <c r="JK32" s="716"/>
      <c r="JL32" s="716"/>
      <c r="JM32" s="716"/>
      <c r="JN32" s="716"/>
      <c r="JO32" s="716"/>
      <c r="JP32" s="716"/>
      <c r="JQ32" s="716"/>
      <c r="JR32" s="716"/>
      <c r="JS32" s="716"/>
      <c r="JT32" s="716"/>
      <c r="JU32" s="716"/>
      <c r="JV32" s="716"/>
      <c r="JW32" s="716"/>
      <c r="JX32" s="716"/>
      <c r="JY32" s="716"/>
      <c r="JZ32" s="716"/>
      <c r="KA32" s="716"/>
      <c r="KB32" s="716"/>
      <c r="KC32" s="716"/>
      <c r="KD32" s="716"/>
      <c r="KE32" s="716"/>
      <c r="KF32" s="716"/>
      <c r="KG32" s="716"/>
      <c r="KH32" s="716"/>
      <c r="KI32" s="716"/>
      <c r="KJ32" s="716"/>
      <c r="KK32" s="716"/>
      <c r="KL32" s="716"/>
      <c r="KM32" s="716"/>
      <c r="KN32" s="716"/>
      <c r="KO32" s="716"/>
      <c r="KP32" s="716"/>
      <c r="KQ32" s="716"/>
      <c r="KR32" s="716"/>
      <c r="KS32" s="716"/>
      <c r="KT32" s="716"/>
      <c r="KU32" s="716"/>
      <c r="KV32" s="716"/>
      <c r="KW32" s="716"/>
      <c r="KX32" s="716"/>
      <c r="KY32" s="716"/>
      <c r="KZ32" s="716"/>
      <c r="LA32" s="716"/>
      <c r="LB32" s="716"/>
      <c r="LC32" s="716"/>
      <c r="LD32" s="716"/>
      <c r="LE32" s="716"/>
      <c r="LF32" s="716"/>
      <c r="LG32" s="716"/>
      <c r="LH32" s="716"/>
      <c r="LI32" s="716"/>
      <c r="LJ32" s="716"/>
      <c r="LK32" s="716"/>
      <c r="LL32" s="716"/>
      <c r="LM32" s="716"/>
      <c r="LN32" s="716"/>
      <c r="LO32" s="716"/>
      <c r="LP32" s="716"/>
      <c r="LQ32" s="716"/>
      <c r="LR32" s="716"/>
      <c r="LS32" s="716"/>
      <c r="LT32" s="716"/>
      <c r="LU32" s="716"/>
      <c r="LV32" s="716"/>
      <c r="LW32" s="716"/>
      <c r="LX32" s="716"/>
      <c r="LY32" s="716"/>
      <c r="LZ32" s="716"/>
      <c r="MA32" s="716"/>
      <c r="MB32" s="716"/>
      <c r="MC32" s="716"/>
      <c r="MD32" s="716"/>
      <c r="ME32" s="716"/>
      <c r="MF32" s="716"/>
      <c r="MG32" s="716"/>
      <c r="MH32" s="716"/>
      <c r="MI32" s="716"/>
      <c r="MJ32" s="716"/>
      <c r="MK32" s="716"/>
      <c r="ML32" s="716"/>
      <c r="MM32" s="716"/>
      <c r="MN32" s="716"/>
      <c r="MO32" s="716"/>
      <c r="MP32" s="716"/>
      <c r="MQ32" s="716"/>
      <c r="MR32" s="716"/>
      <c r="MS32" s="716"/>
      <c r="MT32" s="716"/>
      <c r="MU32" s="716"/>
      <c r="MV32" s="716"/>
      <c r="MW32" s="716"/>
      <c r="MX32" s="716"/>
      <c r="MY32" s="716"/>
      <c r="MZ32" s="716"/>
    </row>
    <row r="33" spans="1:364" s="49" customFormat="1" ht="35.25" hidden="1" customHeight="1">
      <c r="A33" s="57" t="s">
        <v>46</v>
      </c>
      <c r="B33" s="60">
        <v>45383</v>
      </c>
      <c r="C33" s="16"/>
      <c r="D33" s="16"/>
      <c r="E33" s="8"/>
      <c r="F33" s="8"/>
      <c r="G33" s="8"/>
      <c r="H33" s="8"/>
      <c r="I33" s="522"/>
      <c r="J33" s="522"/>
      <c r="K33" s="522"/>
      <c r="L33" s="522"/>
      <c r="M33" s="522"/>
      <c r="N33" s="522"/>
      <c r="O33" s="522"/>
      <c r="P33" s="522"/>
      <c r="Q33" s="522"/>
      <c r="R33" s="522"/>
      <c r="S33" s="522"/>
      <c r="T33" s="522"/>
      <c r="U33" s="522"/>
      <c r="V33" s="522"/>
      <c r="W33" s="522"/>
      <c r="X33" s="522"/>
      <c r="Y33" s="522"/>
      <c r="Z33" s="522"/>
      <c r="AA33" s="522"/>
      <c r="AB33" s="522"/>
      <c r="AC33" s="522"/>
      <c r="AD33" s="522"/>
      <c r="AE33" s="522"/>
      <c r="AF33" s="523"/>
      <c r="AG33" s="524"/>
      <c r="AH33" s="524"/>
      <c r="AI33" s="524"/>
      <c r="AJ33" s="524"/>
      <c r="AK33" s="524"/>
      <c r="AL33" s="524"/>
      <c r="AM33" s="52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664"/>
      <c r="CB33" s="664"/>
      <c r="CC33" s="664"/>
      <c r="CD33" s="664"/>
      <c r="CE33" s="664"/>
      <c r="CF33" s="664"/>
      <c r="CG33" s="664"/>
      <c r="CH33" s="664"/>
      <c r="CI33" s="664"/>
      <c r="CJ33" s="664"/>
      <c r="CK33" s="664"/>
      <c r="CL33" s="664"/>
      <c r="CM33" s="664"/>
      <c r="CN33" s="664"/>
      <c r="CO33" s="664"/>
      <c r="CP33" s="664"/>
      <c r="CQ33" s="664"/>
      <c r="CR33" s="664"/>
      <c r="CS33" s="664"/>
      <c r="CT33" s="664"/>
      <c r="CU33" s="664"/>
      <c r="CV33" s="664"/>
      <c r="CW33" s="664"/>
      <c r="CX33" s="664"/>
      <c r="CY33" s="664"/>
      <c r="CZ33" s="664"/>
      <c r="DA33" s="664"/>
      <c r="DB33" s="664"/>
      <c r="DC33" s="664"/>
      <c r="DD33" s="664"/>
      <c r="DE33" s="664"/>
      <c r="DF33" s="664"/>
      <c r="DG33" s="525"/>
      <c r="DH33" s="563"/>
      <c r="DI33" s="563"/>
      <c r="DJ33" s="563"/>
      <c r="DK33" s="563"/>
      <c r="DL33" s="563"/>
      <c r="DM33" s="563"/>
      <c r="DN33" s="563"/>
      <c r="DO33" s="563"/>
      <c r="DP33" s="563"/>
      <c r="DQ33" s="563"/>
      <c r="DR33" s="563"/>
      <c r="DS33" s="563"/>
      <c r="DT33" s="563"/>
      <c r="DU33" s="563"/>
      <c r="DV33" s="563"/>
      <c r="DW33" s="563"/>
      <c r="DX33" s="606"/>
      <c r="DY33" s="902"/>
      <c r="DZ33" s="629"/>
      <c r="EA33" s="629"/>
      <c r="EB33" s="629"/>
      <c r="EC33" s="629"/>
      <c r="ED33" s="629"/>
      <c r="EE33" s="629"/>
      <c r="EF33" s="788"/>
      <c r="EG33" s="629"/>
      <c r="EH33" s="629"/>
      <c r="EI33" s="629"/>
      <c r="EJ33" s="629"/>
      <c r="EK33" s="629"/>
      <c r="EL33" s="629"/>
      <c r="EM33" s="629"/>
      <c r="EN33" s="629"/>
      <c r="EO33" s="902"/>
      <c r="EP33" s="629"/>
      <c r="EQ33" s="629"/>
      <c r="ER33" s="629"/>
      <c r="ES33" s="629"/>
      <c r="ET33" s="629"/>
      <c r="EU33" s="629"/>
      <c r="EV33" s="629"/>
      <c r="EW33" s="798"/>
      <c r="EX33" s="563"/>
      <c r="EY33" s="563"/>
      <c r="EZ33" s="563"/>
      <c r="FA33" s="563"/>
      <c r="FB33" s="563"/>
      <c r="FC33" s="563"/>
      <c r="FD33" s="563"/>
      <c r="FE33" s="926"/>
      <c r="FF33" s="525"/>
      <c r="FG33" s="526"/>
      <c r="FH33" s="524"/>
      <c r="FI33" s="524"/>
      <c r="FJ33" s="524"/>
      <c r="FK33" s="524"/>
      <c r="FL33" s="524"/>
      <c r="FM33" s="526"/>
      <c r="FN33" s="524"/>
      <c r="FO33" s="524"/>
      <c r="FP33" s="524"/>
      <c r="FQ33" s="524"/>
      <c r="FR33" s="527"/>
      <c r="FS33" s="18"/>
      <c r="FT33" s="18"/>
      <c r="FU33" s="10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44"/>
      <c r="GI33" s="144"/>
      <c r="GJ33" s="528"/>
      <c r="GK33" s="20"/>
      <c r="GL33" s="62">
        <f t="shared" si="0"/>
        <v>0</v>
      </c>
      <c r="GM33" s="62">
        <f t="shared" si="1"/>
        <v>0</v>
      </c>
      <c r="GN33" s="62">
        <f t="shared" si="2"/>
        <v>0</v>
      </c>
      <c r="GO33" s="62">
        <f t="shared" si="3"/>
        <v>0</v>
      </c>
      <c r="GP33" s="62">
        <f t="shared" si="4"/>
        <v>0</v>
      </c>
      <c r="GQ33" s="62">
        <f t="shared" si="5"/>
        <v>0</v>
      </c>
      <c r="GR33" s="62">
        <f t="shared" si="6"/>
        <v>0</v>
      </c>
      <c r="GS33" s="62">
        <f t="shared" si="7"/>
        <v>0</v>
      </c>
      <c r="GT33" s="62">
        <f t="shared" si="8"/>
        <v>0</v>
      </c>
      <c r="GU33" s="62">
        <f t="shared" si="9"/>
        <v>0</v>
      </c>
      <c r="GV33" s="62">
        <f t="shared" si="10"/>
        <v>0</v>
      </c>
      <c r="GW33" s="62">
        <f t="shared" si="11"/>
        <v>0</v>
      </c>
      <c r="GX33" s="62">
        <f t="shared" si="12"/>
        <v>0</v>
      </c>
      <c r="GY33" s="62">
        <f t="shared" si="13"/>
        <v>0</v>
      </c>
      <c r="GZ33" s="62">
        <f t="shared" si="14"/>
        <v>0</v>
      </c>
      <c r="HA33" s="62">
        <f t="shared" si="15"/>
        <v>0</v>
      </c>
      <c r="HB33" s="62">
        <f t="shared" si="16"/>
        <v>0</v>
      </c>
      <c r="HC33" s="62">
        <f t="shared" si="17"/>
        <v>0</v>
      </c>
      <c r="HD33" s="62">
        <f t="shared" si="18"/>
        <v>0</v>
      </c>
      <c r="HE33" s="62">
        <f t="shared" si="19"/>
        <v>0</v>
      </c>
      <c r="HF33" s="62">
        <f t="shared" si="20"/>
        <v>0</v>
      </c>
      <c r="HG33" s="62">
        <f t="shared" si="21"/>
        <v>0</v>
      </c>
      <c r="HH33" s="62">
        <f t="shared" si="22"/>
        <v>0</v>
      </c>
      <c r="HI33" s="62">
        <f t="shared" si="23"/>
        <v>0</v>
      </c>
      <c r="HJ33" s="62">
        <f t="shared" si="24"/>
        <v>0</v>
      </c>
      <c r="HK33" s="62">
        <f t="shared" si="25"/>
        <v>0</v>
      </c>
      <c r="HL33" s="62">
        <f t="shared" si="26"/>
        <v>0</v>
      </c>
      <c r="HM33" s="62">
        <f t="shared" si="27"/>
        <v>0</v>
      </c>
      <c r="HN33" s="62">
        <f t="shared" si="28"/>
        <v>0</v>
      </c>
      <c r="HO33" s="62">
        <f t="shared" si="29"/>
        <v>0</v>
      </c>
      <c r="HP33" s="62">
        <f t="shared" si="30"/>
        <v>0</v>
      </c>
      <c r="HQ33" s="62">
        <f t="shared" si="31"/>
        <v>0</v>
      </c>
      <c r="HR33" s="62">
        <f t="shared" si="32"/>
        <v>0</v>
      </c>
      <c r="HS33" s="62">
        <f t="shared" si="33"/>
        <v>0</v>
      </c>
      <c r="HT33" s="62">
        <f t="shared" si="34"/>
        <v>0</v>
      </c>
      <c r="HU33" s="62">
        <f t="shared" si="35"/>
        <v>0</v>
      </c>
      <c r="HV33" s="62">
        <f t="shared" si="36"/>
        <v>0</v>
      </c>
      <c r="HW33" s="62">
        <f t="shared" si="37"/>
        <v>0</v>
      </c>
      <c r="HX33" s="62">
        <f t="shared" si="38"/>
        <v>0</v>
      </c>
      <c r="HY33" s="62">
        <f t="shared" si="39"/>
        <v>0</v>
      </c>
      <c r="HZ33" s="62">
        <f t="shared" si="40"/>
        <v>0</v>
      </c>
      <c r="IA33" s="62">
        <f t="shared" si="41"/>
        <v>0</v>
      </c>
      <c r="IB33" s="62">
        <f t="shared" si="42"/>
        <v>0</v>
      </c>
      <c r="IC33" s="62">
        <f t="shared" si="43"/>
        <v>0</v>
      </c>
      <c r="ID33" s="62">
        <f t="shared" si="44"/>
        <v>0</v>
      </c>
      <c r="IE33" s="62">
        <f t="shared" si="45"/>
        <v>0</v>
      </c>
      <c r="IF33" s="62">
        <f t="shared" si="46"/>
        <v>0</v>
      </c>
      <c r="IG33" s="62">
        <f t="shared" si="47"/>
        <v>0</v>
      </c>
      <c r="IH33" s="62">
        <f t="shared" si="48"/>
        <v>0</v>
      </c>
      <c r="II33" s="62">
        <f t="shared" si="49"/>
        <v>0</v>
      </c>
      <c r="IJ33" s="62">
        <f t="shared" si="50"/>
        <v>0</v>
      </c>
      <c r="IK33" s="62">
        <f t="shared" si="51"/>
        <v>0</v>
      </c>
      <c r="IL33" s="62">
        <f t="shared" si="52"/>
        <v>0</v>
      </c>
      <c r="IM33" s="62">
        <f t="shared" si="53"/>
        <v>0</v>
      </c>
      <c r="IN33" s="62">
        <f t="shared" si="54"/>
        <v>0</v>
      </c>
      <c r="IO33" s="62">
        <f t="shared" si="55"/>
        <v>0</v>
      </c>
      <c r="IP33" s="62">
        <f t="shared" si="56"/>
        <v>0</v>
      </c>
      <c r="IQ33" s="62">
        <f t="shared" si="57"/>
        <v>0</v>
      </c>
      <c r="IR33" s="62">
        <f t="shared" si="58"/>
        <v>0</v>
      </c>
      <c r="IS33" s="62">
        <f t="shared" si="59"/>
        <v>0</v>
      </c>
      <c r="IT33" s="62">
        <f t="shared" si="60"/>
        <v>0</v>
      </c>
      <c r="IU33" s="62">
        <f t="shared" si="61"/>
        <v>0</v>
      </c>
      <c r="IV33" s="62">
        <f t="shared" si="62"/>
        <v>0</v>
      </c>
      <c r="IW33" s="62">
        <f t="shared" si="63"/>
        <v>0</v>
      </c>
      <c r="IX33" s="62">
        <f t="shared" si="64"/>
        <v>0</v>
      </c>
      <c r="IY33" s="62">
        <f t="shared" si="65"/>
        <v>0</v>
      </c>
      <c r="IZ33" s="62">
        <f t="shared" si="66"/>
        <v>0</v>
      </c>
      <c r="JA33" s="62">
        <f t="shared" si="67"/>
        <v>0</v>
      </c>
      <c r="JB33" s="713"/>
      <c r="JC33" s="713"/>
      <c r="JD33" s="713"/>
      <c r="JE33" s="713"/>
      <c r="JF33" s="713"/>
      <c r="JG33" s="713"/>
      <c r="JH33" s="713"/>
      <c r="JI33" s="713"/>
      <c r="JJ33" s="713"/>
      <c r="JK33" s="713"/>
      <c r="JL33" s="713"/>
      <c r="JM33" s="713"/>
      <c r="JN33" s="713"/>
      <c r="JO33" s="713"/>
      <c r="JP33" s="713"/>
      <c r="JQ33" s="713"/>
      <c r="JR33" s="713"/>
      <c r="JS33" s="713"/>
      <c r="JT33" s="713"/>
      <c r="JU33" s="713"/>
      <c r="JV33" s="713"/>
      <c r="JW33" s="713"/>
      <c r="JX33" s="713"/>
      <c r="JY33" s="713"/>
      <c r="JZ33" s="713"/>
      <c r="KA33" s="713"/>
      <c r="KB33" s="713"/>
      <c r="KC33" s="713"/>
      <c r="KD33" s="713"/>
      <c r="KE33" s="713"/>
      <c r="KF33" s="713"/>
      <c r="KG33" s="713"/>
      <c r="KH33" s="713"/>
      <c r="KI33" s="713"/>
      <c r="KJ33" s="713"/>
      <c r="KK33" s="713"/>
      <c r="KL33" s="713"/>
      <c r="KM33" s="713"/>
      <c r="KN33" s="713"/>
      <c r="KO33" s="713"/>
      <c r="KP33" s="713"/>
      <c r="KQ33" s="713"/>
      <c r="KR33" s="713"/>
      <c r="KS33" s="713"/>
      <c r="KT33" s="713"/>
      <c r="KU33" s="713"/>
      <c r="KV33" s="713"/>
      <c r="KW33" s="713"/>
      <c r="KX33" s="713"/>
      <c r="KY33" s="713"/>
      <c r="KZ33" s="713"/>
      <c r="LA33" s="713"/>
      <c r="LB33" s="713"/>
      <c r="LC33" s="713"/>
      <c r="LD33" s="713"/>
      <c r="LE33" s="713"/>
      <c r="LF33" s="713"/>
      <c r="LG33" s="713"/>
      <c r="LH33" s="713"/>
      <c r="LI33" s="713"/>
      <c r="LJ33" s="713"/>
      <c r="LK33" s="713"/>
      <c r="LL33" s="713"/>
      <c r="LM33" s="713"/>
      <c r="LN33" s="713"/>
      <c r="LO33" s="713"/>
      <c r="LP33" s="713"/>
      <c r="LQ33" s="713"/>
      <c r="LR33" s="713"/>
      <c r="LS33" s="713"/>
      <c r="LT33" s="713"/>
      <c r="LU33" s="713"/>
      <c r="LV33" s="713"/>
      <c r="LW33" s="713"/>
      <c r="LX33" s="713"/>
      <c r="LY33" s="713"/>
      <c r="LZ33" s="713"/>
      <c r="MA33" s="713"/>
      <c r="MB33" s="713"/>
      <c r="MC33" s="713"/>
      <c r="MD33" s="713"/>
      <c r="ME33" s="713"/>
      <c r="MF33" s="713"/>
      <c r="MG33" s="713"/>
      <c r="MH33" s="713"/>
      <c r="MI33" s="713"/>
      <c r="MJ33" s="713"/>
      <c r="MK33" s="713"/>
      <c r="ML33" s="713"/>
      <c r="MM33" s="713"/>
      <c r="MN33" s="713"/>
      <c r="MO33" s="713"/>
      <c r="MP33" s="713"/>
      <c r="MQ33" s="713"/>
      <c r="MR33" s="713"/>
      <c r="MS33" s="713"/>
      <c r="MT33" s="713"/>
      <c r="MU33" s="713"/>
      <c r="MV33" s="714"/>
      <c r="MW33" s="714"/>
      <c r="MX33" s="714"/>
      <c r="MY33" s="714"/>
      <c r="MZ33" s="714"/>
    </row>
    <row r="34" spans="1:364" s="49" customFormat="1" ht="39" hidden="1" customHeight="1">
      <c r="A34" s="56" t="s">
        <v>47</v>
      </c>
      <c r="B34" s="59">
        <v>45384</v>
      </c>
      <c r="C34" s="67"/>
      <c r="D34" s="470"/>
      <c r="E34" s="69"/>
      <c r="F34" s="69"/>
      <c r="G34" s="69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360"/>
      <c r="AG34" s="246"/>
      <c r="AH34" s="181"/>
      <c r="AI34" s="181"/>
      <c r="AJ34" s="181"/>
      <c r="AK34" s="181"/>
      <c r="AL34" s="181"/>
      <c r="AM34" s="181"/>
      <c r="AN34" s="143"/>
      <c r="AO34" s="381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381"/>
      <c r="CA34" s="664"/>
      <c r="CB34" s="664"/>
      <c r="CC34" s="664"/>
      <c r="CD34" s="664"/>
      <c r="CE34" s="664"/>
      <c r="CF34" s="664"/>
      <c r="CG34" s="664"/>
      <c r="CH34" s="664"/>
      <c r="CI34" s="664"/>
      <c r="CJ34" s="664"/>
      <c r="CK34" s="664"/>
      <c r="CL34" s="664"/>
      <c r="CM34" s="664"/>
      <c r="CN34" s="664"/>
      <c r="CO34" s="664"/>
      <c r="CP34" s="664"/>
      <c r="CQ34" s="664"/>
      <c r="CR34" s="664"/>
      <c r="CS34" s="664"/>
      <c r="CT34" s="664"/>
      <c r="CU34" s="664"/>
      <c r="CV34" s="664"/>
      <c r="CW34" s="664"/>
      <c r="CX34" s="664"/>
      <c r="CY34" s="664"/>
      <c r="CZ34" s="664"/>
      <c r="DA34" s="664"/>
      <c r="DB34" s="664"/>
      <c r="DC34" s="664"/>
      <c r="DD34" s="664"/>
      <c r="DE34" s="664"/>
      <c r="DF34" s="664"/>
      <c r="DG34" s="400"/>
      <c r="DH34" s="563"/>
      <c r="DI34" s="563"/>
      <c r="DJ34" s="563"/>
      <c r="DK34" s="563"/>
      <c r="DL34" s="563"/>
      <c r="DM34" s="563"/>
      <c r="DN34" s="563"/>
      <c r="DO34" s="563"/>
      <c r="DP34" s="563"/>
      <c r="DQ34" s="563"/>
      <c r="DR34" s="563"/>
      <c r="DS34" s="563"/>
      <c r="DT34" s="563"/>
      <c r="DU34" s="563"/>
      <c r="DV34" s="563"/>
      <c r="DW34" s="563"/>
      <c r="DX34" s="604"/>
      <c r="DY34" s="902"/>
      <c r="DZ34" s="629"/>
      <c r="EA34" s="629"/>
      <c r="EB34" s="629"/>
      <c r="EC34" s="629"/>
      <c r="ED34" s="629"/>
      <c r="EE34" s="629"/>
      <c r="EF34" s="788"/>
      <c r="EG34" s="629"/>
      <c r="EH34" s="629"/>
      <c r="EI34" s="629"/>
      <c r="EJ34" s="629"/>
      <c r="EK34" s="629"/>
      <c r="EL34" s="629"/>
      <c r="EM34" s="629"/>
      <c r="EN34" s="629"/>
      <c r="EO34" s="902"/>
      <c r="EP34" s="629"/>
      <c r="EQ34" s="629"/>
      <c r="ER34" s="629"/>
      <c r="ES34" s="629"/>
      <c r="ET34" s="629"/>
      <c r="EU34" s="629"/>
      <c r="EV34" s="629"/>
      <c r="EW34" s="798"/>
      <c r="EX34" s="563"/>
      <c r="EY34" s="563"/>
      <c r="EZ34" s="563"/>
      <c r="FA34" s="563"/>
      <c r="FB34" s="563"/>
      <c r="FC34" s="563"/>
      <c r="FD34" s="563"/>
      <c r="FE34" s="926"/>
      <c r="FF34" s="400"/>
      <c r="FG34" s="179"/>
      <c r="FH34" s="181"/>
      <c r="FI34" s="181"/>
      <c r="FJ34" s="181"/>
      <c r="FK34" s="181"/>
      <c r="FL34" s="181"/>
      <c r="FM34" s="179"/>
      <c r="FN34" s="181"/>
      <c r="FO34" s="181"/>
      <c r="FP34" s="181"/>
      <c r="FQ34" s="181"/>
      <c r="FR34" s="491"/>
      <c r="FS34" s="71"/>
      <c r="FT34" s="71"/>
      <c r="FU34" s="72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143"/>
      <c r="GI34" s="143"/>
      <c r="GJ34" s="513"/>
      <c r="GK34" s="76"/>
      <c r="GL34" s="9">
        <f t="shared" si="0"/>
        <v>0</v>
      </c>
      <c r="GM34" s="9">
        <f t="shared" si="1"/>
        <v>0</v>
      </c>
      <c r="GN34" s="9">
        <f t="shared" si="2"/>
        <v>0</v>
      </c>
      <c r="GO34" s="9">
        <f t="shared" si="3"/>
        <v>0</v>
      </c>
      <c r="GP34" s="9">
        <f t="shared" si="4"/>
        <v>0</v>
      </c>
      <c r="GQ34" s="9">
        <f t="shared" si="5"/>
        <v>0</v>
      </c>
      <c r="GR34" s="9">
        <f t="shared" si="6"/>
        <v>0</v>
      </c>
      <c r="GS34" s="9">
        <f t="shared" si="7"/>
        <v>0</v>
      </c>
      <c r="GT34" s="9">
        <f t="shared" si="8"/>
        <v>0</v>
      </c>
      <c r="GU34" s="9">
        <f t="shared" si="9"/>
        <v>0</v>
      </c>
      <c r="GV34" s="9">
        <f t="shared" si="10"/>
        <v>0</v>
      </c>
      <c r="GW34" s="9">
        <f t="shared" si="11"/>
        <v>0</v>
      </c>
      <c r="GX34" s="9">
        <f t="shared" si="12"/>
        <v>0</v>
      </c>
      <c r="GY34" s="9">
        <f t="shared" si="13"/>
        <v>0</v>
      </c>
      <c r="GZ34" s="9">
        <f t="shared" si="14"/>
        <v>0</v>
      </c>
      <c r="HA34" s="9">
        <f t="shared" si="15"/>
        <v>0</v>
      </c>
      <c r="HB34" s="9">
        <f t="shared" si="16"/>
        <v>0</v>
      </c>
      <c r="HC34" s="9">
        <f t="shared" si="17"/>
        <v>0</v>
      </c>
      <c r="HD34" s="9">
        <f t="shared" si="18"/>
        <v>0</v>
      </c>
      <c r="HE34" s="9">
        <f t="shared" si="19"/>
        <v>0</v>
      </c>
      <c r="HF34" s="9">
        <f t="shared" si="20"/>
        <v>0</v>
      </c>
      <c r="HG34" s="9">
        <f t="shared" si="21"/>
        <v>0</v>
      </c>
      <c r="HH34" s="9">
        <f t="shared" si="22"/>
        <v>0</v>
      </c>
      <c r="HI34" s="9">
        <f t="shared" si="23"/>
        <v>0</v>
      </c>
      <c r="HJ34" s="9">
        <f t="shared" si="24"/>
        <v>0</v>
      </c>
      <c r="HK34" s="9">
        <f t="shared" si="25"/>
        <v>0</v>
      </c>
      <c r="HL34" s="9">
        <f t="shared" si="26"/>
        <v>0</v>
      </c>
      <c r="HM34" s="9">
        <f t="shared" si="27"/>
        <v>0</v>
      </c>
      <c r="HN34" s="9">
        <f t="shared" si="28"/>
        <v>0</v>
      </c>
      <c r="HO34" s="9">
        <f t="shared" si="29"/>
        <v>0</v>
      </c>
      <c r="HP34" s="9">
        <f t="shared" si="30"/>
        <v>0</v>
      </c>
      <c r="HQ34" s="9">
        <f t="shared" si="31"/>
        <v>0</v>
      </c>
      <c r="HR34" s="9">
        <f t="shared" si="32"/>
        <v>0</v>
      </c>
      <c r="HS34" s="9">
        <f t="shared" si="33"/>
        <v>0</v>
      </c>
      <c r="HT34" s="9">
        <f t="shared" si="34"/>
        <v>0</v>
      </c>
      <c r="HU34" s="9">
        <f t="shared" si="35"/>
        <v>0</v>
      </c>
      <c r="HV34" s="9">
        <f t="shared" si="36"/>
        <v>0</v>
      </c>
      <c r="HW34" s="9">
        <f t="shared" si="37"/>
        <v>0</v>
      </c>
      <c r="HX34" s="9">
        <f t="shared" si="38"/>
        <v>0</v>
      </c>
      <c r="HY34" s="9">
        <f t="shared" si="39"/>
        <v>0</v>
      </c>
      <c r="HZ34" s="9">
        <f t="shared" si="40"/>
        <v>0</v>
      </c>
      <c r="IA34" s="9">
        <f t="shared" si="41"/>
        <v>0</v>
      </c>
      <c r="IB34" s="9">
        <f t="shared" si="42"/>
        <v>0</v>
      </c>
      <c r="IC34" s="9">
        <f t="shared" si="43"/>
        <v>0</v>
      </c>
      <c r="ID34" s="9">
        <f t="shared" si="44"/>
        <v>0</v>
      </c>
      <c r="IE34" s="9">
        <f t="shared" si="45"/>
        <v>0</v>
      </c>
      <c r="IF34" s="9">
        <f t="shared" si="46"/>
        <v>0</v>
      </c>
      <c r="IG34" s="9">
        <f t="shared" si="47"/>
        <v>0</v>
      </c>
      <c r="IH34" s="9">
        <f t="shared" si="48"/>
        <v>0</v>
      </c>
      <c r="II34" s="9">
        <f t="shared" si="49"/>
        <v>0</v>
      </c>
      <c r="IJ34" s="9">
        <f t="shared" si="50"/>
        <v>0</v>
      </c>
      <c r="IK34" s="9">
        <f t="shared" si="51"/>
        <v>0</v>
      </c>
      <c r="IL34" s="9">
        <f t="shared" si="52"/>
        <v>0</v>
      </c>
      <c r="IM34" s="9">
        <f t="shared" si="53"/>
        <v>0</v>
      </c>
      <c r="IN34" s="9">
        <f t="shared" si="54"/>
        <v>0</v>
      </c>
      <c r="IO34" s="9">
        <f t="shared" si="55"/>
        <v>0</v>
      </c>
      <c r="IP34" s="9">
        <f t="shared" si="56"/>
        <v>0</v>
      </c>
      <c r="IQ34" s="9">
        <f t="shared" si="57"/>
        <v>0</v>
      </c>
      <c r="IR34" s="9">
        <f t="shared" si="58"/>
        <v>0</v>
      </c>
      <c r="IS34" s="9">
        <f t="shared" si="59"/>
        <v>0</v>
      </c>
      <c r="IT34" s="9">
        <f t="shared" si="60"/>
        <v>0</v>
      </c>
      <c r="IU34" s="9">
        <f t="shared" si="61"/>
        <v>0</v>
      </c>
      <c r="IV34" s="9">
        <f t="shared" si="62"/>
        <v>0</v>
      </c>
      <c r="IW34" s="9">
        <f t="shared" si="63"/>
        <v>0</v>
      </c>
      <c r="IX34" s="9">
        <f t="shared" si="64"/>
        <v>0</v>
      </c>
      <c r="IY34" s="9">
        <f t="shared" si="65"/>
        <v>0</v>
      </c>
      <c r="IZ34" s="9">
        <f t="shared" si="66"/>
        <v>0</v>
      </c>
      <c r="JA34" s="9">
        <f t="shared" si="67"/>
        <v>0</v>
      </c>
      <c r="JB34" s="713"/>
      <c r="JC34" s="713"/>
      <c r="JD34" s="713"/>
      <c r="JE34" s="713"/>
      <c r="JF34" s="713"/>
      <c r="JG34" s="713"/>
      <c r="JH34" s="713"/>
      <c r="JI34" s="713"/>
      <c r="JJ34" s="713"/>
      <c r="JK34" s="713"/>
      <c r="JL34" s="713"/>
      <c r="JM34" s="713"/>
      <c r="JN34" s="713"/>
      <c r="JO34" s="713"/>
      <c r="JP34" s="713"/>
      <c r="JQ34" s="713"/>
      <c r="JR34" s="713"/>
      <c r="JS34" s="713"/>
      <c r="JT34" s="713"/>
      <c r="JU34" s="713"/>
      <c r="JV34" s="713"/>
      <c r="JW34" s="713"/>
      <c r="JX34" s="713"/>
      <c r="JY34" s="713"/>
      <c r="JZ34" s="713"/>
      <c r="KA34" s="713"/>
      <c r="KB34" s="713"/>
      <c r="KC34" s="713"/>
      <c r="KD34" s="713"/>
      <c r="KE34" s="713"/>
      <c r="KF34" s="713"/>
      <c r="KG34" s="713"/>
      <c r="KH34" s="713"/>
      <c r="KI34" s="713"/>
      <c r="KJ34" s="713"/>
      <c r="KK34" s="713"/>
      <c r="KL34" s="713"/>
      <c r="KM34" s="713"/>
      <c r="KN34" s="713"/>
      <c r="KO34" s="713"/>
      <c r="KP34" s="713"/>
      <c r="KQ34" s="713"/>
      <c r="KR34" s="713"/>
      <c r="KS34" s="713"/>
      <c r="KT34" s="713"/>
      <c r="KU34" s="713"/>
      <c r="KV34" s="713"/>
      <c r="KW34" s="713"/>
      <c r="KX34" s="713"/>
      <c r="KY34" s="713"/>
      <c r="KZ34" s="713"/>
      <c r="LA34" s="713"/>
      <c r="LB34" s="713"/>
      <c r="LC34" s="713"/>
      <c r="LD34" s="713"/>
      <c r="LE34" s="713"/>
      <c r="LF34" s="713"/>
      <c r="LG34" s="713"/>
      <c r="LH34" s="713"/>
      <c r="LI34" s="713"/>
      <c r="LJ34" s="713"/>
      <c r="LK34" s="713"/>
      <c r="LL34" s="713"/>
      <c r="LM34" s="713"/>
      <c r="LN34" s="713"/>
      <c r="LO34" s="713"/>
      <c r="LP34" s="713"/>
      <c r="LQ34" s="713"/>
      <c r="LR34" s="713"/>
      <c r="LS34" s="713"/>
      <c r="LT34" s="713"/>
      <c r="LU34" s="713"/>
      <c r="LV34" s="713"/>
      <c r="LW34" s="713"/>
      <c r="LX34" s="713"/>
      <c r="LY34" s="713"/>
      <c r="LZ34" s="713"/>
      <c r="MA34" s="713"/>
      <c r="MB34" s="713"/>
      <c r="MC34" s="713"/>
      <c r="MD34" s="713"/>
      <c r="ME34" s="713"/>
      <c r="MF34" s="713"/>
      <c r="MG34" s="713"/>
      <c r="MH34" s="713"/>
      <c r="MI34" s="713"/>
      <c r="MJ34" s="713"/>
      <c r="MK34" s="713"/>
      <c r="ML34" s="713"/>
      <c r="MM34" s="713"/>
      <c r="MN34" s="713"/>
      <c r="MO34" s="713"/>
      <c r="MP34" s="713"/>
      <c r="MQ34" s="713"/>
      <c r="MR34" s="713"/>
      <c r="MS34" s="713"/>
      <c r="MT34" s="713"/>
      <c r="MU34" s="713"/>
      <c r="MV34" s="714"/>
      <c r="MW34" s="714"/>
      <c r="MX34" s="714"/>
      <c r="MY34" s="714"/>
      <c r="MZ34" s="714"/>
    </row>
    <row r="35" spans="1:364" s="49" customFormat="1" ht="41.25" hidden="1" customHeight="1">
      <c r="A35" s="56" t="s">
        <v>48</v>
      </c>
      <c r="B35" s="59">
        <v>45385</v>
      </c>
      <c r="C35" s="67"/>
      <c r="D35" s="470"/>
      <c r="E35" s="69"/>
      <c r="F35" s="69"/>
      <c r="G35" s="69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360"/>
      <c r="AG35" s="246"/>
      <c r="AH35" s="181"/>
      <c r="AI35" s="181"/>
      <c r="AJ35" s="181"/>
      <c r="AK35" s="181"/>
      <c r="AL35" s="181"/>
      <c r="AM35" s="181"/>
      <c r="AN35" s="143"/>
      <c r="AO35" s="381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381"/>
      <c r="CA35" s="664"/>
      <c r="CB35" s="664"/>
      <c r="CC35" s="664"/>
      <c r="CD35" s="664"/>
      <c r="CE35" s="664"/>
      <c r="CF35" s="664"/>
      <c r="CG35" s="664"/>
      <c r="CH35" s="664"/>
      <c r="CI35" s="664"/>
      <c r="CJ35" s="664"/>
      <c r="CK35" s="664"/>
      <c r="CL35" s="664"/>
      <c r="CM35" s="664"/>
      <c r="CN35" s="664"/>
      <c r="CO35" s="664"/>
      <c r="CP35" s="664"/>
      <c r="CQ35" s="664"/>
      <c r="CR35" s="664"/>
      <c r="CS35" s="664"/>
      <c r="CT35" s="664"/>
      <c r="CU35" s="664"/>
      <c r="CV35" s="664"/>
      <c r="CW35" s="664"/>
      <c r="CX35" s="664"/>
      <c r="CY35" s="664"/>
      <c r="CZ35" s="664"/>
      <c r="DA35" s="664"/>
      <c r="DB35" s="664"/>
      <c r="DC35" s="664"/>
      <c r="DD35" s="664"/>
      <c r="DE35" s="664"/>
      <c r="DF35" s="664"/>
      <c r="DG35" s="400"/>
      <c r="DH35" s="563"/>
      <c r="DI35" s="563"/>
      <c r="DJ35" s="563"/>
      <c r="DK35" s="563"/>
      <c r="DL35" s="563"/>
      <c r="DM35" s="563"/>
      <c r="DN35" s="563"/>
      <c r="DO35" s="563"/>
      <c r="DP35" s="563"/>
      <c r="DQ35" s="563"/>
      <c r="DR35" s="563"/>
      <c r="DS35" s="563"/>
      <c r="DT35" s="563"/>
      <c r="DU35" s="563"/>
      <c r="DV35" s="563"/>
      <c r="DW35" s="563"/>
      <c r="DX35" s="604"/>
      <c r="DY35" s="902"/>
      <c r="DZ35" s="629"/>
      <c r="EA35" s="629"/>
      <c r="EB35" s="629"/>
      <c r="EC35" s="629"/>
      <c r="ED35" s="629"/>
      <c r="EE35" s="629"/>
      <c r="EF35" s="788"/>
      <c r="EG35" s="629"/>
      <c r="EH35" s="629"/>
      <c r="EI35" s="629"/>
      <c r="EJ35" s="629"/>
      <c r="EK35" s="629"/>
      <c r="EL35" s="629"/>
      <c r="EM35" s="629"/>
      <c r="EN35" s="629"/>
      <c r="EO35" s="902"/>
      <c r="EP35" s="629"/>
      <c r="EQ35" s="629"/>
      <c r="ER35" s="629"/>
      <c r="ES35" s="629"/>
      <c r="ET35" s="629"/>
      <c r="EU35" s="629"/>
      <c r="EV35" s="629"/>
      <c r="EW35" s="798"/>
      <c r="EX35" s="563"/>
      <c r="EY35" s="563"/>
      <c r="EZ35" s="563"/>
      <c r="FA35" s="563"/>
      <c r="FB35" s="563"/>
      <c r="FC35" s="563"/>
      <c r="FD35" s="563"/>
      <c r="FE35" s="926"/>
      <c r="FF35" s="400"/>
      <c r="FG35" s="179"/>
      <c r="FH35" s="181"/>
      <c r="FI35" s="181"/>
      <c r="FJ35" s="181"/>
      <c r="FK35" s="181"/>
      <c r="FL35" s="181"/>
      <c r="FM35" s="179"/>
      <c r="FN35" s="181"/>
      <c r="FO35" s="181"/>
      <c r="FP35" s="181"/>
      <c r="FQ35" s="181"/>
      <c r="FR35" s="491"/>
      <c r="FS35" s="71"/>
      <c r="FT35" s="71"/>
      <c r="FU35" s="72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143"/>
      <c r="GI35" s="143"/>
      <c r="GJ35" s="513"/>
      <c r="GK35" s="76"/>
      <c r="GL35" s="9">
        <f t="shared" si="0"/>
        <v>0</v>
      </c>
      <c r="GM35" s="9">
        <f t="shared" si="1"/>
        <v>0</v>
      </c>
      <c r="GN35" s="9">
        <f t="shared" si="2"/>
        <v>0</v>
      </c>
      <c r="GO35" s="9">
        <f t="shared" si="3"/>
        <v>0</v>
      </c>
      <c r="GP35" s="9">
        <f t="shared" si="4"/>
        <v>0</v>
      </c>
      <c r="GQ35" s="9">
        <f t="shared" si="5"/>
        <v>0</v>
      </c>
      <c r="GR35" s="9">
        <f t="shared" si="6"/>
        <v>0</v>
      </c>
      <c r="GS35" s="9">
        <f t="shared" si="7"/>
        <v>0</v>
      </c>
      <c r="GT35" s="9">
        <f t="shared" si="8"/>
        <v>0</v>
      </c>
      <c r="GU35" s="9">
        <f t="shared" si="9"/>
        <v>0</v>
      </c>
      <c r="GV35" s="9">
        <f t="shared" si="10"/>
        <v>0</v>
      </c>
      <c r="GW35" s="9">
        <f t="shared" si="11"/>
        <v>0</v>
      </c>
      <c r="GX35" s="9">
        <f t="shared" si="12"/>
        <v>0</v>
      </c>
      <c r="GY35" s="9">
        <f t="shared" si="13"/>
        <v>0</v>
      </c>
      <c r="GZ35" s="9">
        <f t="shared" si="14"/>
        <v>0</v>
      </c>
      <c r="HA35" s="9">
        <f t="shared" si="15"/>
        <v>0</v>
      </c>
      <c r="HB35" s="9">
        <f t="shared" si="16"/>
        <v>0</v>
      </c>
      <c r="HC35" s="9">
        <f t="shared" si="17"/>
        <v>0</v>
      </c>
      <c r="HD35" s="9">
        <f t="shared" si="18"/>
        <v>0</v>
      </c>
      <c r="HE35" s="9">
        <f t="shared" si="19"/>
        <v>0</v>
      </c>
      <c r="HF35" s="9">
        <f t="shared" si="20"/>
        <v>0</v>
      </c>
      <c r="HG35" s="9">
        <f t="shared" si="21"/>
        <v>0</v>
      </c>
      <c r="HH35" s="9">
        <f t="shared" si="22"/>
        <v>0</v>
      </c>
      <c r="HI35" s="9">
        <f t="shared" si="23"/>
        <v>0</v>
      </c>
      <c r="HJ35" s="9">
        <f t="shared" si="24"/>
        <v>0</v>
      </c>
      <c r="HK35" s="9">
        <f t="shared" si="25"/>
        <v>0</v>
      </c>
      <c r="HL35" s="9">
        <f t="shared" si="26"/>
        <v>0</v>
      </c>
      <c r="HM35" s="9">
        <f t="shared" si="27"/>
        <v>0</v>
      </c>
      <c r="HN35" s="9">
        <f t="shared" si="28"/>
        <v>0</v>
      </c>
      <c r="HO35" s="9">
        <f t="shared" si="29"/>
        <v>0</v>
      </c>
      <c r="HP35" s="9">
        <f t="shared" si="30"/>
        <v>0</v>
      </c>
      <c r="HQ35" s="9">
        <f t="shared" si="31"/>
        <v>0</v>
      </c>
      <c r="HR35" s="9">
        <f t="shared" si="32"/>
        <v>0</v>
      </c>
      <c r="HS35" s="9">
        <f t="shared" si="33"/>
        <v>0</v>
      </c>
      <c r="HT35" s="9">
        <f t="shared" si="34"/>
        <v>0</v>
      </c>
      <c r="HU35" s="9">
        <f t="shared" si="35"/>
        <v>0</v>
      </c>
      <c r="HV35" s="9">
        <f t="shared" si="36"/>
        <v>0</v>
      </c>
      <c r="HW35" s="9">
        <f t="shared" si="37"/>
        <v>0</v>
      </c>
      <c r="HX35" s="9">
        <f t="shared" si="38"/>
        <v>0</v>
      </c>
      <c r="HY35" s="9">
        <f t="shared" si="39"/>
        <v>0</v>
      </c>
      <c r="HZ35" s="9">
        <f t="shared" si="40"/>
        <v>0</v>
      </c>
      <c r="IA35" s="9">
        <f t="shared" si="41"/>
        <v>0</v>
      </c>
      <c r="IB35" s="9">
        <f t="shared" si="42"/>
        <v>0</v>
      </c>
      <c r="IC35" s="9">
        <f t="shared" si="43"/>
        <v>0</v>
      </c>
      <c r="ID35" s="9">
        <f t="shared" si="44"/>
        <v>0</v>
      </c>
      <c r="IE35" s="9">
        <f t="shared" si="45"/>
        <v>0</v>
      </c>
      <c r="IF35" s="9">
        <f t="shared" si="46"/>
        <v>0</v>
      </c>
      <c r="IG35" s="9">
        <f t="shared" si="47"/>
        <v>0</v>
      </c>
      <c r="IH35" s="9">
        <f t="shared" si="48"/>
        <v>0</v>
      </c>
      <c r="II35" s="9">
        <f t="shared" si="49"/>
        <v>0</v>
      </c>
      <c r="IJ35" s="9">
        <f t="shared" si="50"/>
        <v>0</v>
      </c>
      <c r="IK35" s="9">
        <f t="shared" si="51"/>
        <v>0</v>
      </c>
      <c r="IL35" s="9">
        <f t="shared" si="52"/>
        <v>0</v>
      </c>
      <c r="IM35" s="9">
        <f t="shared" si="53"/>
        <v>0</v>
      </c>
      <c r="IN35" s="9">
        <f t="shared" si="54"/>
        <v>0</v>
      </c>
      <c r="IO35" s="9">
        <f t="shared" si="55"/>
        <v>0</v>
      </c>
      <c r="IP35" s="9">
        <f t="shared" si="56"/>
        <v>0</v>
      </c>
      <c r="IQ35" s="9">
        <f t="shared" si="57"/>
        <v>0</v>
      </c>
      <c r="IR35" s="9">
        <f t="shared" si="58"/>
        <v>0</v>
      </c>
      <c r="IS35" s="9">
        <f t="shared" si="59"/>
        <v>0</v>
      </c>
      <c r="IT35" s="9">
        <f t="shared" si="60"/>
        <v>0</v>
      </c>
      <c r="IU35" s="9">
        <f t="shared" si="61"/>
        <v>0</v>
      </c>
      <c r="IV35" s="9">
        <f t="shared" si="62"/>
        <v>0</v>
      </c>
      <c r="IW35" s="9">
        <f t="shared" si="63"/>
        <v>0</v>
      </c>
      <c r="IX35" s="9">
        <f t="shared" si="64"/>
        <v>0</v>
      </c>
      <c r="IY35" s="9">
        <f t="shared" si="65"/>
        <v>0</v>
      </c>
      <c r="IZ35" s="9">
        <f t="shared" si="66"/>
        <v>0</v>
      </c>
      <c r="JA35" s="9">
        <f t="shared" si="67"/>
        <v>0</v>
      </c>
      <c r="JB35" s="713"/>
      <c r="JC35" s="713"/>
      <c r="JD35" s="713"/>
      <c r="JE35" s="713"/>
      <c r="JF35" s="713"/>
      <c r="JG35" s="713"/>
      <c r="JH35" s="713"/>
      <c r="JI35" s="713"/>
      <c r="JJ35" s="713"/>
      <c r="JK35" s="713"/>
      <c r="JL35" s="713"/>
      <c r="JM35" s="713"/>
      <c r="JN35" s="713"/>
      <c r="JO35" s="713"/>
      <c r="JP35" s="713"/>
      <c r="JQ35" s="713"/>
      <c r="JR35" s="713"/>
      <c r="JS35" s="713"/>
      <c r="JT35" s="713"/>
      <c r="JU35" s="713"/>
      <c r="JV35" s="713"/>
      <c r="JW35" s="713"/>
      <c r="JX35" s="713"/>
      <c r="JY35" s="713"/>
      <c r="JZ35" s="713"/>
      <c r="KA35" s="713"/>
      <c r="KB35" s="713"/>
      <c r="KC35" s="713"/>
      <c r="KD35" s="713"/>
      <c r="KE35" s="713"/>
      <c r="KF35" s="713"/>
      <c r="KG35" s="713"/>
      <c r="KH35" s="713"/>
      <c r="KI35" s="713"/>
      <c r="KJ35" s="713"/>
      <c r="KK35" s="713"/>
      <c r="KL35" s="713"/>
      <c r="KM35" s="713"/>
      <c r="KN35" s="713"/>
      <c r="KO35" s="713"/>
      <c r="KP35" s="713"/>
      <c r="KQ35" s="713"/>
      <c r="KR35" s="713"/>
      <c r="KS35" s="713"/>
      <c r="KT35" s="713"/>
      <c r="KU35" s="713"/>
      <c r="KV35" s="713"/>
      <c r="KW35" s="713"/>
      <c r="KX35" s="713"/>
      <c r="KY35" s="713"/>
      <c r="KZ35" s="713"/>
      <c r="LA35" s="713"/>
      <c r="LB35" s="713"/>
      <c r="LC35" s="713"/>
      <c r="LD35" s="713"/>
      <c r="LE35" s="713"/>
      <c r="LF35" s="713"/>
      <c r="LG35" s="713"/>
      <c r="LH35" s="713"/>
      <c r="LI35" s="713"/>
      <c r="LJ35" s="713"/>
      <c r="LK35" s="713"/>
      <c r="LL35" s="713"/>
      <c r="LM35" s="713"/>
      <c r="LN35" s="713"/>
      <c r="LO35" s="713"/>
      <c r="LP35" s="713"/>
      <c r="LQ35" s="713"/>
      <c r="LR35" s="713"/>
      <c r="LS35" s="713"/>
      <c r="LT35" s="713"/>
      <c r="LU35" s="713"/>
      <c r="LV35" s="713"/>
      <c r="LW35" s="713"/>
      <c r="LX35" s="713"/>
      <c r="LY35" s="713"/>
      <c r="LZ35" s="713"/>
      <c r="MA35" s="713"/>
      <c r="MB35" s="713"/>
      <c r="MC35" s="713"/>
      <c r="MD35" s="713"/>
      <c r="ME35" s="713"/>
      <c r="MF35" s="713"/>
      <c r="MG35" s="713"/>
      <c r="MH35" s="713"/>
      <c r="MI35" s="713"/>
      <c r="MJ35" s="713"/>
      <c r="MK35" s="713"/>
      <c r="ML35" s="713"/>
      <c r="MM35" s="713"/>
      <c r="MN35" s="713"/>
      <c r="MO35" s="713"/>
      <c r="MP35" s="713"/>
      <c r="MQ35" s="713"/>
      <c r="MR35" s="713"/>
      <c r="MS35" s="713"/>
      <c r="MT35" s="713"/>
      <c r="MU35" s="713"/>
      <c r="MV35" s="714"/>
      <c r="MW35" s="714"/>
      <c r="MX35" s="714"/>
      <c r="MY35" s="714"/>
      <c r="MZ35" s="714"/>
    </row>
    <row r="36" spans="1:364" s="49" customFormat="1" ht="38.25" hidden="1" customHeight="1">
      <c r="A36" s="56" t="s">
        <v>53</v>
      </c>
      <c r="B36" s="59">
        <v>45386</v>
      </c>
      <c r="C36" s="67"/>
      <c r="D36" s="470"/>
      <c r="E36" s="69"/>
      <c r="F36" s="69"/>
      <c r="G36" s="69"/>
      <c r="H36" s="69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361"/>
      <c r="AG36" s="181"/>
      <c r="AH36" s="181"/>
      <c r="AI36" s="181"/>
      <c r="AJ36" s="181"/>
      <c r="AK36" s="181"/>
      <c r="AL36" s="181"/>
      <c r="AM36" s="181"/>
      <c r="AN36" s="143"/>
      <c r="AO36" s="381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381"/>
      <c r="CA36" s="664"/>
      <c r="CB36" s="664"/>
      <c r="CC36" s="664"/>
      <c r="CD36" s="664"/>
      <c r="CE36" s="664"/>
      <c r="CF36" s="664"/>
      <c r="CG36" s="664"/>
      <c r="CH36" s="664"/>
      <c r="CI36" s="664"/>
      <c r="CJ36" s="664"/>
      <c r="CK36" s="664"/>
      <c r="CL36" s="664"/>
      <c r="CM36" s="664"/>
      <c r="CN36" s="664"/>
      <c r="CO36" s="664"/>
      <c r="CP36" s="664"/>
      <c r="CQ36" s="664"/>
      <c r="CR36" s="664"/>
      <c r="CS36" s="664"/>
      <c r="CT36" s="664"/>
      <c r="CU36" s="664"/>
      <c r="CV36" s="664"/>
      <c r="CW36" s="664"/>
      <c r="CX36" s="664"/>
      <c r="CY36" s="664"/>
      <c r="CZ36" s="664"/>
      <c r="DA36" s="664"/>
      <c r="DB36" s="664"/>
      <c r="DC36" s="664"/>
      <c r="DD36" s="664"/>
      <c r="DE36" s="664"/>
      <c r="DF36" s="664"/>
      <c r="DG36" s="400"/>
      <c r="DH36" s="563"/>
      <c r="DI36" s="563"/>
      <c r="DJ36" s="563"/>
      <c r="DK36" s="563"/>
      <c r="DL36" s="563"/>
      <c r="DM36" s="563"/>
      <c r="DN36" s="563"/>
      <c r="DO36" s="563"/>
      <c r="DP36" s="563"/>
      <c r="DQ36" s="563"/>
      <c r="DR36" s="563"/>
      <c r="DS36" s="563"/>
      <c r="DT36" s="563"/>
      <c r="DU36" s="563"/>
      <c r="DV36" s="563"/>
      <c r="DW36" s="563"/>
      <c r="DX36" s="604"/>
      <c r="DY36" s="902"/>
      <c r="DZ36" s="629"/>
      <c r="EA36" s="629"/>
      <c r="EB36" s="629"/>
      <c r="EC36" s="629"/>
      <c r="ED36" s="629"/>
      <c r="EE36" s="629"/>
      <c r="EF36" s="788"/>
      <c r="EG36" s="629"/>
      <c r="EH36" s="629"/>
      <c r="EI36" s="629"/>
      <c r="EJ36" s="629"/>
      <c r="EK36" s="629"/>
      <c r="EL36" s="629"/>
      <c r="EM36" s="629"/>
      <c r="EN36" s="629"/>
      <c r="EO36" s="902"/>
      <c r="EP36" s="629"/>
      <c r="EQ36" s="629"/>
      <c r="ER36" s="629"/>
      <c r="ES36" s="629"/>
      <c r="ET36" s="629"/>
      <c r="EU36" s="629"/>
      <c r="EV36" s="629"/>
      <c r="EW36" s="798"/>
      <c r="EX36" s="563"/>
      <c r="EY36" s="563"/>
      <c r="EZ36" s="563"/>
      <c r="FA36" s="563"/>
      <c r="FB36" s="563"/>
      <c r="FC36" s="563"/>
      <c r="FD36" s="563"/>
      <c r="FE36" s="926"/>
      <c r="FF36" s="400"/>
      <c r="FG36" s="179"/>
      <c r="FH36" s="181"/>
      <c r="FI36" s="181"/>
      <c r="FJ36" s="181"/>
      <c r="FK36" s="181"/>
      <c r="FL36" s="181"/>
      <c r="FM36" s="179"/>
      <c r="FN36" s="181"/>
      <c r="FO36" s="181"/>
      <c r="FP36" s="181"/>
      <c r="FQ36" s="181"/>
      <c r="FR36" s="491"/>
      <c r="FS36" s="71"/>
      <c r="FT36" s="71"/>
      <c r="FU36" s="72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143"/>
      <c r="GI36" s="143"/>
      <c r="GJ36" s="513"/>
      <c r="GK36" s="76"/>
      <c r="GL36" s="9">
        <f t="shared" si="0"/>
        <v>0</v>
      </c>
      <c r="GM36" s="9">
        <f t="shared" si="1"/>
        <v>0</v>
      </c>
      <c r="GN36" s="9">
        <f t="shared" si="2"/>
        <v>0</v>
      </c>
      <c r="GO36" s="9">
        <f t="shared" si="3"/>
        <v>0</v>
      </c>
      <c r="GP36" s="9">
        <f t="shared" si="4"/>
        <v>0</v>
      </c>
      <c r="GQ36" s="9">
        <f t="shared" si="5"/>
        <v>0</v>
      </c>
      <c r="GR36" s="9">
        <f t="shared" si="6"/>
        <v>0</v>
      </c>
      <c r="GS36" s="9">
        <f t="shared" si="7"/>
        <v>0</v>
      </c>
      <c r="GT36" s="9">
        <f t="shared" si="8"/>
        <v>0</v>
      </c>
      <c r="GU36" s="9">
        <f t="shared" si="9"/>
        <v>0</v>
      </c>
      <c r="GV36" s="9">
        <f t="shared" si="10"/>
        <v>0</v>
      </c>
      <c r="GW36" s="9">
        <f t="shared" si="11"/>
        <v>0</v>
      </c>
      <c r="GX36" s="9">
        <f t="shared" si="12"/>
        <v>0</v>
      </c>
      <c r="GY36" s="9">
        <f t="shared" si="13"/>
        <v>0</v>
      </c>
      <c r="GZ36" s="9">
        <f t="shared" si="14"/>
        <v>0</v>
      </c>
      <c r="HA36" s="9">
        <f t="shared" si="15"/>
        <v>0</v>
      </c>
      <c r="HB36" s="9">
        <f t="shared" si="16"/>
        <v>0</v>
      </c>
      <c r="HC36" s="9">
        <f t="shared" si="17"/>
        <v>0</v>
      </c>
      <c r="HD36" s="9">
        <f t="shared" si="18"/>
        <v>0</v>
      </c>
      <c r="HE36" s="9">
        <f t="shared" si="19"/>
        <v>0</v>
      </c>
      <c r="HF36" s="9">
        <f t="shared" si="20"/>
        <v>0</v>
      </c>
      <c r="HG36" s="9">
        <f t="shared" si="21"/>
        <v>0</v>
      </c>
      <c r="HH36" s="9">
        <f t="shared" si="22"/>
        <v>0</v>
      </c>
      <c r="HI36" s="9">
        <f t="shared" si="23"/>
        <v>0</v>
      </c>
      <c r="HJ36" s="9">
        <f t="shared" si="24"/>
        <v>0</v>
      </c>
      <c r="HK36" s="9">
        <f t="shared" si="25"/>
        <v>0</v>
      </c>
      <c r="HL36" s="9">
        <f t="shared" si="26"/>
        <v>0</v>
      </c>
      <c r="HM36" s="9">
        <f t="shared" si="27"/>
        <v>0</v>
      </c>
      <c r="HN36" s="9">
        <f t="shared" si="28"/>
        <v>0</v>
      </c>
      <c r="HO36" s="9">
        <f t="shared" si="29"/>
        <v>0</v>
      </c>
      <c r="HP36" s="9">
        <f t="shared" si="30"/>
        <v>0</v>
      </c>
      <c r="HQ36" s="9">
        <f t="shared" si="31"/>
        <v>0</v>
      </c>
      <c r="HR36" s="9">
        <f t="shared" si="32"/>
        <v>0</v>
      </c>
      <c r="HS36" s="9">
        <f t="shared" si="33"/>
        <v>0</v>
      </c>
      <c r="HT36" s="9">
        <f t="shared" si="34"/>
        <v>0</v>
      </c>
      <c r="HU36" s="9">
        <f t="shared" si="35"/>
        <v>0</v>
      </c>
      <c r="HV36" s="9">
        <f t="shared" si="36"/>
        <v>0</v>
      </c>
      <c r="HW36" s="9">
        <f t="shared" si="37"/>
        <v>0</v>
      </c>
      <c r="HX36" s="9">
        <f t="shared" si="38"/>
        <v>0</v>
      </c>
      <c r="HY36" s="9">
        <f t="shared" si="39"/>
        <v>0</v>
      </c>
      <c r="HZ36" s="9">
        <f t="shared" si="40"/>
        <v>0</v>
      </c>
      <c r="IA36" s="9">
        <f t="shared" si="41"/>
        <v>0</v>
      </c>
      <c r="IB36" s="9">
        <f t="shared" si="42"/>
        <v>0</v>
      </c>
      <c r="IC36" s="9">
        <f t="shared" si="43"/>
        <v>0</v>
      </c>
      <c r="ID36" s="9">
        <f t="shared" si="44"/>
        <v>0</v>
      </c>
      <c r="IE36" s="9">
        <f t="shared" si="45"/>
        <v>0</v>
      </c>
      <c r="IF36" s="9">
        <f t="shared" si="46"/>
        <v>0</v>
      </c>
      <c r="IG36" s="9">
        <f t="shared" si="47"/>
        <v>0</v>
      </c>
      <c r="IH36" s="9">
        <f t="shared" si="48"/>
        <v>0</v>
      </c>
      <c r="II36" s="9">
        <f t="shared" si="49"/>
        <v>0</v>
      </c>
      <c r="IJ36" s="9">
        <f t="shared" si="50"/>
        <v>0</v>
      </c>
      <c r="IK36" s="9">
        <f t="shared" si="51"/>
        <v>0</v>
      </c>
      <c r="IL36" s="9">
        <f t="shared" si="52"/>
        <v>0</v>
      </c>
      <c r="IM36" s="9">
        <f t="shared" si="53"/>
        <v>0</v>
      </c>
      <c r="IN36" s="9">
        <f t="shared" si="54"/>
        <v>0</v>
      </c>
      <c r="IO36" s="9">
        <f t="shared" si="55"/>
        <v>0</v>
      </c>
      <c r="IP36" s="9">
        <f t="shared" si="56"/>
        <v>0</v>
      </c>
      <c r="IQ36" s="9">
        <f t="shared" si="57"/>
        <v>0</v>
      </c>
      <c r="IR36" s="9">
        <f t="shared" si="58"/>
        <v>0</v>
      </c>
      <c r="IS36" s="9">
        <f t="shared" si="59"/>
        <v>0</v>
      </c>
      <c r="IT36" s="9">
        <f t="shared" si="60"/>
        <v>0</v>
      </c>
      <c r="IU36" s="9">
        <f t="shared" si="61"/>
        <v>0</v>
      </c>
      <c r="IV36" s="9">
        <f t="shared" si="62"/>
        <v>0</v>
      </c>
      <c r="IW36" s="9">
        <f t="shared" si="63"/>
        <v>0</v>
      </c>
      <c r="IX36" s="9">
        <f t="shared" si="64"/>
        <v>0</v>
      </c>
      <c r="IY36" s="9">
        <f t="shared" si="65"/>
        <v>0</v>
      </c>
      <c r="IZ36" s="9">
        <f t="shared" si="66"/>
        <v>0</v>
      </c>
      <c r="JA36" s="9">
        <f t="shared" si="67"/>
        <v>0</v>
      </c>
      <c r="JB36" s="713"/>
      <c r="JC36" s="713"/>
      <c r="JD36" s="713"/>
      <c r="JE36" s="713"/>
      <c r="JF36" s="713"/>
      <c r="JG36" s="713"/>
      <c r="JH36" s="713"/>
      <c r="JI36" s="713"/>
      <c r="JJ36" s="713"/>
      <c r="JK36" s="713"/>
      <c r="JL36" s="713"/>
      <c r="JM36" s="713"/>
      <c r="JN36" s="713"/>
      <c r="JO36" s="713"/>
      <c r="JP36" s="713"/>
      <c r="JQ36" s="713"/>
      <c r="JR36" s="713"/>
      <c r="JS36" s="713"/>
      <c r="JT36" s="713"/>
      <c r="JU36" s="713"/>
      <c r="JV36" s="713"/>
      <c r="JW36" s="713"/>
      <c r="JX36" s="713"/>
      <c r="JY36" s="713"/>
      <c r="JZ36" s="713"/>
      <c r="KA36" s="713"/>
      <c r="KB36" s="713"/>
      <c r="KC36" s="713"/>
      <c r="KD36" s="713"/>
      <c r="KE36" s="713"/>
      <c r="KF36" s="713"/>
      <c r="KG36" s="713"/>
      <c r="KH36" s="713"/>
      <c r="KI36" s="713"/>
      <c r="KJ36" s="713"/>
      <c r="KK36" s="713"/>
      <c r="KL36" s="713"/>
      <c r="KM36" s="713"/>
      <c r="KN36" s="713"/>
      <c r="KO36" s="713"/>
      <c r="KP36" s="713"/>
      <c r="KQ36" s="713"/>
      <c r="KR36" s="713"/>
      <c r="KS36" s="713"/>
      <c r="KT36" s="713"/>
      <c r="KU36" s="713"/>
      <c r="KV36" s="713"/>
      <c r="KW36" s="713"/>
      <c r="KX36" s="713"/>
      <c r="KY36" s="713"/>
      <c r="KZ36" s="713"/>
      <c r="LA36" s="713"/>
      <c r="LB36" s="713"/>
      <c r="LC36" s="713"/>
      <c r="LD36" s="713"/>
      <c r="LE36" s="713"/>
      <c r="LF36" s="713"/>
      <c r="LG36" s="713"/>
      <c r="LH36" s="713"/>
      <c r="LI36" s="713"/>
      <c r="LJ36" s="713"/>
      <c r="LK36" s="713"/>
      <c r="LL36" s="713"/>
      <c r="LM36" s="713"/>
      <c r="LN36" s="713"/>
      <c r="LO36" s="713"/>
      <c r="LP36" s="713"/>
      <c r="LQ36" s="713"/>
      <c r="LR36" s="713"/>
      <c r="LS36" s="713"/>
      <c r="LT36" s="713"/>
      <c r="LU36" s="713"/>
      <c r="LV36" s="713"/>
      <c r="LW36" s="713"/>
      <c r="LX36" s="713"/>
      <c r="LY36" s="713"/>
      <c r="LZ36" s="713"/>
      <c r="MA36" s="713"/>
      <c r="MB36" s="713"/>
      <c r="MC36" s="713"/>
      <c r="MD36" s="713"/>
      <c r="ME36" s="713"/>
      <c r="MF36" s="713"/>
      <c r="MG36" s="713"/>
      <c r="MH36" s="713"/>
      <c r="MI36" s="713"/>
      <c r="MJ36" s="713"/>
      <c r="MK36" s="713"/>
      <c r="ML36" s="713"/>
      <c r="MM36" s="713"/>
      <c r="MN36" s="713"/>
      <c r="MO36" s="713"/>
      <c r="MP36" s="713"/>
      <c r="MQ36" s="713"/>
      <c r="MR36" s="713"/>
      <c r="MS36" s="713"/>
      <c r="MT36" s="713"/>
      <c r="MU36" s="713"/>
      <c r="MV36" s="714"/>
      <c r="MW36" s="714"/>
      <c r="MX36" s="714"/>
      <c r="MY36" s="714"/>
      <c r="MZ36" s="714"/>
    </row>
    <row r="37" spans="1:364" s="49" customFormat="1" hidden="1">
      <c r="A37" s="56" t="s">
        <v>50</v>
      </c>
      <c r="B37" s="59">
        <v>45387</v>
      </c>
      <c r="C37" s="67"/>
      <c r="D37" s="470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357"/>
      <c r="AG37" s="181"/>
      <c r="AH37" s="181"/>
      <c r="AI37" s="181"/>
      <c r="AJ37" s="181"/>
      <c r="AK37" s="181"/>
      <c r="AL37" s="181"/>
      <c r="AM37" s="181"/>
      <c r="AN37" s="143"/>
      <c r="AO37" s="381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381"/>
      <c r="CA37" s="664"/>
      <c r="CB37" s="664"/>
      <c r="CC37" s="664"/>
      <c r="CD37" s="664"/>
      <c r="CE37" s="664"/>
      <c r="CF37" s="664"/>
      <c r="CG37" s="664"/>
      <c r="CH37" s="664"/>
      <c r="CI37" s="664"/>
      <c r="CJ37" s="664"/>
      <c r="CK37" s="664"/>
      <c r="CL37" s="664"/>
      <c r="CM37" s="664"/>
      <c r="CN37" s="664"/>
      <c r="CO37" s="664"/>
      <c r="CP37" s="664"/>
      <c r="CQ37" s="664"/>
      <c r="CR37" s="664"/>
      <c r="CS37" s="664"/>
      <c r="CT37" s="664"/>
      <c r="CU37" s="664"/>
      <c r="CV37" s="664"/>
      <c r="CW37" s="664"/>
      <c r="CX37" s="664"/>
      <c r="CY37" s="664"/>
      <c r="CZ37" s="664"/>
      <c r="DA37" s="664"/>
      <c r="DB37" s="664"/>
      <c r="DC37" s="664"/>
      <c r="DD37" s="664"/>
      <c r="DE37" s="664"/>
      <c r="DF37" s="664"/>
      <c r="DG37" s="400"/>
      <c r="DH37" s="563"/>
      <c r="DI37" s="563"/>
      <c r="DJ37" s="563"/>
      <c r="DK37" s="563"/>
      <c r="DL37" s="563"/>
      <c r="DM37" s="563"/>
      <c r="DN37" s="563"/>
      <c r="DO37" s="563"/>
      <c r="DP37" s="563"/>
      <c r="DQ37" s="563"/>
      <c r="DR37" s="563"/>
      <c r="DS37" s="563"/>
      <c r="DT37" s="563"/>
      <c r="DU37" s="563"/>
      <c r="DV37" s="563"/>
      <c r="DW37" s="563"/>
      <c r="DX37" s="604"/>
      <c r="DY37" s="902"/>
      <c r="DZ37" s="629"/>
      <c r="EA37" s="629"/>
      <c r="EB37" s="629"/>
      <c r="EC37" s="629"/>
      <c r="ED37" s="629"/>
      <c r="EE37" s="629"/>
      <c r="EF37" s="788"/>
      <c r="EG37" s="629"/>
      <c r="EH37" s="629"/>
      <c r="EI37" s="629"/>
      <c r="EJ37" s="629"/>
      <c r="EK37" s="629"/>
      <c r="EL37" s="629"/>
      <c r="EM37" s="629"/>
      <c r="EN37" s="629"/>
      <c r="EO37" s="902"/>
      <c r="EP37" s="629"/>
      <c r="EQ37" s="629"/>
      <c r="ER37" s="629"/>
      <c r="ES37" s="629"/>
      <c r="ET37" s="629"/>
      <c r="EU37" s="629"/>
      <c r="EV37" s="629"/>
      <c r="EW37" s="798"/>
      <c r="EX37" s="563"/>
      <c r="EY37" s="563"/>
      <c r="EZ37" s="563"/>
      <c r="FA37" s="563"/>
      <c r="FB37" s="563"/>
      <c r="FC37" s="563"/>
      <c r="FD37" s="563"/>
      <c r="FE37" s="926"/>
      <c r="FF37" s="400"/>
      <c r="FG37" s="179"/>
      <c r="FH37" s="181"/>
      <c r="FI37" s="181"/>
      <c r="FJ37" s="181"/>
      <c r="FK37" s="181"/>
      <c r="FL37" s="181"/>
      <c r="FM37" s="179"/>
      <c r="FN37" s="181"/>
      <c r="FO37" s="181"/>
      <c r="FP37" s="181"/>
      <c r="FQ37" s="181"/>
      <c r="FR37" s="491"/>
      <c r="FS37" s="71"/>
      <c r="FT37" s="71"/>
      <c r="FU37" s="72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143"/>
      <c r="GI37" s="143"/>
      <c r="GJ37" s="513"/>
      <c r="GK37" s="76"/>
      <c r="GL37" s="9">
        <f t="shared" ref="GL37:GL68" si="68">COUNTIF($E37:$GI37,"1")</f>
        <v>0</v>
      </c>
      <c r="GM37" s="9">
        <f t="shared" ref="GM37:GM68" si="69">COUNTIF($E37:$GI37,"2")</f>
        <v>0</v>
      </c>
      <c r="GN37" s="9">
        <f t="shared" ref="GN37:GN68" si="70">COUNTIF($E37:$GI37,"3")</f>
        <v>0</v>
      </c>
      <c r="GO37" s="9">
        <f t="shared" ref="GO37:GO68" si="71">COUNTIF($E37:$GI37,"4")</f>
        <v>0</v>
      </c>
      <c r="GP37" s="9">
        <f t="shared" ref="GP37:GP68" si="72">COUNTIF($E37:$GI37,"5")</f>
        <v>0</v>
      </c>
      <c r="GQ37" s="9">
        <f t="shared" ref="GQ37:GQ68" si="73">COUNTIF($E37:$GI37,"6")</f>
        <v>0</v>
      </c>
      <c r="GR37" s="9">
        <f t="shared" ref="GR37:GR68" si="74">COUNTIF($E37:$GI37,"7")</f>
        <v>0</v>
      </c>
      <c r="GS37" s="9">
        <f t="shared" ref="GS37:GS68" si="75">COUNTIF($E37:$GI37,"8")</f>
        <v>0</v>
      </c>
      <c r="GT37" s="9">
        <f t="shared" ref="GT37:GT68" si="76">COUNTIF($E37:$GI37,"9")</f>
        <v>0</v>
      </c>
      <c r="GU37" s="9">
        <f t="shared" ref="GU37:GU68" si="77">COUNTIF($E37:$GI37,"10")</f>
        <v>0</v>
      </c>
      <c r="GV37" s="9">
        <f t="shared" ref="GV37:GV68" si="78">COUNTIF($E37:$GI37,"11")</f>
        <v>0</v>
      </c>
      <c r="GW37" s="9">
        <f t="shared" ref="GW37:GW68" si="79">COUNTIF($E37:$GI37,"12")</f>
        <v>0</v>
      </c>
      <c r="GX37" s="9">
        <f t="shared" ref="GX37:GX68" si="80">COUNTIF($E37:$GI37,"13")</f>
        <v>0</v>
      </c>
      <c r="GY37" s="9">
        <f t="shared" ref="GY37:GY68" si="81">COUNTIF($E37:$GI37,"14")</f>
        <v>0</v>
      </c>
      <c r="GZ37" s="9">
        <f t="shared" ref="GZ37:GZ68" si="82">COUNTIF($E37:$GI37,"15")</f>
        <v>0</v>
      </c>
      <c r="HA37" s="9">
        <f t="shared" ref="HA37:HA68" si="83">COUNTIF($E37:$GI37,"16")</f>
        <v>0</v>
      </c>
      <c r="HB37" s="9">
        <f t="shared" ref="HB37:HB68" si="84">COUNTIF($E37:$GI37,"17")</f>
        <v>0</v>
      </c>
      <c r="HC37" s="9">
        <f t="shared" ref="HC37:HC68" si="85">COUNTIF($E37:$GI37,"18")</f>
        <v>0</v>
      </c>
      <c r="HD37" s="9">
        <f t="shared" ref="HD37:HD68" si="86">COUNTIF($E37:$GI37,"19")</f>
        <v>0</v>
      </c>
      <c r="HE37" s="9">
        <f t="shared" ref="HE37:HE68" si="87">COUNTIF($E37:$GI37,"20")</f>
        <v>0</v>
      </c>
      <c r="HF37" s="9">
        <f t="shared" ref="HF37:HF68" si="88">COUNTIF($E37:$GI37,"21")</f>
        <v>0</v>
      </c>
      <c r="HG37" s="9">
        <f t="shared" ref="HG37:HG68" si="89">COUNTIF($E37:$GI37,"22")</f>
        <v>0</v>
      </c>
      <c r="HH37" s="9">
        <f t="shared" ref="HH37:HH68" si="90">COUNTIF($E37:$GI37,"23")</f>
        <v>0</v>
      </c>
      <c r="HI37" s="9">
        <f t="shared" ref="HI37:HI68" si="91">COUNTIF($E37:$GI37,"24")</f>
        <v>0</v>
      </c>
      <c r="HJ37" s="9">
        <f t="shared" ref="HJ37:HJ68" si="92">COUNTIF($E37:$GI37,"25")</f>
        <v>0</v>
      </c>
      <c r="HK37" s="9">
        <f t="shared" ref="HK37:HK68" si="93">COUNTIF($E37:$GI37,"26")</f>
        <v>0</v>
      </c>
      <c r="HL37" s="9">
        <f t="shared" ref="HL37:HL68" si="94">COUNTIF($E37:$GI37,"27")</f>
        <v>0</v>
      </c>
      <c r="HM37" s="9">
        <f t="shared" ref="HM37:HM68" si="95">COUNTIF($E37:$GI37,"28")</f>
        <v>0</v>
      </c>
      <c r="HN37" s="9">
        <f t="shared" ref="HN37:HN68" si="96">COUNTIF($E37:$GI37,"29")</f>
        <v>0</v>
      </c>
      <c r="HO37" s="9">
        <f t="shared" ref="HO37:HO68" si="97">COUNTIF($E37:$GI37,"30")</f>
        <v>0</v>
      </c>
      <c r="HP37" s="9">
        <f t="shared" ref="HP37:HP68" si="98">COUNTIF($E37:$GI37,"31")</f>
        <v>0</v>
      </c>
      <c r="HQ37" s="9">
        <f t="shared" ref="HQ37:HQ68" si="99">COUNTIF($E37:$GI37,"32")</f>
        <v>0</v>
      </c>
      <c r="HR37" s="9">
        <f t="shared" ref="HR37:HR68" si="100">COUNTIF($E37:$GI37,"33")</f>
        <v>0</v>
      </c>
      <c r="HS37" s="9">
        <f t="shared" ref="HS37:HS68" si="101">COUNTIF($E37:$GI37,"34")</f>
        <v>0</v>
      </c>
      <c r="HT37" s="9">
        <f t="shared" ref="HT37:HT68" si="102">COUNTIF($E37:$GI37,"35")</f>
        <v>0</v>
      </c>
      <c r="HU37" s="9">
        <f t="shared" ref="HU37:HU68" si="103">COUNTIF($E37:$GI37,"36")</f>
        <v>0</v>
      </c>
      <c r="HV37" s="9">
        <f t="shared" ref="HV37:HV68" si="104">COUNTIF($E37:$GI37,"37")</f>
        <v>0</v>
      </c>
      <c r="HW37" s="9">
        <f t="shared" ref="HW37:HW68" si="105">COUNTIF($E37:$GI37,"38")</f>
        <v>0</v>
      </c>
      <c r="HX37" s="9">
        <f t="shared" ref="HX37:HX68" si="106">COUNTIF($E37:$GI37,"39")</f>
        <v>0</v>
      </c>
      <c r="HY37" s="9">
        <f t="shared" ref="HY37:HY68" si="107">COUNTIF($E37:$GI37,"40")</f>
        <v>0</v>
      </c>
      <c r="HZ37" s="9">
        <f t="shared" ref="HZ37:HZ68" si="108">COUNTIF($E37:$GI37,"41")</f>
        <v>0</v>
      </c>
      <c r="IA37" s="9">
        <f t="shared" ref="IA37:IA68" si="109">COUNTIF($E37:$GI37,"42")</f>
        <v>0</v>
      </c>
      <c r="IB37" s="9">
        <f t="shared" ref="IB37:IB68" si="110">COUNTIF($E37:$GI37,"43")</f>
        <v>0</v>
      </c>
      <c r="IC37" s="9">
        <f t="shared" ref="IC37:IC68" si="111">COUNTIF($E37:$GI37,"44")</f>
        <v>0</v>
      </c>
      <c r="ID37" s="9">
        <f t="shared" ref="ID37:ID68" si="112">COUNTIF($E37:$GI37,"45")</f>
        <v>0</v>
      </c>
      <c r="IE37" s="9">
        <f t="shared" ref="IE37:IE68" si="113">COUNTIF($E37:$GI37,"46")</f>
        <v>0</v>
      </c>
      <c r="IF37" s="9">
        <f t="shared" ref="IF37:IF68" si="114">COUNTIF($E37:$GI37,"47")</f>
        <v>0</v>
      </c>
      <c r="IG37" s="9">
        <f t="shared" ref="IG37:IG68" si="115">COUNTIF($E37:$GI37,"48")</f>
        <v>0</v>
      </c>
      <c r="IH37" s="9">
        <f t="shared" ref="IH37:IH68" si="116">COUNTIF($E37:$GI37,"49")</f>
        <v>0</v>
      </c>
      <c r="II37" s="9">
        <f t="shared" ref="II37:II68" si="117">COUNTIF($E37:$GI37,"50")</f>
        <v>0</v>
      </c>
      <c r="IJ37" s="9">
        <f t="shared" ref="IJ37:IJ68" si="118">COUNTIF($E37:$GI37,"51")</f>
        <v>0</v>
      </c>
      <c r="IK37" s="9">
        <f t="shared" ref="IK37:IK68" si="119">COUNTIF($E37:$GI37,"52")</f>
        <v>0</v>
      </c>
      <c r="IL37" s="9">
        <f t="shared" ref="IL37:IL68" si="120">COUNTIF($E37:$GI37,"53")</f>
        <v>0</v>
      </c>
      <c r="IM37" s="9">
        <f t="shared" ref="IM37:IM68" si="121">COUNTIF($E37:$GI37,"54")</f>
        <v>0</v>
      </c>
      <c r="IN37" s="9">
        <f t="shared" ref="IN37:IN68" si="122">COUNTIF($E37:$GI37,"55")</f>
        <v>0</v>
      </c>
      <c r="IO37" s="9">
        <f t="shared" ref="IO37:IO68" si="123">COUNTIF($E37:$GI37,"56")</f>
        <v>0</v>
      </c>
      <c r="IP37" s="9">
        <f t="shared" ref="IP37:IP68" si="124">COUNTIF($E37:$GI37,"57")</f>
        <v>0</v>
      </c>
      <c r="IQ37" s="9">
        <f t="shared" ref="IQ37:IQ68" si="125">COUNTIF($E37:$GI37,"58")</f>
        <v>0</v>
      </c>
      <c r="IR37" s="9">
        <f t="shared" ref="IR37:IR68" si="126">COUNTIF($E37:$GI37,"59")</f>
        <v>0</v>
      </c>
      <c r="IS37" s="9">
        <f t="shared" ref="IS37:IS68" si="127">COUNTIF($E37:$GI37,"60")</f>
        <v>0</v>
      </c>
      <c r="IT37" s="9">
        <f t="shared" ref="IT37:IT68" si="128">COUNTIF($E37:$GI37,"61")</f>
        <v>0</v>
      </c>
      <c r="IU37" s="9">
        <f t="shared" ref="IU37:IU68" si="129">COUNTIF($E37:$GI37,"62")</f>
        <v>0</v>
      </c>
      <c r="IV37" s="9">
        <f t="shared" ref="IV37:IV68" si="130">COUNTIF($E37:$GI37,"63")</f>
        <v>0</v>
      </c>
      <c r="IW37" s="9">
        <f t="shared" ref="IW37:IW68" si="131">COUNTIF($E37:$GI37,"64")</f>
        <v>0</v>
      </c>
      <c r="IX37" s="9">
        <f t="shared" ref="IX37:IX68" si="132">COUNTIF($E37:$GI37,"65")</f>
        <v>0</v>
      </c>
      <c r="IY37" s="9">
        <f t="shared" ref="IY37:IY68" si="133">COUNTIF($E37:$GI37,"66")</f>
        <v>0</v>
      </c>
      <c r="IZ37" s="9">
        <f t="shared" ref="IZ37:IZ68" si="134">COUNTIF($E37:$GI37,"67")</f>
        <v>0</v>
      </c>
      <c r="JA37" s="9">
        <f t="shared" ref="JA37:JA68" si="135">COUNTIF($E37:$GI37,"68")</f>
        <v>0</v>
      </c>
      <c r="JB37" s="713"/>
      <c r="JC37" s="713"/>
      <c r="JD37" s="713"/>
      <c r="JE37" s="713"/>
      <c r="JF37" s="713"/>
      <c r="JG37" s="713"/>
      <c r="JH37" s="713"/>
      <c r="JI37" s="713"/>
      <c r="JJ37" s="713"/>
      <c r="JK37" s="713"/>
      <c r="JL37" s="713"/>
      <c r="JM37" s="713"/>
      <c r="JN37" s="713"/>
      <c r="JO37" s="713"/>
      <c r="JP37" s="713"/>
      <c r="JQ37" s="713"/>
      <c r="JR37" s="713"/>
      <c r="JS37" s="713"/>
      <c r="JT37" s="713"/>
      <c r="JU37" s="713"/>
      <c r="JV37" s="713"/>
      <c r="JW37" s="713"/>
      <c r="JX37" s="713"/>
      <c r="JY37" s="713"/>
      <c r="JZ37" s="713"/>
      <c r="KA37" s="713"/>
      <c r="KB37" s="713"/>
      <c r="KC37" s="713"/>
      <c r="KD37" s="713"/>
      <c r="KE37" s="713"/>
      <c r="KF37" s="713"/>
      <c r="KG37" s="713"/>
      <c r="KH37" s="713"/>
      <c r="KI37" s="713"/>
      <c r="KJ37" s="713"/>
      <c r="KK37" s="713"/>
      <c r="KL37" s="713"/>
      <c r="KM37" s="713"/>
      <c r="KN37" s="713"/>
      <c r="KO37" s="713"/>
      <c r="KP37" s="713"/>
      <c r="KQ37" s="713"/>
      <c r="KR37" s="713"/>
      <c r="KS37" s="713"/>
      <c r="KT37" s="713"/>
      <c r="KU37" s="713"/>
      <c r="KV37" s="713"/>
      <c r="KW37" s="713"/>
      <c r="KX37" s="713"/>
      <c r="KY37" s="713"/>
      <c r="KZ37" s="713"/>
      <c r="LA37" s="713"/>
      <c r="LB37" s="713"/>
      <c r="LC37" s="713"/>
      <c r="LD37" s="713"/>
      <c r="LE37" s="713"/>
      <c r="LF37" s="713"/>
      <c r="LG37" s="713"/>
      <c r="LH37" s="713"/>
      <c r="LI37" s="713"/>
      <c r="LJ37" s="713"/>
      <c r="LK37" s="713"/>
      <c r="LL37" s="713"/>
      <c r="LM37" s="713"/>
      <c r="LN37" s="713"/>
      <c r="LO37" s="713"/>
      <c r="LP37" s="713"/>
      <c r="LQ37" s="713"/>
      <c r="LR37" s="713"/>
      <c r="LS37" s="713"/>
      <c r="LT37" s="713"/>
      <c r="LU37" s="713"/>
      <c r="LV37" s="713"/>
      <c r="LW37" s="713"/>
      <c r="LX37" s="713"/>
      <c r="LY37" s="713"/>
      <c r="LZ37" s="713"/>
      <c r="MA37" s="713"/>
      <c r="MB37" s="713"/>
      <c r="MC37" s="713"/>
      <c r="MD37" s="713"/>
      <c r="ME37" s="713"/>
      <c r="MF37" s="713"/>
      <c r="MG37" s="713"/>
      <c r="MH37" s="713"/>
      <c r="MI37" s="713"/>
      <c r="MJ37" s="713"/>
      <c r="MK37" s="713"/>
      <c r="ML37" s="713"/>
      <c r="MM37" s="713"/>
      <c r="MN37" s="713"/>
      <c r="MO37" s="713"/>
      <c r="MP37" s="713"/>
      <c r="MQ37" s="713"/>
      <c r="MR37" s="713"/>
      <c r="MS37" s="713"/>
      <c r="MT37" s="713"/>
      <c r="MU37" s="713"/>
      <c r="MV37" s="714"/>
      <c r="MW37" s="714"/>
      <c r="MX37" s="714"/>
      <c r="MY37" s="714"/>
      <c r="MZ37" s="714"/>
    </row>
    <row r="38" spans="1:364" s="45" customFormat="1" hidden="1">
      <c r="A38" s="56" t="s">
        <v>51</v>
      </c>
      <c r="B38" s="59">
        <v>45388</v>
      </c>
      <c r="C38" s="67"/>
      <c r="D38" s="470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357"/>
      <c r="AG38" s="181"/>
      <c r="AH38" s="181"/>
      <c r="AI38" s="181"/>
      <c r="AJ38" s="181"/>
      <c r="AK38" s="181"/>
      <c r="AL38" s="181"/>
      <c r="AM38" s="181"/>
      <c r="AN38" s="143"/>
      <c r="AO38" s="381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381"/>
      <c r="CA38" s="664"/>
      <c r="CB38" s="664"/>
      <c r="CC38" s="664"/>
      <c r="CD38" s="664"/>
      <c r="CE38" s="664"/>
      <c r="CF38" s="664"/>
      <c r="CG38" s="664"/>
      <c r="CH38" s="664"/>
      <c r="CI38" s="664"/>
      <c r="CJ38" s="664"/>
      <c r="CK38" s="664"/>
      <c r="CL38" s="664"/>
      <c r="CM38" s="664"/>
      <c r="CN38" s="664"/>
      <c r="CO38" s="664"/>
      <c r="CP38" s="664"/>
      <c r="CQ38" s="664"/>
      <c r="CR38" s="664"/>
      <c r="CS38" s="664"/>
      <c r="CT38" s="664"/>
      <c r="CU38" s="664"/>
      <c r="CV38" s="664"/>
      <c r="CW38" s="664"/>
      <c r="CX38" s="664"/>
      <c r="CY38" s="664"/>
      <c r="CZ38" s="664"/>
      <c r="DA38" s="664"/>
      <c r="DB38" s="664"/>
      <c r="DC38" s="664"/>
      <c r="DD38" s="664"/>
      <c r="DE38" s="664"/>
      <c r="DF38" s="664"/>
      <c r="DG38" s="400"/>
      <c r="DH38" s="563"/>
      <c r="DI38" s="563"/>
      <c r="DJ38" s="563"/>
      <c r="DK38" s="563"/>
      <c r="DL38" s="563"/>
      <c r="DM38" s="563"/>
      <c r="DN38" s="563"/>
      <c r="DO38" s="563"/>
      <c r="DP38" s="563"/>
      <c r="DQ38" s="563"/>
      <c r="DR38" s="563"/>
      <c r="DS38" s="563"/>
      <c r="DT38" s="563"/>
      <c r="DU38" s="563"/>
      <c r="DV38" s="563"/>
      <c r="DW38" s="563"/>
      <c r="DX38" s="604"/>
      <c r="DY38" s="902"/>
      <c r="DZ38" s="629"/>
      <c r="EA38" s="629"/>
      <c r="EB38" s="629"/>
      <c r="EC38" s="629"/>
      <c r="ED38" s="629"/>
      <c r="EE38" s="629"/>
      <c r="EF38" s="788"/>
      <c r="EG38" s="629"/>
      <c r="EH38" s="629"/>
      <c r="EI38" s="629"/>
      <c r="EJ38" s="629"/>
      <c r="EK38" s="629"/>
      <c r="EL38" s="629"/>
      <c r="EM38" s="629"/>
      <c r="EN38" s="629"/>
      <c r="EO38" s="902"/>
      <c r="EP38" s="629"/>
      <c r="EQ38" s="629"/>
      <c r="ER38" s="629"/>
      <c r="ES38" s="629"/>
      <c r="ET38" s="629"/>
      <c r="EU38" s="629"/>
      <c r="EV38" s="629"/>
      <c r="EW38" s="798"/>
      <c r="EX38" s="563"/>
      <c r="EY38" s="563"/>
      <c r="EZ38" s="563"/>
      <c r="FA38" s="563"/>
      <c r="FB38" s="563"/>
      <c r="FC38" s="563"/>
      <c r="FD38" s="563"/>
      <c r="FE38" s="926"/>
      <c r="FF38" s="400"/>
      <c r="FG38" s="179"/>
      <c r="FH38" s="181"/>
      <c r="FI38" s="181"/>
      <c r="FJ38" s="181"/>
      <c r="FK38" s="181"/>
      <c r="FL38" s="181"/>
      <c r="FM38" s="179"/>
      <c r="FN38" s="181"/>
      <c r="FO38" s="181"/>
      <c r="FP38" s="181"/>
      <c r="FQ38" s="181"/>
      <c r="FR38" s="491"/>
      <c r="FS38" s="71"/>
      <c r="FT38" s="72"/>
      <c r="FU38" s="72"/>
      <c r="FV38" s="74"/>
      <c r="FW38" s="74"/>
      <c r="FX38" s="73"/>
      <c r="FY38" s="74"/>
      <c r="FZ38" s="74"/>
      <c r="GA38" s="74"/>
      <c r="GB38" s="74"/>
      <c r="GC38" s="74"/>
      <c r="GD38" s="74"/>
      <c r="GE38" s="74"/>
      <c r="GF38" s="74"/>
      <c r="GG38" s="74"/>
      <c r="GH38" s="143"/>
      <c r="GI38" s="143"/>
      <c r="GJ38" s="513"/>
      <c r="GK38" s="76"/>
      <c r="GL38" s="9">
        <f t="shared" si="68"/>
        <v>0</v>
      </c>
      <c r="GM38" s="9">
        <f t="shared" si="69"/>
        <v>0</v>
      </c>
      <c r="GN38" s="9">
        <f t="shared" si="70"/>
        <v>0</v>
      </c>
      <c r="GO38" s="9">
        <f t="shared" si="71"/>
        <v>0</v>
      </c>
      <c r="GP38" s="9">
        <f t="shared" si="72"/>
        <v>0</v>
      </c>
      <c r="GQ38" s="9">
        <f t="shared" si="73"/>
        <v>0</v>
      </c>
      <c r="GR38" s="9">
        <f t="shared" si="74"/>
        <v>0</v>
      </c>
      <c r="GS38" s="9">
        <f t="shared" si="75"/>
        <v>0</v>
      </c>
      <c r="GT38" s="9">
        <f t="shared" si="76"/>
        <v>0</v>
      </c>
      <c r="GU38" s="9">
        <f t="shared" si="77"/>
        <v>0</v>
      </c>
      <c r="GV38" s="9">
        <f t="shared" si="78"/>
        <v>0</v>
      </c>
      <c r="GW38" s="9">
        <f t="shared" si="79"/>
        <v>0</v>
      </c>
      <c r="GX38" s="9">
        <f t="shared" si="80"/>
        <v>0</v>
      </c>
      <c r="GY38" s="9">
        <f t="shared" si="81"/>
        <v>0</v>
      </c>
      <c r="GZ38" s="9">
        <f t="shared" si="82"/>
        <v>0</v>
      </c>
      <c r="HA38" s="9">
        <f t="shared" si="83"/>
        <v>0</v>
      </c>
      <c r="HB38" s="9">
        <f t="shared" si="84"/>
        <v>0</v>
      </c>
      <c r="HC38" s="9">
        <f t="shared" si="85"/>
        <v>0</v>
      </c>
      <c r="HD38" s="9">
        <f t="shared" si="86"/>
        <v>0</v>
      </c>
      <c r="HE38" s="9">
        <f t="shared" si="87"/>
        <v>0</v>
      </c>
      <c r="HF38" s="9">
        <f t="shared" si="88"/>
        <v>0</v>
      </c>
      <c r="HG38" s="9">
        <f t="shared" si="89"/>
        <v>0</v>
      </c>
      <c r="HH38" s="9">
        <f t="shared" si="90"/>
        <v>0</v>
      </c>
      <c r="HI38" s="9">
        <f t="shared" si="91"/>
        <v>0</v>
      </c>
      <c r="HJ38" s="9">
        <f t="shared" si="92"/>
        <v>0</v>
      </c>
      <c r="HK38" s="9">
        <f t="shared" si="93"/>
        <v>0</v>
      </c>
      <c r="HL38" s="9">
        <f t="shared" si="94"/>
        <v>0</v>
      </c>
      <c r="HM38" s="9">
        <f t="shared" si="95"/>
        <v>0</v>
      </c>
      <c r="HN38" s="9">
        <f t="shared" si="96"/>
        <v>0</v>
      </c>
      <c r="HO38" s="9">
        <f t="shared" si="97"/>
        <v>0</v>
      </c>
      <c r="HP38" s="9">
        <f t="shared" si="98"/>
        <v>0</v>
      </c>
      <c r="HQ38" s="9">
        <f t="shared" si="99"/>
        <v>0</v>
      </c>
      <c r="HR38" s="9">
        <f t="shared" si="100"/>
        <v>0</v>
      </c>
      <c r="HS38" s="9">
        <f t="shared" si="101"/>
        <v>0</v>
      </c>
      <c r="HT38" s="9">
        <f t="shared" si="102"/>
        <v>0</v>
      </c>
      <c r="HU38" s="9">
        <f t="shared" si="103"/>
        <v>0</v>
      </c>
      <c r="HV38" s="9">
        <f t="shared" si="104"/>
        <v>0</v>
      </c>
      <c r="HW38" s="9">
        <f t="shared" si="105"/>
        <v>0</v>
      </c>
      <c r="HX38" s="9">
        <f t="shared" si="106"/>
        <v>0</v>
      </c>
      <c r="HY38" s="9">
        <f t="shared" si="107"/>
        <v>0</v>
      </c>
      <c r="HZ38" s="9">
        <f t="shared" si="108"/>
        <v>0</v>
      </c>
      <c r="IA38" s="9">
        <f t="shared" si="109"/>
        <v>0</v>
      </c>
      <c r="IB38" s="9">
        <f t="shared" si="110"/>
        <v>0</v>
      </c>
      <c r="IC38" s="9">
        <f t="shared" si="111"/>
        <v>0</v>
      </c>
      <c r="ID38" s="9">
        <f t="shared" si="112"/>
        <v>0</v>
      </c>
      <c r="IE38" s="9">
        <f t="shared" si="113"/>
        <v>0</v>
      </c>
      <c r="IF38" s="9">
        <f t="shared" si="114"/>
        <v>0</v>
      </c>
      <c r="IG38" s="9">
        <f t="shared" si="115"/>
        <v>0</v>
      </c>
      <c r="IH38" s="9">
        <f t="shared" si="116"/>
        <v>0</v>
      </c>
      <c r="II38" s="9">
        <f t="shared" si="117"/>
        <v>0</v>
      </c>
      <c r="IJ38" s="9">
        <f t="shared" si="118"/>
        <v>0</v>
      </c>
      <c r="IK38" s="9">
        <f t="shared" si="119"/>
        <v>0</v>
      </c>
      <c r="IL38" s="9">
        <f t="shared" si="120"/>
        <v>0</v>
      </c>
      <c r="IM38" s="9">
        <f t="shared" si="121"/>
        <v>0</v>
      </c>
      <c r="IN38" s="9">
        <f t="shared" si="122"/>
        <v>0</v>
      </c>
      <c r="IO38" s="9">
        <f t="shared" si="123"/>
        <v>0</v>
      </c>
      <c r="IP38" s="9">
        <f t="shared" si="124"/>
        <v>0</v>
      </c>
      <c r="IQ38" s="9">
        <f t="shared" si="125"/>
        <v>0</v>
      </c>
      <c r="IR38" s="9">
        <f t="shared" si="126"/>
        <v>0</v>
      </c>
      <c r="IS38" s="9">
        <f t="shared" si="127"/>
        <v>0</v>
      </c>
      <c r="IT38" s="9">
        <f t="shared" si="128"/>
        <v>0</v>
      </c>
      <c r="IU38" s="9">
        <f t="shared" si="129"/>
        <v>0</v>
      </c>
      <c r="IV38" s="9">
        <f t="shared" si="130"/>
        <v>0</v>
      </c>
      <c r="IW38" s="9">
        <f t="shared" si="131"/>
        <v>0</v>
      </c>
      <c r="IX38" s="9">
        <f t="shared" si="132"/>
        <v>0</v>
      </c>
      <c r="IY38" s="9">
        <f t="shared" si="133"/>
        <v>0</v>
      </c>
      <c r="IZ38" s="9">
        <f t="shared" si="134"/>
        <v>0</v>
      </c>
      <c r="JA38" s="9">
        <f t="shared" si="135"/>
        <v>0</v>
      </c>
      <c r="JB38" s="715"/>
      <c r="JC38" s="715"/>
      <c r="JD38" s="715"/>
      <c r="JE38" s="715"/>
      <c r="JF38" s="715"/>
      <c r="JG38" s="715"/>
      <c r="JH38" s="715"/>
      <c r="JI38" s="715"/>
      <c r="JJ38" s="715"/>
      <c r="JK38" s="715"/>
      <c r="JL38" s="715"/>
      <c r="JM38" s="715"/>
      <c r="JN38" s="715"/>
      <c r="JO38" s="715"/>
      <c r="JP38" s="715"/>
      <c r="JQ38" s="715"/>
      <c r="JR38" s="715"/>
      <c r="JS38" s="715"/>
      <c r="JT38" s="715"/>
      <c r="JU38" s="715"/>
      <c r="JV38" s="715"/>
      <c r="JW38" s="715"/>
      <c r="JX38" s="715"/>
      <c r="JY38" s="715"/>
      <c r="JZ38" s="715"/>
      <c r="KA38" s="715"/>
      <c r="KB38" s="715"/>
      <c r="KC38" s="715"/>
      <c r="KD38" s="715"/>
      <c r="KE38" s="715"/>
      <c r="KF38" s="715"/>
      <c r="KG38" s="715"/>
      <c r="KH38" s="715"/>
      <c r="KI38" s="715"/>
      <c r="KJ38" s="715"/>
      <c r="KK38" s="715"/>
      <c r="KL38" s="715"/>
      <c r="KM38" s="715"/>
      <c r="KN38" s="715"/>
      <c r="KO38" s="715"/>
      <c r="KP38" s="715"/>
      <c r="KQ38" s="715"/>
      <c r="KR38" s="715"/>
      <c r="KS38" s="715"/>
      <c r="KT38" s="715"/>
      <c r="KU38" s="715"/>
      <c r="KV38" s="715"/>
      <c r="KW38" s="715"/>
      <c r="KX38" s="715"/>
      <c r="KY38" s="715"/>
      <c r="KZ38" s="715"/>
      <c r="LA38" s="715"/>
      <c r="LB38" s="715"/>
      <c r="LC38" s="715"/>
      <c r="LD38" s="715"/>
      <c r="LE38" s="715"/>
      <c r="LF38" s="715"/>
      <c r="LG38" s="715"/>
      <c r="LH38" s="715"/>
      <c r="LI38" s="715"/>
      <c r="LJ38" s="715"/>
      <c r="LK38" s="715"/>
      <c r="LL38" s="715"/>
      <c r="LM38" s="715"/>
      <c r="LN38" s="715"/>
      <c r="LO38" s="715"/>
      <c r="LP38" s="715"/>
      <c r="LQ38" s="715"/>
      <c r="LR38" s="715"/>
      <c r="LS38" s="715"/>
      <c r="LT38" s="715"/>
      <c r="LU38" s="715"/>
      <c r="LV38" s="715"/>
      <c r="LW38" s="715"/>
      <c r="LX38" s="715"/>
      <c r="LY38" s="715"/>
      <c r="LZ38" s="715"/>
      <c r="MA38" s="715"/>
      <c r="MB38" s="715"/>
      <c r="MC38" s="715"/>
      <c r="MD38" s="715"/>
      <c r="ME38" s="715"/>
      <c r="MF38" s="715"/>
      <c r="MG38" s="715"/>
      <c r="MH38" s="715"/>
      <c r="MI38" s="715"/>
      <c r="MJ38" s="715"/>
      <c r="MK38" s="715"/>
      <c r="ML38" s="715"/>
      <c r="MM38" s="715"/>
      <c r="MN38" s="715"/>
      <c r="MO38" s="715"/>
      <c r="MP38" s="715"/>
      <c r="MQ38" s="715"/>
      <c r="MR38" s="715"/>
      <c r="MS38" s="715"/>
      <c r="MT38" s="715"/>
      <c r="MU38" s="715"/>
      <c r="MV38" s="716"/>
      <c r="MW38" s="716"/>
      <c r="MX38" s="716"/>
      <c r="MY38" s="716"/>
      <c r="MZ38" s="716"/>
    </row>
    <row r="39" spans="1:364" s="45" customFormat="1" ht="22.5" hidden="1" customHeight="1">
      <c r="A39" s="57" t="s">
        <v>52</v>
      </c>
      <c r="B39" s="60">
        <v>45389</v>
      </c>
      <c r="C39" s="16"/>
      <c r="D39" s="470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357"/>
      <c r="AG39" s="206"/>
      <c r="AH39" s="206"/>
      <c r="AI39" s="206"/>
      <c r="AJ39" s="206"/>
      <c r="AK39" s="206"/>
      <c r="AL39" s="206"/>
      <c r="AM39" s="206"/>
      <c r="AN39" s="432"/>
      <c r="AO39" s="478"/>
      <c r="AP39" s="432"/>
      <c r="AQ39" s="432"/>
      <c r="AR39" s="432"/>
      <c r="AS39" s="432"/>
      <c r="AT39" s="432"/>
      <c r="AU39" s="432"/>
      <c r="AV39" s="432"/>
      <c r="AW39" s="432"/>
      <c r="AX39" s="432"/>
      <c r="AY39" s="432"/>
      <c r="AZ39" s="432"/>
      <c r="BA39" s="432"/>
      <c r="BB39" s="432"/>
      <c r="BC39" s="432"/>
      <c r="BD39" s="432"/>
      <c r="BE39" s="432"/>
      <c r="BF39" s="432"/>
      <c r="BG39" s="432"/>
      <c r="BH39" s="432"/>
      <c r="BI39" s="432"/>
      <c r="BJ39" s="432"/>
      <c r="BK39" s="432"/>
      <c r="BL39" s="432"/>
      <c r="BM39" s="432"/>
      <c r="BN39" s="432"/>
      <c r="BO39" s="432"/>
      <c r="BP39" s="432"/>
      <c r="BQ39" s="432"/>
      <c r="BR39" s="432"/>
      <c r="BS39" s="432"/>
      <c r="BT39" s="432"/>
      <c r="BU39" s="432"/>
      <c r="BV39" s="432"/>
      <c r="BW39" s="432"/>
      <c r="BX39" s="432"/>
      <c r="BY39" s="432"/>
      <c r="BZ39" s="478"/>
      <c r="CA39" s="587"/>
      <c r="CB39" s="587"/>
      <c r="CC39" s="587"/>
      <c r="CD39" s="587"/>
      <c r="CE39" s="587"/>
      <c r="CF39" s="587"/>
      <c r="CG39" s="587"/>
      <c r="CH39" s="587"/>
      <c r="CI39" s="587"/>
      <c r="CJ39" s="587"/>
      <c r="CK39" s="587"/>
      <c r="CL39" s="587"/>
      <c r="CM39" s="587"/>
      <c r="CN39" s="587"/>
      <c r="CO39" s="587"/>
      <c r="CP39" s="587"/>
      <c r="CQ39" s="587"/>
      <c r="CR39" s="587"/>
      <c r="CS39" s="587"/>
      <c r="CT39" s="587"/>
      <c r="CU39" s="587"/>
      <c r="CV39" s="587"/>
      <c r="CW39" s="587"/>
      <c r="CX39" s="587"/>
      <c r="CY39" s="587"/>
      <c r="CZ39" s="587"/>
      <c r="DA39" s="587"/>
      <c r="DB39" s="587"/>
      <c r="DC39" s="587"/>
      <c r="DD39" s="587"/>
      <c r="DE39" s="587"/>
      <c r="DF39" s="587"/>
      <c r="DG39" s="418"/>
      <c r="DH39" s="565"/>
      <c r="DI39" s="565"/>
      <c r="DJ39" s="565"/>
      <c r="DK39" s="565"/>
      <c r="DL39" s="565"/>
      <c r="DM39" s="565"/>
      <c r="DN39" s="565"/>
      <c r="DO39" s="565"/>
      <c r="DP39" s="565"/>
      <c r="DQ39" s="565"/>
      <c r="DR39" s="565"/>
      <c r="DS39" s="565"/>
      <c r="DT39" s="565"/>
      <c r="DU39" s="565"/>
      <c r="DV39" s="565"/>
      <c r="DW39" s="565"/>
      <c r="DX39" s="607"/>
      <c r="DY39" s="904"/>
      <c r="DZ39" s="631"/>
      <c r="EA39" s="631"/>
      <c r="EB39" s="631"/>
      <c r="EC39" s="631"/>
      <c r="ED39" s="631"/>
      <c r="EE39" s="631"/>
      <c r="EF39" s="790"/>
      <c r="EG39" s="631"/>
      <c r="EH39" s="631"/>
      <c r="EI39" s="631"/>
      <c r="EJ39" s="631"/>
      <c r="EK39" s="631"/>
      <c r="EL39" s="631"/>
      <c r="EM39" s="631"/>
      <c r="EN39" s="631"/>
      <c r="EO39" s="904"/>
      <c r="EP39" s="631"/>
      <c r="EQ39" s="631"/>
      <c r="ER39" s="631"/>
      <c r="ES39" s="631"/>
      <c r="ET39" s="631"/>
      <c r="EU39" s="631"/>
      <c r="EV39" s="631"/>
      <c r="EW39" s="800"/>
      <c r="EX39" s="565"/>
      <c r="EY39" s="565"/>
      <c r="EZ39" s="565"/>
      <c r="FA39" s="565"/>
      <c r="FB39" s="565"/>
      <c r="FC39" s="565"/>
      <c r="FD39" s="565"/>
      <c r="FE39" s="928"/>
      <c r="FF39" s="418"/>
      <c r="FG39" s="158"/>
      <c r="FH39" s="13"/>
      <c r="FI39" s="13"/>
      <c r="FJ39" s="13"/>
      <c r="FK39" s="13"/>
      <c r="FL39" s="13"/>
      <c r="FM39" s="158"/>
      <c r="FN39" s="13"/>
      <c r="FO39" s="13"/>
      <c r="FP39" s="13"/>
      <c r="FQ39" s="13"/>
      <c r="FR39" s="492"/>
      <c r="FS39" s="433"/>
      <c r="FT39" s="206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200"/>
      <c r="GI39" s="200"/>
      <c r="GJ39" s="514"/>
      <c r="GK39" s="76"/>
      <c r="GL39" s="62">
        <f t="shared" si="68"/>
        <v>0</v>
      </c>
      <c r="GM39" s="62">
        <f t="shared" si="69"/>
        <v>0</v>
      </c>
      <c r="GN39" s="62">
        <f t="shared" si="70"/>
        <v>0</v>
      </c>
      <c r="GO39" s="62">
        <f t="shared" si="71"/>
        <v>0</v>
      </c>
      <c r="GP39" s="62">
        <f t="shared" si="72"/>
        <v>0</v>
      </c>
      <c r="GQ39" s="62">
        <f t="shared" si="73"/>
        <v>0</v>
      </c>
      <c r="GR39" s="62">
        <f t="shared" si="74"/>
        <v>0</v>
      </c>
      <c r="GS39" s="62">
        <f t="shared" si="75"/>
        <v>0</v>
      </c>
      <c r="GT39" s="62">
        <f t="shared" si="76"/>
        <v>0</v>
      </c>
      <c r="GU39" s="62">
        <f t="shared" si="77"/>
        <v>0</v>
      </c>
      <c r="GV39" s="62">
        <f t="shared" si="78"/>
        <v>0</v>
      </c>
      <c r="GW39" s="62">
        <f t="shared" si="79"/>
        <v>0</v>
      </c>
      <c r="GX39" s="62">
        <f t="shared" si="80"/>
        <v>0</v>
      </c>
      <c r="GY39" s="62">
        <f t="shared" si="81"/>
        <v>0</v>
      </c>
      <c r="GZ39" s="62">
        <f t="shared" si="82"/>
        <v>0</v>
      </c>
      <c r="HA39" s="62">
        <f t="shared" si="83"/>
        <v>0</v>
      </c>
      <c r="HB39" s="62">
        <f t="shared" si="84"/>
        <v>0</v>
      </c>
      <c r="HC39" s="62">
        <f t="shared" si="85"/>
        <v>0</v>
      </c>
      <c r="HD39" s="62">
        <f t="shared" si="86"/>
        <v>0</v>
      </c>
      <c r="HE39" s="62">
        <f t="shared" si="87"/>
        <v>0</v>
      </c>
      <c r="HF39" s="62">
        <f t="shared" si="88"/>
        <v>0</v>
      </c>
      <c r="HG39" s="62">
        <f t="shared" si="89"/>
        <v>0</v>
      </c>
      <c r="HH39" s="62">
        <f t="shared" si="90"/>
        <v>0</v>
      </c>
      <c r="HI39" s="62">
        <f t="shared" si="91"/>
        <v>0</v>
      </c>
      <c r="HJ39" s="62">
        <f t="shared" si="92"/>
        <v>0</v>
      </c>
      <c r="HK39" s="62">
        <f t="shared" si="93"/>
        <v>0</v>
      </c>
      <c r="HL39" s="62">
        <f t="shared" si="94"/>
        <v>0</v>
      </c>
      <c r="HM39" s="62">
        <f t="shared" si="95"/>
        <v>0</v>
      </c>
      <c r="HN39" s="62">
        <f t="shared" si="96"/>
        <v>0</v>
      </c>
      <c r="HO39" s="62">
        <f t="shared" si="97"/>
        <v>0</v>
      </c>
      <c r="HP39" s="62">
        <f t="shared" si="98"/>
        <v>0</v>
      </c>
      <c r="HQ39" s="62">
        <f t="shared" si="99"/>
        <v>0</v>
      </c>
      <c r="HR39" s="62">
        <f t="shared" si="100"/>
        <v>0</v>
      </c>
      <c r="HS39" s="62">
        <f t="shared" si="101"/>
        <v>0</v>
      </c>
      <c r="HT39" s="62">
        <f t="shared" si="102"/>
        <v>0</v>
      </c>
      <c r="HU39" s="62">
        <f t="shared" si="103"/>
        <v>0</v>
      </c>
      <c r="HV39" s="62">
        <f t="shared" si="104"/>
        <v>0</v>
      </c>
      <c r="HW39" s="62">
        <f t="shared" si="105"/>
        <v>0</v>
      </c>
      <c r="HX39" s="62">
        <f t="shared" si="106"/>
        <v>0</v>
      </c>
      <c r="HY39" s="62">
        <f t="shared" si="107"/>
        <v>0</v>
      </c>
      <c r="HZ39" s="62">
        <f t="shared" si="108"/>
        <v>0</v>
      </c>
      <c r="IA39" s="62">
        <f t="shared" si="109"/>
        <v>0</v>
      </c>
      <c r="IB39" s="62">
        <f t="shared" si="110"/>
        <v>0</v>
      </c>
      <c r="IC39" s="62">
        <f t="shared" si="111"/>
        <v>0</v>
      </c>
      <c r="ID39" s="62">
        <f t="shared" si="112"/>
        <v>0</v>
      </c>
      <c r="IE39" s="62">
        <f t="shared" si="113"/>
        <v>0</v>
      </c>
      <c r="IF39" s="62">
        <f t="shared" si="114"/>
        <v>0</v>
      </c>
      <c r="IG39" s="62">
        <f t="shared" si="115"/>
        <v>0</v>
      </c>
      <c r="IH39" s="62">
        <f t="shared" si="116"/>
        <v>0</v>
      </c>
      <c r="II39" s="62">
        <f t="shared" si="117"/>
        <v>0</v>
      </c>
      <c r="IJ39" s="62">
        <f t="shared" si="118"/>
        <v>0</v>
      </c>
      <c r="IK39" s="62">
        <f t="shared" si="119"/>
        <v>0</v>
      </c>
      <c r="IL39" s="62">
        <f t="shared" si="120"/>
        <v>0</v>
      </c>
      <c r="IM39" s="62">
        <f t="shared" si="121"/>
        <v>0</v>
      </c>
      <c r="IN39" s="62">
        <f t="shared" si="122"/>
        <v>0</v>
      </c>
      <c r="IO39" s="62">
        <f t="shared" si="123"/>
        <v>0</v>
      </c>
      <c r="IP39" s="62">
        <f t="shared" si="124"/>
        <v>0</v>
      </c>
      <c r="IQ39" s="62">
        <f t="shared" si="125"/>
        <v>0</v>
      </c>
      <c r="IR39" s="62">
        <f t="shared" si="126"/>
        <v>0</v>
      </c>
      <c r="IS39" s="62">
        <f t="shared" si="127"/>
        <v>0</v>
      </c>
      <c r="IT39" s="62">
        <f t="shared" si="128"/>
        <v>0</v>
      </c>
      <c r="IU39" s="62">
        <f t="shared" si="129"/>
        <v>0</v>
      </c>
      <c r="IV39" s="62">
        <f t="shared" si="130"/>
        <v>0</v>
      </c>
      <c r="IW39" s="62">
        <f t="shared" si="131"/>
        <v>0</v>
      </c>
      <c r="IX39" s="62">
        <f t="shared" si="132"/>
        <v>0</v>
      </c>
      <c r="IY39" s="62">
        <f t="shared" si="133"/>
        <v>0</v>
      </c>
      <c r="IZ39" s="62">
        <f t="shared" si="134"/>
        <v>0</v>
      </c>
      <c r="JA39" s="62">
        <f t="shared" si="135"/>
        <v>0</v>
      </c>
      <c r="JB39" s="716"/>
      <c r="JC39" s="716"/>
      <c r="JD39" s="716"/>
      <c r="JE39" s="716"/>
      <c r="JF39" s="716"/>
      <c r="JG39" s="716"/>
      <c r="JH39" s="716"/>
      <c r="JI39" s="716"/>
      <c r="JJ39" s="716"/>
      <c r="JK39" s="716"/>
      <c r="JL39" s="716"/>
      <c r="JM39" s="716"/>
      <c r="JN39" s="716"/>
      <c r="JO39" s="716"/>
      <c r="JP39" s="716"/>
      <c r="JQ39" s="716"/>
      <c r="JR39" s="716"/>
      <c r="JS39" s="716"/>
      <c r="JT39" s="716"/>
      <c r="JU39" s="716"/>
      <c r="JV39" s="716"/>
      <c r="JW39" s="716"/>
      <c r="JX39" s="716"/>
      <c r="JY39" s="716"/>
      <c r="JZ39" s="716"/>
      <c r="KA39" s="716"/>
      <c r="KB39" s="716"/>
      <c r="KC39" s="716"/>
      <c r="KD39" s="716"/>
      <c r="KE39" s="716"/>
      <c r="KF39" s="716"/>
      <c r="KG39" s="716"/>
      <c r="KH39" s="716"/>
      <c r="KI39" s="716"/>
      <c r="KJ39" s="716"/>
      <c r="KK39" s="716"/>
      <c r="KL39" s="716"/>
      <c r="KM39" s="716"/>
      <c r="KN39" s="716"/>
      <c r="KO39" s="716"/>
      <c r="KP39" s="716"/>
      <c r="KQ39" s="716"/>
      <c r="KR39" s="716"/>
      <c r="KS39" s="716"/>
      <c r="KT39" s="716"/>
      <c r="KU39" s="716"/>
      <c r="KV39" s="716"/>
      <c r="KW39" s="716"/>
      <c r="KX39" s="716"/>
      <c r="KY39" s="716"/>
      <c r="KZ39" s="716"/>
      <c r="LA39" s="716"/>
      <c r="LB39" s="716"/>
      <c r="LC39" s="716"/>
      <c r="LD39" s="716"/>
      <c r="LE39" s="716"/>
      <c r="LF39" s="716"/>
      <c r="LG39" s="716"/>
      <c r="LH39" s="716"/>
      <c r="LI39" s="716"/>
      <c r="LJ39" s="716"/>
      <c r="LK39" s="716"/>
      <c r="LL39" s="716"/>
      <c r="LM39" s="716"/>
      <c r="LN39" s="716"/>
      <c r="LO39" s="716"/>
      <c r="LP39" s="716"/>
      <c r="LQ39" s="716"/>
      <c r="LR39" s="716"/>
      <c r="LS39" s="716"/>
      <c r="LT39" s="716"/>
      <c r="LU39" s="716"/>
      <c r="LV39" s="716"/>
      <c r="LW39" s="716"/>
      <c r="LX39" s="716"/>
      <c r="LY39" s="716"/>
      <c r="LZ39" s="716"/>
      <c r="MA39" s="716"/>
      <c r="MB39" s="716"/>
      <c r="MC39" s="716"/>
      <c r="MD39" s="716"/>
      <c r="ME39" s="716"/>
      <c r="MF39" s="716"/>
      <c r="MG39" s="716"/>
      <c r="MH39" s="716"/>
      <c r="MI39" s="716"/>
      <c r="MJ39" s="716"/>
      <c r="MK39" s="716"/>
      <c r="ML39" s="716"/>
      <c r="MM39" s="716"/>
      <c r="MN39" s="716"/>
      <c r="MO39" s="716"/>
      <c r="MP39" s="716"/>
      <c r="MQ39" s="716"/>
      <c r="MR39" s="716"/>
      <c r="MS39" s="716"/>
      <c r="MT39" s="716"/>
      <c r="MU39" s="716"/>
      <c r="MV39" s="716"/>
      <c r="MW39" s="716"/>
      <c r="MX39" s="716"/>
      <c r="MY39" s="716"/>
      <c r="MZ39" s="716"/>
    </row>
    <row r="40" spans="1:364" s="78" customFormat="1" ht="30" hidden="1" customHeight="1">
      <c r="A40" s="56" t="s">
        <v>46</v>
      </c>
      <c r="B40" s="59">
        <v>45390</v>
      </c>
      <c r="C40" s="67"/>
      <c r="D40" s="470"/>
      <c r="E40" s="103"/>
      <c r="F40" s="103"/>
      <c r="G40" s="103"/>
      <c r="H40" s="103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362"/>
      <c r="AG40" s="105"/>
      <c r="AH40" s="105"/>
      <c r="AI40" s="105"/>
      <c r="AJ40" s="105"/>
      <c r="AK40" s="105"/>
      <c r="AL40" s="105"/>
      <c r="AM40" s="105"/>
      <c r="AN40" s="105"/>
      <c r="AO40" s="382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395"/>
      <c r="CA40" s="664"/>
      <c r="CB40" s="664"/>
      <c r="CC40" s="664"/>
      <c r="CD40" s="664"/>
      <c r="CE40" s="664"/>
      <c r="CF40" s="664"/>
      <c r="CG40" s="664"/>
      <c r="CH40" s="664"/>
      <c r="CI40" s="664"/>
      <c r="CJ40" s="664"/>
      <c r="CK40" s="664"/>
      <c r="CL40" s="664"/>
      <c r="CM40" s="664"/>
      <c r="CN40" s="664"/>
      <c r="CO40" s="664"/>
      <c r="CP40" s="664"/>
      <c r="CQ40" s="664"/>
      <c r="CR40" s="664"/>
      <c r="CS40" s="664"/>
      <c r="CT40" s="664"/>
      <c r="CU40" s="664"/>
      <c r="CV40" s="664"/>
      <c r="CW40" s="664"/>
      <c r="CX40" s="664"/>
      <c r="CY40" s="664"/>
      <c r="CZ40" s="664"/>
      <c r="DA40" s="664"/>
      <c r="DB40" s="664"/>
      <c r="DC40" s="664"/>
      <c r="DD40" s="664"/>
      <c r="DE40" s="664"/>
      <c r="DF40" s="664"/>
      <c r="DG40" s="419"/>
      <c r="DH40" s="566"/>
      <c r="DI40" s="566"/>
      <c r="DJ40" s="566"/>
      <c r="DK40" s="566"/>
      <c r="DL40" s="566"/>
      <c r="DM40" s="566"/>
      <c r="DN40" s="566"/>
      <c r="DO40" s="566"/>
      <c r="DP40" s="566"/>
      <c r="DQ40" s="566"/>
      <c r="DR40" s="566"/>
      <c r="DS40" s="566"/>
      <c r="DT40" s="566"/>
      <c r="DU40" s="566"/>
      <c r="DV40" s="566"/>
      <c r="DW40" s="566"/>
      <c r="DX40" s="608"/>
      <c r="DY40" s="905"/>
      <c r="DZ40" s="889"/>
      <c r="EA40" s="889"/>
      <c r="EB40" s="889"/>
      <c r="EC40" s="889"/>
      <c r="ED40" s="889"/>
      <c r="EE40" s="889"/>
      <c r="EF40" s="791"/>
      <c r="EG40" s="889"/>
      <c r="EH40" s="889"/>
      <c r="EI40" s="889"/>
      <c r="EJ40" s="889"/>
      <c r="EK40" s="889"/>
      <c r="EL40" s="889"/>
      <c r="EM40" s="889"/>
      <c r="EN40" s="889"/>
      <c r="EO40" s="905"/>
      <c r="EP40" s="889"/>
      <c r="EQ40" s="889"/>
      <c r="ER40" s="889"/>
      <c r="ES40" s="889"/>
      <c r="ET40" s="889"/>
      <c r="EU40" s="889"/>
      <c r="EV40" s="889"/>
      <c r="EW40" s="801"/>
      <c r="EX40" s="867"/>
      <c r="EY40" s="867"/>
      <c r="EZ40" s="867"/>
      <c r="FA40" s="867"/>
      <c r="FB40" s="867"/>
      <c r="FC40" s="867"/>
      <c r="FD40" s="867"/>
      <c r="FE40" s="929"/>
      <c r="FF40" s="419"/>
      <c r="FG40" s="179"/>
      <c r="FH40" s="181"/>
      <c r="FI40" s="181"/>
      <c r="FJ40" s="181"/>
      <c r="FK40" s="181"/>
      <c r="FL40" s="181"/>
      <c r="FM40" s="179"/>
      <c r="FN40" s="181"/>
      <c r="FO40" s="181"/>
      <c r="FP40" s="181"/>
      <c r="FQ40" s="181"/>
      <c r="FR40" s="491"/>
      <c r="FS40" s="247"/>
      <c r="FT40" s="248"/>
      <c r="FU40" s="106"/>
      <c r="FV40" s="33"/>
      <c r="FW40" s="92"/>
      <c r="FX40" s="106"/>
      <c r="FY40" s="33"/>
      <c r="FZ40" s="33"/>
      <c r="GA40" s="33"/>
      <c r="GB40" s="33"/>
      <c r="GC40" s="33"/>
      <c r="GD40" s="33"/>
      <c r="GE40" s="33"/>
      <c r="GF40" s="33"/>
      <c r="GG40" s="33"/>
      <c r="GH40" s="89"/>
      <c r="GI40" s="143"/>
      <c r="GJ40" s="513"/>
      <c r="GK40" s="76"/>
      <c r="GL40" s="9">
        <f t="shared" si="68"/>
        <v>0</v>
      </c>
      <c r="GM40" s="9">
        <f t="shared" si="69"/>
        <v>0</v>
      </c>
      <c r="GN40" s="9">
        <f t="shared" si="70"/>
        <v>0</v>
      </c>
      <c r="GO40" s="9">
        <f t="shared" si="71"/>
        <v>0</v>
      </c>
      <c r="GP40" s="9">
        <f t="shared" si="72"/>
        <v>0</v>
      </c>
      <c r="GQ40" s="9">
        <f t="shared" si="73"/>
        <v>0</v>
      </c>
      <c r="GR40" s="9">
        <f t="shared" si="74"/>
        <v>0</v>
      </c>
      <c r="GS40" s="9">
        <f t="shared" si="75"/>
        <v>0</v>
      </c>
      <c r="GT40" s="9">
        <f t="shared" si="76"/>
        <v>0</v>
      </c>
      <c r="GU40" s="9">
        <f t="shared" si="77"/>
        <v>0</v>
      </c>
      <c r="GV40" s="9">
        <f t="shared" si="78"/>
        <v>0</v>
      </c>
      <c r="GW40" s="9">
        <f t="shared" si="79"/>
        <v>0</v>
      </c>
      <c r="GX40" s="9">
        <f t="shared" si="80"/>
        <v>0</v>
      </c>
      <c r="GY40" s="9">
        <f t="shared" si="81"/>
        <v>0</v>
      </c>
      <c r="GZ40" s="9">
        <f t="shared" si="82"/>
        <v>0</v>
      </c>
      <c r="HA40" s="9">
        <f t="shared" si="83"/>
        <v>0</v>
      </c>
      <c r="HB40" s="9">
        <f t="shared" si="84"/>
        <v>0</v>
      </c>
      <c r="HC40" s="9">
        <f t="shared" si="85"/>
        <v>0</v>
      </c>
      <c r="HD40" s="9">
        <f t="shared" si="86"/>
        <v>0</v>
      </c>
      <c r="HE40" s="9">
        <f t="shared" si="87"/>
        <v>0</v>
      </c>
      <c r="HF40" s="9">
        <f t="shared" si="88"/>
        <v>0</v>
      </c>
      <c r="HG40" s="9">
        <f t="shared" si="89"/>
        <v>0</v>
      </c>
      <c r="HH40" s="9">
        <f t="shared" si="90"/>
        <v>0</v>
      </c>
      <c r="HI40" s="9">
        <f t="shared" si="91"/>
        <v>0</v>
      </c>
      <c r="HJ40" s="9">
        <f t="shared" si="92"/>
        <v>0</v>
      </c>
      <c r="HK40" s="9">
        <f t="shared" si="93"/>
        <v>0</v>
      </c>
      <c r="HL40" s="9">
        <f t="shared" si="94"/>
        <v>0</v>
      </c>
      <c r="HM40" s="9">
        <f t="shared" si="95"/>
        <v>0</v>
      </c>
      <c r="HN40" s="9">
        <f t="shared" si="96"/>
        <v>0</v>
      </c>
      <c r="HO40" s="9">
        <f t="shared" si="97"/>
        <v>0</v>
      </c>
      <c r="HP40" s="9">
        <f t="shared" si="98"/>
        <v>0</v>
      </c>
      <c r="HQ40" s="9">
        <f t="shared" si="99"/>
        <v>0</v>
      </c>
      <c r="HR40" s="9">
        <f t="shared" si="100"/>
        <v>0</v>
      </c>
      <c r="HS40" s="9">
        <f t="shared" si="101"/>
        <v>0</v>
      </c>
      <c r="HT40" s="9">
        <f t="shared" si="102"/>
        <v>0</v>
      </c>
      <c r="HU40" s="9">
        <f t="shared" si="103"/>
        <v>0</v>
      </c>
      <c r="HV40" s="9">
        <f t="shared" si="104"/>
        <v>0</v>
      </c>
      <c r="HW40" s="9">
        <f t="shared" si="105"/>
        <v>0</v>
      </c>
      <c r="HX40" s="9">
        <f t="shared" si="106"/>
        <v>0</v>
      </c>
      <c r="HY40" s="9">
        <f t="shared" si="107"/>
        <v>0</v>
      </c>
      <c r="HZ40" s="9">
        <f t="shared" si="108"/>
        <v>0</v>
      </c>
      <c r="IA40" s="9">
        <f t="shared" si="109"/>
        <v>0</v>
      </c>
      <c r="IB40" s="9">
        <f t="shared" si="110"/>
        <v>0</v>
      </c>
      <c r="IC40" s="9">
        <f t="shared" si="111"/>
        <v>0</v>
      </c>
      <c r="ID40" s="9">
        <f t="shared" si="112"/>
        <v>0</v>
      </c>
      <c r="IE40" s="9">
        <f t="shared" si="113"/>
        <v>0</v>
      </c>
      <c r="IF40" s="9">
        <f t="shared" si="114"/>
        <v>0</v>
      </c>
      <c r="IG40" s="9">
        <f t="shared" si="115"/>
        <v>0</v>
      </c>
      <c r="IH40" s="9">
        <f t="shared" si="116"/>
        <v>0</v>
      </c>
      <c r="II40" s="9">
        <f t="shared" si="117"/>
        <v>0</v>
      </c>
      <c r="IJ40" s="9">
        <f t="shared" si="118"/>
        <v>0</v>
      </c>
      <c r="IK40" s="9">
        <f t="shared" si="119"/>
        <v>0</v>
      </c>
      <c r="IL40" s="9">
        <f t="shared" si="120"/>
        <v>0</v>
      </c>
      <c r="IM40" s="9">
        <f t="shared" si="121"/>
        <v>0</v>
      </c>
      <c r="IN40" s="9">
        <f t="shared" si="122"/>
        <v>0</v>
      </c>
      <c r="IO40" s="9">
        <f t="shared" si="123"/>
        <v>0</v>
      </c>
      <c r="IP40" s="9">
        <f t="shared" si="124"/>
        <v>0</v>
      </c>
      <c r="IQ40" s="9">
        <f t="shared" si="125"/>
        <v>0</v>
      </c>
      <c r="IR40" s="9">
        <f t="shared" si="126"/>
        <v>0</v>
      </c>
      <c r="IS40" s="9">
        <f t="shared" si="127"/>
        <v>0</v>
      </c>
      <c r="IT40" s="9">
        <f t="shared" si="128"/>
        <v>0</v>
      </c>
      <c r="IU40" s="9">
        <f t="shared" si="129"/>
        <v>0</v>
      </c>
      <c r="IV40" s="9">
        <f t="shared" si="130"/>
        <v>0</v>
      </c>
      <c r="IW40" s="9">
        <f t="shared" si="131"/>
        <v>0</v>
      </c>
      <c r="IX40" s="9">
        <f t="shared" si="132"/>
        <v>0</v>
      </c>
      <c r="IY40" s="9">
        <f t="shared" si="133"/>
        <v>0</v>
      </c>
      <c r="IZ40" s="9">
        <f t="shared" si="134"/>
        <v>0</v>
      </c>
      <c r="JA40" s="9">
        <f t="shared" si="135"/>
        <v>0</v>
      </c>
      <c r="JB40" s="719"/>
      <c r="JC40" s="719"/>
      <c r="JD40" s="719"/>
      <c r="JE40" s="719"/>
      <c r="JF40" s="719"/>
      <c r="JG40" s="719"/>
      <c r="JH40" s="719"/>
      <c r="JI40" s="719"/>
      <c r="JJ40" s="719"/>
      <c r="JK40" s="719"/>
      <c r="JL40" s="719"/>
      <c r="JM40" s="719"/>
      <c r="JN40" s="719"/>
      <c r="JO40" s="719"/>
      <c r="JP40" s="719"/>
      <c r="JQ40" s="719"/>
      <c r="JR40" s="719"/>
      <c r="JS40" s="719"/>
      <c r="JT40" s="719"/>
      <c r="JU40" s="719"/>
      <c r="JV40" s="719"/>
      <c r="JW40" s="719"/>
      <c r="JX40" s="719"/>
      <c r="JY40" s="719"/>
      <c r="JZ40" s="719"/>
      <c r="KA40" s="719"/>
      <c r="KB40" s="719"/>
      <c r="KC40" s="719"/>
      <c r="KD40" s="719"/>
      <c r="KE40" s="719"/>
      <c r="KF40" s="719"/>
      <c r="KG40" s="719"/>
      <c r="KH40" s="719"/>
      <c r="KI40" s="719"/>
      <c r="KJ40" s="719"/>
      <c r="KK40" s="719"/>
      <c r="KL40" s="719"/>
      <c r="KM40" s="719"/>
      <c r="KN40" s="719"/>
      <c r="KO40" s="719"/>
      <c r="KP40" s="719"/>
      <c r="KQ40" s="719"/>
      <c r="KR40" s="719"/>
      <c r="KS40" s="719"/>
      <c r="KT40" s="719"/>
      <c r="KU40" s="719"/>
      <c r="KV40" s="719"/>
      <c r="KW40" s="719"/>
      <c r="KX40" s="719"/>
      <c r="KY40" s="719"/>
      <c r="KZ40" s="719"/>
      <c r="LA40" s="719"/>
      <c r="LB40" s="719"/>
      <c r="LC40" s="719"/>
      <c r="LD40" s="719"/>
      <c r="LE40" s="719"/>
      <c r="LF40" s="719"/>
      <c r="LG40" s="719"/>
      <c r="LH40" s="719"/>
      <c r="LI40" s="719"/>
      <c r="LJ40" s="719"/>
      <c r="LK40" s="719"/>
      <c r="LL40" s="719"/>
      <c r="LM40" s="719"/>
      <c r="LN40" s="719"/>
      <c r="LO40" s="719"/>
      <c r="LP40" s="719"/>
      <c r="LQ40" s="719"/>
      <c r="LR40" s="719"/>
      <c r="LS40" s="719"/>
      <c r="LT40" s="719"/>
      <c r="LU40" s="719"/>
      <c r="LV40" s="719"/>
      <c r="LW40" s="719"/>
      <c r="LX40" s="719"/>
      <c r="LY40" s="719"/>
      <c r="LZ40" s="719"/>
      <c r="MA40" s="719"/>
      <c r="MB40" s="719"/>
      <c r="MC40" s="719"/>
      <c r="MD40" s="719"/>
      <c r="ME40" s="719"/>
      <c r="MF40" s="719"/>
      <c r="MG40" s="719"/>
      <c r="MH40" s="719"/>
      <c r="MI40" s="719"/>
      <c r="MJ40" s="719"/>
      <c r="MK40" s="719"/>
      <c r="ML40" s="719"/>
      <c r="MM40" s="719"/>
      <c r="MN40" s="719"/>
      <c r="MO40" s="719"/>
      <c r="MP40" s="719"/>
      <c r="MQ40" s="719"/>
      <c r="MR40" s="719"/>
      <c r="MS40" s="719"/>
      <c r="MT40" s="719"/>
      <c r="MU40" s="719"/>
      <c r="MV40" s="711"/>
      <c r="MW40" s="711"/>
      <c r="MX40" s="711"/>
      <c r="MY40" s="711"/>
      <c r="MZ40" s="711"/>
    </row>
    <row r="41" spans="1:364" s="78" customFormat="1" ht="30" hidden="1" customHeight="1">
      <c r="A41" s="56" t="s">
        <v>47</v>
      </c>
      <c r="B41" s="59">
        <v>45391</v>
      </c>
      <c r="C41" s="67"/>
      <c r="D41" s="470"/>
      <c r="E41" s="107"/>
      <c r="F41" s="107"/>
      <c r="G41" s="107"/>
      <c r="H41" s="107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363"/>
      <c r="AG41" s="88"/>
      <c r="AH41" s="88"/>
      <c r="AI41" s="88"/>
      <c r="AJ41" s="88"/>
      <c r="AK41" s="88"/>
      <c r="AL41" s="88"/>
      <c r="AM41" s="88"/>
      <c r="AN41" s="88"/>
      <c r="AO41" s="383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395"/>
      <c r="CA41" s="664"/>
      <c r="CB41" s="664"/>
      <c r="CC41" s="664"/>
      <c r="CD41" s="664"/>
      <c r="CE41" s="664"/>
      <c r="CF41" s="664"/>
      <c r="CG41" s="664"/>
      <c r="CH41" s="664"/>
      <c r="CI41" s="664"/>
      <c r="CJ41" s="664"/>
      <c r="CK41" s="664"/>
      <c r="CL41" s="664"/>
      <c r="CM41" s="664"/>
      <c r="CN41" s="664"/>
      <c r="CO41" s="664"/>
      <c r="CP41" s="664"/>
      <c r="CQ41" s="664"/>
      <c r="CR41" s="664"/>
      <c r="CS41" s="664"/>
      <c r="CT41" s="664"/>
      <c r="CU41" s="664"/>
      <c r="CV41" s="664"/>
      <c r="CW41" s="664"/>
      <c r="CX41" s="664"/>
      <c r="CY41" s="664"/>
      <c r="CZ41" s="664"/>
      <c r="DA41" s="664"/>
      <c r="DB41" s="664"/>
      <c r="DC41" s="664"/>
      <c r="DD41" s="664"/>
      <c r="DE41" s="664"/>
      <c r="DF41" s="664"/>
      <c r="DG41" s="419"/>
      <c r="DH41" s="566"/>
      <c r="DI41" s="566"/>
      <c r="DJ41" s="566"/>
      <c r="DK41" s="566"/>
      <c r="DL41" s="566"/>
      <c r="DM41" s="566"/>
      <c r="DN41" s="566"/>
      <c r="DO41" s="566"/>
      <c r="DP41" s="566"/>
      <c r="DQ41" s="566"/>
      <c r="DR41" s="566"/>
      <c r="DS41" s="566"/>
      <c r="DT41" s="566"/>
      <c r="DU41" s="566"/>
      <c r="DV41" s="566"/>
      <c r="DW41" s="566"/>
      <c r="DX41" s="608"/>
      <c r="DY41" s="905"/>
      <c r="DZ41" s="889"/>
      <c r="EA41" s="889"/>
      <c r="EB41" s="889"/>
      <c r="EC41" s="889"/>
      <c r="ED41" s="889"/>
      <c r="EE41" s="889"/>
      <c r="EF41" s="791"/>
      <c r="EG41" s="889"/>
      <c r="EH41" s="889"/>
      <c r="EI41" s="889"/>
      <c r="EJ41" s="889"/>
      <c r="EK41" s="889"/>
      <c r="EL41" s="889"/>
      <c r="EM41" s="889"/>
      <c r="EN41" s="889"/>
      <c r="EO41" s="905"/>
      <c r="EP41" s="889"/>
      <c r="EQ41" s="889"/>
      <c r="ER41" s="889"/>
      <c r="ES41" s="889"/>
      <c r="ET41" s="889"/>
      <c r="EU41" s="889"/>
      <c r="EV41" s="889"/>
      <c r="EW41" s="801"/>
      <c r="EX41" s="867"/>
      <c r="EY41" s="867"/>
      <c r="EZ41" s="867"/>
      <c r="FA41" s="867"/>
      <c r="FB41" s="867"/>
      <c r="FC41" s="867"/>
      <c r="FD41" s="867"/>
      <c r="FE41" s="929"/>
      <c r="FF41" s="419"/>
      <c r="FG41" s="179"/>
      <c r="FH41" s="181"/>
      <c r="FI41" s="181"/>
      <c r="FJ41" s="181"/>
      <c r="FK41" s="181"/>
      <c r="FL41" s="181"/>
      <c r="FM41" s="179"/>
      <c r="FN41" s="181"/>
      <c r="FO41" s="181"/>
      <c r="FP41" s="181"/>
      <c r="FQ41" s="181"/>
      <c r="FR41" s="491"/>
      <c r="FS41" s="247"/>
      <c r="FT41" s="248"/>
      <c r="FU41" s="106"/>
      <c r="FV41" s="33"/>
      <c r="FW41" s="92"/>
      <c r="FX41" s="106"/>
      <c r="FY41" s="33"/>
      <c r="FZ41" s="33"/>
      <c r="GA41" s="33"/>
      <c r="GB41" s="33"/>
      <c r="GC41" s="33"/>
      <c r="GD41" s="33"/>
      <c r="GE41" s="33"/>
      <c r="GF41" s="33"/>
      <c r="GG41" s="33"/>
      <c r="GH41" s="89"/>
      <c r="GI41" s="143"/>
      <c r="GJ41" s="513"/>
      <c r="GK41" s="76"/>
      <c r="GL41" s="9">
        <f t="shared" si="68"/>
        <v>0</v>
      </c>
      <c r="GM41" s="9">
        <f t="shared" si="69"/>
        <v>0</v>
      </c>
      <c r="GN41" s="9">
        <f t="shared" si="70"/>
        <v>0</v>
      </c>
      <c r="GO41" s="9">
        <f t="shared" si="71"/>
        <v>0</v>
      </c>
      <c r="GP41" s="9">
        <f t="shared" si="72"/>
        <v>0</v>
      </c>
      <c r="GQ41" s="9">
        <f t="shared" si="73"/>
        <v>0</v>
      </c>
      <c r="GR41" s="9">
        <f t="shared" si="74"/>
        <v>0</v>
      </c>
      <c r="GS41" s="9">
        <f t="shared" si="75"/>
        <v>0</v>
      </c>
      <c r="GT41" s="9">
        <f t="shared" si="76"/>
        <v>0</v>
      </c>
      <c r="GU41" s="9">
        <f t="shared" si="77"/>
        <v>0</v>
      </c>
      <c r="GV41" s="9">
        <f t="shared" si="78"/>
        <v>0</v>
      </c>
      <c r="GW41" s="9">
        <f t="shared" si="79"/>
        <v>0</v>
      </c>
      <c r="GX41" s="9">
        <f t="shared" si="80"/>
        <v>0</v>
      </c>
      <c r="GY41" s="9">
        <f t="shared" si="81"/>
        <v>0</v>
      </c>
      <c r="GZ41" s="9">
        <f t="shared" si="82"/>
        <v>0</v>
      </c>
      <c r="HA41" s="9">
        <f t="shared" si="83"/>
        <v>0</v>
      </c>
      <c r="HB41" s="9">
        <f t="shared" si="84"/>
        <v>0</v>
      </c>
      <c r="HC41" s="9">
        <f t="shared" si="85"/>
        <v>0</v>
      </c>
      <c r="HD41" s="9">
        <f t="shared" si="86"/>
        <v>0</v>
      </c>
      <c r="HE41" s="9">
        <f t="shared" si="87"/>
        <v>0</v>
      </c>
      <c r="HF41" s="9">
        <f t="shared" si="88"/>
        <v>0</v>
      </c>
      <c r="HG41" s="9">
        <f t="shared" si="89"/>
        <v>0</v>
      </c>
      <c r="HH41" s="9">
        <f t="shared" si="90"/>
        <v>0</v>
      </c>
      <c r="HI41" s="9">
        <f t="shared" si="91"/>
        <v>0</v>
      </c>
      <c r="HJ41" s="9">
        <f t="shared" si="92"/>
        <v>0</v>
      </c>
      <c r="HK41" s="9">
        <f t="shared" si="93"/>
        <v>0</v>
      </c>
      <c r="HL41" s="9">
        <f t="shared" si="94"/>
        <v>0</v>
      </c>
      <c r="HM41" s="9">
        <f t="shared" si="95"/>
        <v>0</v>
      </c>
      <c r="HN41" s="9">
        <f t="shared" si="96"/>
        <v>0</v>
      </c>
      <c r="HO41" s="9">
        <f t="shared" si="97"/>
        <v>0</v>
      </c>
      <c r="HP41" s="9">
        <f t="shared" si="98"/>
        <v>0</v>
      </c>
      <c r="HQ41" s="9">
        <f t="shared" si="99"/>
        <v>0</v>
      </c>
      <c r="HR41" s="9">
        <f t="shared" si="100"/>
        <v>0</v>
      </c>
      <c r="HS41" s="9">
        <f t="shared" si="101"/>
        <v>0</v>
      </c>
      <c r="HT41" s="9">
        <f t="shared" si="102"/>
        <v>0</v>
      </c>
      <c r="HU41" s="9">
        <f t="shared" si="103"/>
        <v>0</v>
      </c>
      <c r="HV41" s="9">
        <f t="shared" si="104"/>
        <v>0</v>
      </c>
      <c r="HW41" s="9">
        <f t="shared" si="105"/>
        <v>0</v>
      </c>
      <c r="HX41" s="9">
        <f t="shared" si="106"/>
        <v>0</v>
      </c>
      <c r="HY41" s="9">
        <f t="shared" si="107"/>
        <v>0</v>
      </c>
      <c r="HZ41" s="9">
        <f t="shared" si="108"/>
        <v>0</v>
      </c>
      <c r="IA41" s="9">
        <f t="shared" si="109"/>
        <v>0</v>
      </c>
      <c r="IB41" s="9">
        <f t="shared" si="110"/>
        <v>0</v>
      </c>
      <c r="IC41" s="9">
        <f t="shared" si="111"/>
        <v>0</v>
      </c>
      <c r="ID41" s="9">
        <f t="shared" si="112"/>
        <v>0</v>
      </c>
      <c r="IE41" s="9">
        <f t="shared" si="113"/>
        <v>0</v>
      </c>
      <c r="IF41" s="9">
        <f t="shared" si="114"/>
        <v>0</v>
      </c>
      <c r="IG41" s="9">
        <f t="shared" si="115"/>
        <v>0</v>
      </c>
      <c r="IH41" s="9">
        <f t="shared" si="116"/>
        <v>0</v>
      </c>
      <c r="II41" s="9">
        <f t="shared" si="117"/>
        <v>0</v>
      </c>
      <c r="IJ41" s="9">
        <f t="shared" si="118"/>
        <v>0</v>
      </c>
      <c r="IK41" s="9">
        <f t="shared" si="119"/>
        <v>0</v>
      </c>
      <c r="IL41" s="9">
        <f t="shared" si="120"/>
        <v>0</v>
      </c>
      <c r="IM41" s="9">
        <f t="shared" si="121"/>
        <v>0</v>
      </c>
      <c r="IN41" s="9">
        <f t="shared" si="122"/>
        <v>0</v>
      </c>
      <c r="IO41" s="9">
        <f t="shared" si="123"/>
        <v>0</v>
      </c>
      <c r="IP41" s="9">
        <f t="shared" si="124"/>
        <v>0</v>
      </c>
      <c r="IQ41" s="9">
        <f t="shared" si="125"/>
        <v>0</v>
      </c>
      <c r="IR41" s="9">
        <f t="shared" si="126"/>
        <v>0</v>
      </c>
      <c r="IS41" s="9">
        <f t="shared" si="127"/>
        <v>0</v>
      </c>
      <c r="IT41" s="9">
        <f t="shared" si="128"/>
        <v>0</v>
      </c>
      <c r="IU41" s="9">
        <f t="shared" si="129"/>
        <v>0</v>
      </c>
      <c r="IV41" s="9">
        <f t="shared" si="130"/>
        <v>0</v>
      </c>
      <c r="IW41" s="9">
        <f t="shared" si="131"/>
        <v>0</v>
      </c>
      <c r="IX41" s="9">
        <f t="shared" si="132"/>
        <v>0</v>
      </c>
      <c r="IY41" s="9">
        <f t="shared" si="133"/>
        <v>0</v>
      </c>
      <c r="IZ41" s="9">
        <f t="shared" si="134"/>
        <v>0</v>
      </c>
      <c r="JA41" s="9">
        <f t="shared" si="135"/>
        <v>0</v>
      </c>
      <c r="JB41" s="719"/>
      <c r="JC41" s="719"/>
      <c r="JD41" s="719"/>
      <c r="JE41" s="719"/>
      <c r="JF41" s="719"/>
      <c r="JG41" s="719"/>
      <c r="JH41" s="719"/>
      <c r="JI41" s="719"/>
      <c r="JJ41" s="719"/>
      <c r="JK41" s="719"/>
      <c r="JL41" s="719"/>
      <c r="JM41" s="719"/>
      <c r="JN41" s="719"/>
      <c r="JO41" s="719"/>
      <c r="JP41" s="719"/>
      <c r="JQ41" s="719"/>
      <c r="JR41" s="719"/>
      <c r="JS41" s="719"/>
      <c r="JT41" s="719"/>
      <c r="JU41" s="719"/>
      <c r="JV41" s="719"/>
      <c r="JW41" s="719"/>
      <c r="JX41" s="719"/>
      <c r="JY41" s="719"/>
      <c r="JZ41" s="719"/>
      <c r="KA41" s="719"/>
      <c r="KB41" s="719"/>
      <c r="KC41" s="719"/>
      <c r="KD41" s="719"/>
      <c r="KE41" s="719"/>
      <c r="KF41" s="719"/>
      <c r="KG41" s="719"/>
      <c r="KH41" s="719"/>
      <c r="KI41" s="719"/>
      <c r="KJ41" s="719"/>
      <c r="KK41" s="719"/>
      <c r="KL41" s="719"/>
      <c r="KM41" s="719"/>
      <c r="KN41" s="719"/>
      <c r="KO41" s="719"/>
      <c r="KP41" s="719"/>
      <c r="KQ41" s="719"/>
      <c r="KR41" s="719"/>
      <c r="KS41" s="719"/>
      <c r="KT41" s="719"/>
      <c r="KU41" s="719"/>
      <c r="KV41" s="719"/>
      <c r="KW41" s="719"/>
      <c r="KX41" s="719"/>
      <c r="KY41" s="719"/>
      <c r="KZ41" s="719"/>
      <c r="LA41" s="719"/>
      <c r="LB41" s="719"/>
      <c r="LC41" s="719"/>
      <c r="LD41" s="719"/>
      <c r="LE41" s="719"/>
      <c r="LF41" s="719"/>
      <c r="LG41" s="719"/>
      <c r="LH41" s="719"/>
      <c r="LI41" s="719"/>
      <c r="LJ41" s="719"/>
      <c r="LK41" s="719"/>
      <c r="LL41" s="719"/>
      <c r="LM41" s="719"/>
      <c r="LN41" s="719"/>
      <c r="LO41" s="719"/>
      <c r="LP41" s="719"/>
      <c r="LQ41" s="719"/>
      <c r="LR41" s="719"/>
      <c r="LS41" s="719"/>
      <c r="LT41" s="719"/>
      <c r="LU41" s="719"/>
      <c r="LV41" s="719"/>
      <c r="LW41" s="719"/>
      <c r="LX41" s="719"/>
      <c r="LY41" s="719"/>
      <c r="LZ41" s="719"/>
      <c r="MA41" s="719"/>
      <c r="MB41" s="719"/>
      <c r="MC41" s="719"/>
      <c r="MD41" s="719"/>
      <c r="ME41" s="719"/>
      <c r="MF41" s="719"/>
      <c r="MG41" s="719"/>
      <c r="MH41" s="719"/>
      <c r="MI41" s="719"/>
      <c r="MJ41" s="719"/>
      <c r="MK41" s="719"/>
      <c r="ML41" s="719"/>
      <c r="MM41" s="719"/>
      <c r="MN41" s="719"/>
      <c r="MO41" s="719"/>
      <c r="MP41" s="719"/>
      <c r="MQ41" s="719"/>
      <c r="MR41" s="719"/>
      <c r="MS41" s="719"/>
      <c r="MT41" s="719"/>
      <c r="MU41" s="719"/>
      <c r="MV41" s="711"/>
      <c r="MW41" s="711"/>
      <c r="MX41" s="711"/>
      <c r="MY41" s="711"/>
      <c r="MZ41" s="711"/>
    </row>
    <row r="42" spans="1:364" s="78" customFormat="1" ht="30" hidden="1" customHeight="1">
      <c r="A42" s="56" t="s">
        <v>48</v>
      </c>
      <c r="B42" s="59">
        <v>45392</v>
      </c>
      <c r="C42" s="67"/>
      <c r="D42" s="470"/>
      <c r="E42" s="107"/>
      <c r="F42" s="107"/>
      <c r="G42" s="107"/>
      <c r="H42" s="107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363"/>
      <c r="AG42" s="116"/>
      <c r="AH42" s="116"/>
      <c r="AI42" s="116"/>
      <c r="AJ42" s="116"/>
      <c r="AK42" s="116"/>
      <c r="AL42" s="116"/>
      <c r="AM42" s="116"/>
      <c r="AN42" s="116"/>
      <c r="AO42" s="384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249"/>
      <c r="BH42" s="249"/>
      <c r="BI42" s="249"/>
      <c r="BJ42" s="249"/>
      <c r="BK42" s="249"/>
      <c r="BL42" s="249"/>
      <c r="BM42" s="249"/>
      <c r="BN42" s="249"/>
      <c r="BO42" s="249"/>
      <c r="BP42" s="249"/>
      <c r="BQ42" s="249"/>
      <c r="BR42" s="249"/>
      <c r="BS42" s="249"/>
      <c r="BT42" s="249"/>
      <c r="BU42" s="249"/>
      <c r="BV42" s="249"/>
      <c r="BW42" s="249"/>
      <c r="BX42" s="249"/>
      <c r="BY42" s="249"/>
      <c r="BZ42" s="395"/>
      <c r="CA42" s="664"/>
      <c r="CB42" s="664"/>
      <c r="CC42" s="664"/>
      <c r="CD42" s="664"/>
      <c r="CE42" s="664"/>
      <c r="CF42" s="664"/>
      <c r="CG42" s="664"/>
      <c r="CH42" s="664"/>
      <c r="CI42" s="664"/>
      <c r="CJ42" s="664"/>
      <c r="CK42" s="664"/>
      <c r="CL42" s="664"/>
      <c r="CM42" s="664"/>
      <c r="CN42" s="664"/>
      <c r="CO42" s="664"/>
      <c r="CP42" s="664"/>
      <c r="CQ42" s="664"/>
      <c r="CR42" s="664"/>
      <c r="CS42" s="664"/>
      <c r="CT42" s="664"/>
      <c r="CU42" s="664"/>
      <c r="CV42" s="664"/>
      <c r="CW42" s="664"/>
      <c r="CX42" s="664"/>
      <c r="CY42" s="664"/>
      <c r="CZ42" s="664"/>
      <c r="DA42" s="664"/>
      <c r="DB42" s="664"/>
      <c r="DC42" s="664"/>
      <c r="DD42" s="664"/>
      <c r="DE42" s="664"/>
      <c r="DF42" s="664"/>
      <c r="DG42" s="419"/>
      <c r="DH42" s="566"/>
      <c r="DI42" s="566"/>
      <c r="DJ42" s="566"/>
      <c r="DK42" s="566"/>
      <c r="DL42" s="566"/>
      <c r="DM42" s="566"/>
      <c r="DN42" s="566"/>
      <c r="DO42" s="566"/>
      <c r="DP42" s="566"/>
      <c r="DQ42" s="566"/>
      <c r="DR42" s="566"/>
      <c r="DS42" s="566"/>
      <c r="DT42" s="566"/>
      <c r="DU42" s="566"/>
      <c r="DV42" s="566"/>
      <c r="DW42" s="566"/>
      <c r="DX42" s="608"/>
      <c r="DY42" s="905"/>
      <c r="DZ42" s="889"/>
      <c r="EA42" s="889"/>
      <c r="EB42" s="889"/>
      <c r="EC42" s="889"/>
      <c r="ED42" s="889"/>
      <c r="EE42" s="889"/>
      <c r="EF42" s="791"/>
      <c r="EG42" s="889"/>
      <c r="EH42" s="889"/>
      <c r="EI42" s="889"/>
      <c r="EJ42" s="889"/>
      <c r="EK42" s="889"/>
      <c r="EL42" s="889"/>
      <c r="EM42" s="889"/>
      <c r="EN42" s="889"/>
      <c r="EO42" s="905"/>
      <c r="EP42" s="889"/>
      <c r="EQ42" s="889"/>
      <c r="ER42" s="889"/>
      <c r="ES42" s="889"/>
      <c r="ET42" s="889"/>
      <c r="EU42" s="889"/>
      <c r="EV42" s="889"/>
      <c r="EW42" s="801"/>
      <c r="EX42" s="867"/>
      <c r="EY42" s="867"/>
      <c r="EZ42" s="867"/>
      <c r="FA42" s="867"/>
      <c r="FB42" s="867"/>
      <c r="FC42" s="867"/>
      <c r="FD42" s="867"/>
      <c r="FE42" s="929"/>
      <c r="FF42" s="419"/>
      <c r="FG42" s="179"/>
      <c r="FH42" s="181"/>
      <c r="FI42" s="181"/>
      <c r="FJ42" s="181"/>
      <c r="FK42" s="181"/>
      <c r="FL42" s="181"/>
      <c r="FM42" s="179"/>
      <c r="FN42" s="181"/>
      <c r="FO42" s="181"/>
      <c r="FP42" s="181"/>
      <c r="FQ42" s="181"/>
      <c r="FR42" s="491"/>
      <c r="FS42" s="247"/>
      <c r="FT42" s="248"/>
      <c r="FU42" s="106"/>
      <c r="FV42" s="33"/>
      <c r="FW42" s="92"/>
      <c r="FX42" s="106"/>
      <c r="FY42" s="33"/>
      <c r="FZ42" s="33"/>
      <c r="GA42" s="33"/>
      <c r="GB42" s="33"/>
      <c r="GC42" s="33"/>
      <c r="GD42" s="33"/>
      <c r="GE42" s="33"/>
      <c r="GF42" s="33"/>
      <c r="GG42" s="33"/>
      <c r="GH42" s="89"/>
      <c r="GI42" s="143"/>
      <c r="GJ42" s="513"/>
      <c r="GK42" s="76"/>
      <c r="GL42" s="9">
        <f t="shared" si="68"/>
        <v>0</v>
      </c>
      <c r="GM42" s="9">
        <f t="shared" si="69"/>
        <v>0</v>
      </c>
      <c r="GN42" s="9">
        <f t="shared" si="70"/>
        <v>0</v>
      </c>
      <c r="GO42" s="9">
        <f t="shared" si="71"/>
        <v>0</v>
      </c>
      <c r="GP42" s="9">
        <f t="shared" si="72"/>
        <v>0</v>
      </c>
      <c r="GQ42" s="9">
        <f t="shared" si="73"/>
        <v>0</v>
      </c>
      <c r="GR42" s="9">
        <f t="shared" si="74"/>
        <v>0</v>
      </c>
      <c r="GS42" s="9">
        <f t="shared" si="75"/>
        <v>0</v>
      </c>
      <c r="GT42" s="9">
        <f t="shared" si="76"/>
        <v>0</v>
      </c>
      <c r="GU42" s="9">
        <f t="shared" si="77"/>
        <v>0</v>
      </c>
      <c r="GV42" s="9">
        <f t="shared" si="78"/>
        <v>0</v>
      </c>
      <c r="GW42" s="9">
        <f t="shared" si="79"/>
        <v>0</v>
      </c>
      <c r="GX42" s="9">
        <f t="shared" si="80"/>
        <v>0</v>
      </c>
      <c r="GY42" s="9">
        <f t="shared" si="81"/>
        <v>0</v>
      </c>
      <c r="GZ42" s="9">
        <f t="shared" si="82"/>
        <v>0</v>
      </c>
      <c r="HA42" s="9">
        <f t="shared" si="83"/>
        <v>0</v>
      </c>
      <c r="HB42" s="9">
        <f t="shared" si="84"/>
        <v>0</v>
      </c>
      <c r="HC42" s="9">
        <f t="shared" si="85"/>
        <v>0</v>
      </c>
      <c r="HD42" s="9">
        <f t="shared" si="86"/>
        <v>0</v>
      </c>
      <c r="HE42" s="9">
        <f t="shared" si="87"/>
        <v>0</v>
      </c>
      <c r="HF42" s="9">
        <f t="shared" si="88"/>
        <v>0</v>
      </c>
      <c r="HG42" s="9">
        <f t="shared" si="89"/>
        <v>0</v>
      </c>
      <c r="HH42" s="9">
        <f t="shared" si="90"/>
        <v>0</v>
      </c>
      <c r="HI42" s="9">
        <f t="shared" si="91"/>
        <v>0</v>
      </c>
      <c r="HJ42" s="9">
        <f t="shared" si="92"/>
        <v>0</v>
      </c>
      <c r="HK42" s="9">
        <f t="shared" si="93"/>
        <v>0</v>
      </c>
      <c r="HL42" s="9">
        <f t="shared" si="94"/>
        <v>0</v>
      </c>
      <c r="HM42" s="9">
        <f t="shared" si="95"/>
        <v>0</v>
      </c>
      <c r="HN42" s="9">
        <f t="shared" si="96"/>
        <v>0</v>
      </c>
      <c r="HO42" s="9">
        <f t="shared" si="97"/>
        <v>0</v>
      </c>
      <c r="HP42" s="9">
        <f t="shared" si="98"/>
        <v>0</v>
      </c>
      <c r="HQ42" s="9">
        <f t="shared" si="99"/>
        <v>0</v>
      </c>
      <c r="HR42" s="9">
        <f t="shared" si="100"/>
        <v>0</v>
      </c>
      <c r="HS42" s="9">
        <f t="shared" si="101"/>
        <v>0</v>
      </c>
      <c r="HT42" s="9">
        <f t="shared" si="102"/>
        <v>0</v>
      </c>
      <c r="HU42" s="9">
        <f t="shared" si="103"/>
        <v>0</v>
      </c>
      <c r="HV42" s="9">
        <f t="shared" si="104"/>
        <v>0</v>
      </c>
      <c r="HW42" s="9">
        <f t="shared" si="105"/>
        <v>0</v>
      </c>
      <c r="HX42" s="9">
        <f t="shared" si="106"/>
        <v>0</v>
      </c>
      <c r="HY42" s="9">
        <f t="shared" si="107"/>
        <v>0</v>
      </c>
      <c r="HZ42" s="9">
        <f t="shared" si="108"/>
        <v>0</v>
      </c>
      <c r="IA42" s="9">
        <f t="shared" si="109"/>
        <v>0</v>
      </c>
      <c r="IB42" s="9">
        <f t="shared" si="110"/>
        <v>0</v>
      </c>
      <c r="IC42" s="9">
        <f t="shared" si="111"/>
        <v>0</v>
      </c>
      <c r="ID42" s="9">
        <f t="shared" si="112"/>
        <v>0</v>
      </c>
      <c r="IE42" s="9">
        <f t="shared" si="113"/>
        <v>0</v>
      </c>
      <c r="IF42" s="9">
        <f t="shared" si="114"/>
        <v>0</v>
      </c>
      <c r="IG42" s="9">
        <f t="shared" si="115"/>
        <v>0</v>
      </c>
      <c r="IH42" s="9">
        <f t="shared" si="116"/>
        <v>0</v>
      </c>
      <c r="II42" s="9">
        <f t="shared" si="117"/>
        <v>0</v>
      </c>
      <c r="IJ42" s="9">
        <f t="shared" si="118"/>
        <v>0</v>
      </c>
      <c r="IK42" s="9">
        <f t="shared" si="119"/>
        <v>0</v>
      </c>
      <c r="IL42" s="9">
        <f t="shared" si="120"/>
        <v>0</v>
      </c>
      <c r="IM42" s="9">
        <f t="shared" si="121"/>
        <v>0</v>
      </c>
      <c r="IN42" s="9">
        <f t="shared" si="122"/>
        <v>0</v>
      </c>
      <c r="IO42" s="9">
        <f t="shared" si="123"/>
        <v>0</v>
      </c>
      <c r="IP42" s="9">
        <f t="shared" si="124"/>
        <v>0</v>
      </c>
      <c r="IQ42" s="9">
        <f t="shared" si="125"/>
        <v>0</v>
      </c>
      <c r="IR42" s="9">
        <f t="shared" si="126"/>
        <v>0</v>
      </c>
      <c r="IS42" s="9">
        <f t="shared" si="127"/>
        <v>0</v>
      </c>
      <c r="IT42" s="9">
        <f t="shared" si="128"/>
        <v>0</v>
      </c>
      <c r="IU42" s="9">
        <f t="shared" si="129"/>
        <v>0</v>
      </c>
      <c r="IV42" s="9">
        <f t="shared" si="130"/>
        <v>0</v>
      </c>
      <c r="IW42" s="9">
        <f t="shared" si="131"/>
        <v>0</v>
      </c>
      <c r="IX42" s="9">
        <f t="shared" si="132"/>
        <v>0</v>
      </c>
      <c r="IY42" s="9">
        <f t="shared" si="133"/>
        <v>0</v>
      </c>
      <c r="IZ42" s="9">
        <f t="shared" si="134"/>
        <v>0</v>
      </c>
      <c r="JA42" s="9">
        <f t="shared" si="135"/>
        <v>0</v>
      </c>
      <c r="JB42" s="719"/>
      <c r="JC42" s="719"/>
      <c r="JD42" s="719"/>
      <c r="JE42" s="719"/>
      <c r="JF42" s="719"/>
      <c r="JG42" s="719"/>
      <c r="JH42" s="719"/>
      <c r="JI42" s="719"/>
      <c r="JJ42" s="719"/>
      <c r="JK42" s="719"/>
      <c r="JL42" s="719"/>
      <c r="JM42" s="719"/>
      <c r="JN42" s="719"/>
      <c r="JO42" s="719"/>
      <c r="JP42" s="719"/>
      <c r="JQ42" s="719"/>
      <c r="JR42" s="719"/>
      <c r="JS42" s="719"/>
      <c r="JT42" s="719"/>
      <c r="JU42" s="719"/>
      <c r="JV42" s="719"/>
      <c r="JW42" s="719"/>
      <c r="JX42" s="719"/>
      <c r="JY42" s="719"/>
      <c r="JZ42" s="719"/>
      <c r="KA42" s="719"/>
      <c r="KB42" s="719"/>
      <c r="KC42" s="719"/>
      <c r="KD42" s="719"/>
      <c r="KE42" s="719"/>
      <c r="KF42" s="719"/>
      <c r="KG42" s="719"/>
      <c r="KH42" s="719"/>
      <c r="KI42" s="719"/>
      <c r="KJ42" s="719"/>
      <c r="KK42" s="719"/>
      <c r="KL42" s="719"/>
      <c r="KM42" s="719"/>
      <c r="KN42" s="719"/>
      <c r="KO42" s="719"/>
      <c r="KP42" s="719"/>
      <c r="KQ42" s="719"/>
      <c r="KR42" s="719"/>
      <c r="KS42" s="719"/>
      <c r="KT42" s="719"/>
      <c r="KU42" s="719"/>
      <c r="KV42" s="719"/>
      <c r="KW42" s="719"/>
      <c r="KX42" s="719"/>
      <c r="KY42" s="719"/>
      <c r="KZ42" s="719"/>
      <c r="LA42" s="719"/>
      <c r="LB42" s="719"/>
      <c r="LC42" s="719"/>
      <c r="LD42" s="719"/>
      <c r="LE42" s="719"/>
      <c r="LF42" s="719"/>
      <c r="LG42" s="719"/>
      <c r="LH42" s="719"/>
      <c r="LI42" s="719"/>
      <c r="LJ42" s="719"/>
      <c r="LK42" s="719"/>
      <c r="LL42" s="719"/>
      <c r="LM42" s="719"/>
      <c r="LN42" s="719"/>
      <c r="LO42" s="719"/>
      <c r="LP42" s="719"/>
      <c r="LQ42" s="719"/>
      <c r="LR42" s="719"/>
      <c r="LS42" s="719"/>
      <c r="LT42" s="719"/>
      <c r="LU42" s="719"/>
      <c r="LV42" s="719"/>
      <c r="LW42" s="719"/>
      <c r="LX42" s="719"/>
      <c r="LY42" s="719"/>
      <c r="LZ42" s="719"/>
      <c r="MA42" s="719"/>
      <c r="MB42" s="719"/>
      <c r="MC42" s="719"/>
      <c r="MD42" s="719"/>
      <c r="ME42" s="719"/>
      <c r="MF42" s="719"/>
      <c r="MG42" s="719"/>
      <c r="MH42" s="719"/>
      <c r="MI42" s="719"/>
      <c r="MJ42" s="719"/>
      <c r="MK42" s="719"/>
      <c r="ML42" s="719"/>
      <c r="MM42" s="719"/>
      <c r="MN42" s="719"/>
      <c r="MO42" s="719"/>
      <c r="MP42" s="719"/>
      <c r="MQ42" s="719"/>
      <c r="MR42" s="719"/>
      <c r="MS42" s="719"/>
      <c r="MT42" s="719"/>
      <c r="MU42" s="719"/>
      <c r="MV42" s="711"/>
      <c r="MW42" s="711"/>
      <c r="MX42" s="711"/>
      <c r="MY42" s="711"/>
      <c r="MZ42" s="711"/>
    </row>
    <row r="43" spans="1:364" s="78" customFormat="1" ht="30" hidden="1" customHeight="1">
      <c r="A43" s="56" t="s">
        <v>53</v>
      </c>
      <c r="B43" s="59">
        <v>45393</v>
      </c>
      <c r="C43" s="67"/>
      <c r="D43" s="470"/>
      <c r="E43" s="107"/>
      <c r="F43" s="107"/>
      <c r="G43" s="107"/>
      <c r="H43" s="107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363"/>
      <c r="AG43" s="116"/>
      <c r="AH43" s="116"/>
      <c r="AI43" s="116"/>
      <c r="AJ43" s="116"/>
      <c r="AK43" s="116"/>
      <c r="AL43" s="116"/>
      <c r="AM43" s="116"/>
      <c r="AN43" s="116"/>
      <c r="AO43" s="384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49"/>
      <c r="BN43" s="249"/>
      <c r="BO43" s="249"/>
      <c r="BP43" s="249"/>
      <c r="BQ43" s="249"/>
      <c r="BR43" s="249"/>
      <c r="BS43" s="249"/>
      <c r="BT43" s="249"/>
      <c r="BU43" s="249"/>
      <c r="BV43" s="249"/>
      <c r="BW43" s="249"/>
      <c r="BX43" s="249"/>
      <c r="BY43" s="249"/>
      <c r="BZ43" s="395"/>
      <c r="CA43" s="664"/>
      <c r="CB43" s="664"/>
      <c r="CC43" s="664"/>
      <c r="CD43" s="664"/>
      <c r="CE43" s="664"/>
      <c r="CF43" s="664"/>
      <c r="CG43" s="664"/>
      <c r="CH43" s="664"/>
      <c r="CI43" s="664"/>
      <c r="CJ43" s="664"/>
      <c r="CK43" s="664"/>
      <c r="CL43" s="664"/>
      <c r="CM43" s="664"/>
      <c r="CN43" s="664"/>
      <c r="CO43" s="664"/>
      <c r="CP43" s="664"/>
      <c r="CQ43" s="664"/>
      <c r="CR43" s="664"/>
      <c r="CS43" s="664"/>
      <c r="CT43" s="664"/>
      <c r="CU43" s="664"/>
      <c r="CV43" s="664"/>
      <c r="CW43" s="664"/>
      <c r="CX43" s="664"/>
      <c r="CY43" s="664"/>
      <c r="CZ43" s="664"/>
      <c r="DA43" s="664"/>
      <c r="DB43" s="664"/>
      <c r="DC43" s="664"/>
      <c r="DD43" s="664"/>
      <c r="DE43" s="664"/>
      <c r="DF43" s="664"/>
      <c r="DG43" s="419"/>
      <c r="DH43" s="566"/>
      <c r="DI43" s="566"/>
      <c r="DJ43" s="566"/>
      <c r="DK43" s="566"/>
      <c r="DL43" s="566"/>
      <c r="DM43" s="566"/>
      <c r="DN43" s="566"/>
      <c r="DO43" s="566"/>
      <c r="DP43" s="566"/>
      <c r="DQ43" s="566"/>
      <c r="DR43" s="566"/>
      <c r="DS43" s="566"/>
      <c r="DT43" s="566"/>
      <c r="DU43" s="566"/>
      <c r="DV43" s="566"/>
      <c r="DW43" s="566"/>
      <c r="DX43" s="608"/>
      <c r="DY43" s="905"/>
      <c r="DZ43" s="889"/>
      <c r="EA43" s="889"/>
      <c r="EB43" s="889"/>
      <c r="EC43" s="889"/>
      <c r="ED43" s="889"/>
      <c r="EE43" s="889"/>
      <c r="EF43" s="791"/>
      <c r="EG43" s="889"/>
      <c r="EH43" s="889"/>
      <c r="EI43" s="889"/>
      <c r="EJ43" s="889"/>
      <c r="EK43" s="889"/>
      <c r="EL43" s="889"/>
      <c r="EM43" s="889"/>
      <c r="EN43" s="889"/>
      <c r="EO43" s="905"/>
      <c r="EP43" s="889"/>
      <c r="EQ43" s="889"/>
      <c r="ER43" s="889"/>
      <c r="ES43" s="889"/>
      <c r="ET43" s="889"/>
      <c r="EU43" s="889"/>
      <c r="EV43" s="889"/>
      <c r="EW43" s="801"/>
      <c r="EX43" s="867"/>
      <c r="EY43" s="867"/>
      <c r="EZ43" s="867"/>
      <c r="FA43" s="867"/>
      <c r="FB43" s="867"/>
      <c r="FC43" s="867"/>
      <c r="FD43" s="867"/>
      <c r="FE43" s="929"/>
      <c r="FF43" s="419"/>
      <c r="FG43" s="179"/>
      <c r="FH43" s="181"/>
      <c r="FI43" s="181"/>
      <c r="FJ43" s="181"/>
      <c r="FK43" s="181"/>
      <c r="FL43" s="181"/>
      <c r="FM43" s="179"/>
      <c r="FN43" s="181"/>
      <c r="FO43" s="181"/>
      <c r="FP43" s="181"/>
      <c r="FQ43" s="181"/>
      <c r="FR43" s="491"/>
      <c r="FS43" s="247"/>
      <c r="FT43" s="248"/>
      <c r="FU43" s="106"/>
      <c r="FV43" s="33"/>
      <c r="FW43" s="92"/>
      <c r="FX43" s="106"/>
      <c r="FY43" s="33"/>
      <c r="FZ43" s="33"/>
      <c r="GA43" s="33"/>
      <c r="GB43" s="33"/>
      <c r="GC43" s="33"/>
      <c r="GD43" s="33"/>
      <c r="GE43" s="33"/>
      <c r="GF43" s="33"/>
      <c r="GG43" s="33"/>
      <c r="GH43" s="89"/>
      <c r="GI43" s="143"/>
      <c r="GJ43" s="513"/>
      <c r="GK43" s="76"/>
      <c r="GL43" s="9">
        <f t="shared" si="68"/>
        <v>0</v>
      </c>
      <c r="GM43" s="9">
        <f t="shared" si="69"/>
        <v>0</v>
      </c>
      <c r="GN43" s="9">
        <f t="shared" si="70"/>
        <v>0</v>
      </c>
      <c r="GO43" s="9">
        <f t="shared" si="71"/>
        <v>0</v>
      </c>
      <c r="GP43" s="9">
        <f t="shared" si="72"/>
        <v>0</v>
      </c>
      <c r="GQ43" s="9">
        <f t="shared" si="73"/>
        <v>0</v>
      </c>
      <c r="GR43" s="9">
        <f t="shared" si="74"/>
        <v>0</v>
      </c>
      <c r="GS43" s="9">
        <f t="shared" si="75"/>
        <v>0</v>
      </c>
      <c r="GT43" s="9">
        <f t="shared" si="76"/>
        <v>0</v>
      </c>
      <c r="GU43" s="9">
        <f t="shared" si="77"/>
        <v>0</v>
      </c>
      <c r="GV43" s="9">
        <f t="shared" si="78"/>
        <v>0</v>
      </c>
      <c r="GW43" s="9">
        <f t="shared" si="79"/>
        <v>0</v>
      </c>
      <c r="GX43" s="9">
        <f t="shared" si="80"/>
        <v>0</v>
      </c>
      <c r="GY43" s="9">
        <f t="shared" si="81"/>
        <v>0</v>
      </c>
      <c r="GZ43" s="9">
        <f t="shared" si="82"/>
        <v>0</v>
      </c>
      <c r="HA43" s="9">
        <f t="shared" si="83"/>
        <v>0</v>
      </c>
      <c r="HB43" s="9">
        <f t="shared" si="84"/>
        <v>0</v>
      </c>
      <c r="HC43" s="9">
        <f t="shared" si="85"/>
        <v>0</v>
      </c>
      <c r="HD43" s="9">
        <f t="shared" si="86"/>
        <v>0</v>
      </c>
      <c r="HE43" s="9">
        <f t="shared" si="87"/>
        <v>0</v>
      </c>
      <c r="HF43" s="9">
        <f t="shared" si="88"/>
        <v>0</v>
      </c>
      <c r="HG43" s="9">
        <f t="shared" si="89"/>
        <v>0</v>
      </c>
      <c r="HH43" s="9">
        <f t="shared" si="90"/>
        <v>0</v>
      </c>
      <c r="HI43" s="9">
        <f t="shared" si="91"/>
        <v>0</v>
      </c>
      <c r="HJ43" s="9">
        <f t="shared" si="92"/>
        <v>0</v>
      </c>
      <c r="HK43" s="9">
        <f t="shared" si="93"/>
        <v>0</v>
      </c>
      <c r="HL43" s="9">
        <f t="shared" si="94"/>
        <v>0</v>
      </c>
      <c r="HM43" s="9">
        <f t="shared" si="95"/>
        <v>0</v>
      </c>
      <c r="HN43" s="9">
        <f t="shared" si="96"/>
        <v>0</v>
      </c>
      <c r="HO43" s="9">
        <f t="shared" si="97"/>
        <v>0</v>
      </c>
      <c r="HP43" s="9">
        <f t="shared" si="98"/>
        <v>0</v>
      </c>
      <c r="HQ43" s="9">
        <f t="shared" si="99"/>
        <v>0</v>
      </c>
      <c r="HR43" s="9">
        <f t="shared" si="100"/>
        <v>0</v>
      </c>
      <c r="HS43" s="9">
        <f t="shared" si="101"/>
        <v>0</v>
      </c>
      <c r="HT43" s="9">
        <f t="shared" si="102"/>
        <v>0</v>
      </c>
      <c r="HU43" s="9">
        <f t="shared" si="103"/>
        <v>0</v>
      </c>
      <c r="HV43" s="9">
        <f t="shared" si="104"/>
        <v>0</v>
      </c>
      <c r="HW43" s="9">
        <f t="shared" si="105"/>
        <v>0</v>
      </c>
      <c r="HX43" s="9">
        <f t="shared" si="106"/>
        <v>0</v>
      </c>
      <c r="HY43" s="9">
        <f t="shared" si="107"/>
        <v>0</v>
      </c>
      <c r="HZ43" s="9">
        <f t="shared" si="108"/>
        <v>0</v>
      </c>
      <c r="IA43" s="9">
        <f t="shared" si="109"/>
        <v>0</v>
      </c>
      <c r="IB43" s="9">
        <f t="shared" si="110"/>
        <v>0</v>
      </c>
      <c r="IC43" s="9">
        <f t="shared" si="111"/>
        <v>0</v>
      </c>
      <c r="ID43" s="9">
        <f t="shared" si="112"/>
        <v>0</v>
      </c>
      <c r="IE43" s="9">
        <f t="shared" si="113"/>
        <v>0</v>
      </c>
      <c r="IF43" s="9">
        <f t="shared" si="114"/>
        <v>0</v>
      </c>
      <c r="IG43" s="9">
        <f t="shared" si="115"/>
        <v>0</v>
      </c>
      <c r="IH43" s="9">
        <f t="shared" si="116"/>
        <v>0</v>
      </c>
      <c r="II43" s="9">
        <f t="shared" si="117"/>
        <v>0</v>
      </c>
      <c r="IJ43" s="9">
        <f t="shared" si="118"/>
        <v>0</v>
      </c>
      <c r="IK43" s="9">
        <f t="shared" si="119"/>
        <v>0</v>
      </c>
      <c r="IL43" s="9">
        <f t="shared" si="120"/>
        <v>0</v>
      </c>
      <c r="IM43" s="9">
        <f t="shared" si="121"/>
        <v>0</v>
      </c>
      <c r="IN43" s="9">
        <f t="shared" si="122"/>
        <v>0</v>
      </c>
      <c r="IO43" s="9">
        <f t="shared" si="123"/>
        <v>0</v>
      </c>
      <c r="IP43" s="9">
        <f t="shared" si="124"/>
        <v>0</v>
      </c>
      <c r="IQ43" s="9">
        <f t="shared" si="125"/>
        <v>0</v>
      </c>
      <c r="IR43" s="9">
        <f t="shared" si="126"/>
        <v>0</v>
      </c>
      <c r="IS43" s="9">
        <f t="shared" si="127"/>
        <v>0</v>
      </c>
      <c r="IT43" s="9">
        <f t="shared" si="128"/>
        <v>0</v>
      </c>
      <c r="IU43" s="9">
        <f t="shared" si="129"/>
        <v>0</v>
      </c>
      <c r="IV43" s="9">
        <f t="shared" si="130"/>
        <v>0</v>
      </c>
      <c r="IW43" s="9">
        <f t="shared" si="131"/>
        <v>0</v>
      </c>
      <c r="IX43" s="9">
        <f t="shared" si="132"/>
        <v>0</v>
      </c>
      <c r="IY43" s="9">
        <f t="shared" si="133"/>
        <v>0</v>
      </c>
      <c r="IZ43" s="9">
        <f t="shared" si="134"/>
        <v>0</v>
      </c>
      <c r="JA43" s="9">
        <f t="shared" si="135"/>
        <v>0</v>
      </c>
      <c r="JB43" s="719"/>
      <c r="JC43" s="719"/>
      <c r="JD43" s="719"/>
      <c r="JE43" s="719"/>
      <c r="JF43" s="719"/>
      <c r="JG43" s="719"/>
      <c r="JH43" s="719"/>
      <c r="JI43" s="719"/>
      <c r="JJ43" s="719"/>
      <c r="JK43" s="719"/>
      <c r="JL43" s="719"/>
      <c r="JM43" s="719"/>
      <c r="JN43" s="719"/>
      <c r="JO43" s="719"/>
      <c r="JP43" s="719"/>
      <c r="JQ43" s="719"/>
      <c r="JR43" s="719"/>
      <c r="JS43" s="719"/>
      <c r="JT43" s="719"/>
      <c r="JU43" s="719"/>
      <c r="JV43" s="719"/>
      <c r="JW43" s="719"/>
      <c r="JX43" s="719"/>
      <c r="JY43" s="719"/>
      <c r="JZ43" s="719"/>
      <c r="KA43" s="719"/>
      <c r="KB43" s="719"/>
      <c r="KC43" s="719"/>
      <c r="KD43" s="719"/>
      <c r="KE43" s="719"/>
      <c r="KF43" s="719"/>
      <c r="KG43" s="719"/>
      <c r="KH43" s="719"/>
      <c r="KI43" s="719"/>
      <c r="KJ43" s="719"/>
      <c r="KK43" s="719"/>
      <c r="KL43" s="719"/>
      <c r="KM43" s="719"/>
      <c r="KN43" s="719"/>
      <c r="KO43" s="719"/>
      <c r="KP43" s="719"/>
      <c r="KQ43" s="719"/>
      <c r="KR43" s="719"/>
      <c r="KS43" s="719"/>
      <c r="KT43" s="719"/>
      <c r="KU43" s="719"/>
      <c r="KV43" s="719"/>
      <c r="KW43" s="719"/>
      <c r="KX43" s="719"/>
      <c r="KY43" s="719"/>
      <c r="KZ43" s="719"/>
      <c r="LA43" s="719"/>
      <c r="LB43" s="719"/>
      <c r="LC43" s="719"/>
      <c r="LD43" s="719"/>
      <c r="LE43" s="719"/>
      <c r="LF43" s="719"/>
      <c r="LG43" s="719"/>
      <c r="LH43" s="719"/>
      <c r="LI43" s="719"/>
      <c r="LJ43" s="719"/>
      <c r="LK43" s="719"/>
      <c r="LL43" s="719"/>
      <c r="LM43" s="719"/>
      <c r="LN43" s="719"/>
      <c r="LO43" s="719"/>
      <c r="LP43" s="719"/>
      <c r="LQ43" s="719"/>
      <c r="LR43" s="719"/>
      <c r="LS43" s="719"/>
      <c r="LT43" s="719"/>
      <c r="LU43" s="719"/>
      <c r="LV43" s="719"/>
      <c r="LW43" s="719"/>
      <c r="LX43" s="719"/>
      <c r="LY43" s="719"/>
      <c r="LZ43" s="719"/>
      <c r="MA43" s="719"/>
      <c r="MB43" s="719"/>
      <c r="MC43" s="719"/>
      <c r="MD43" s="719"/>
      <c r="ME43" s="719"/>
      <c r="MF43" s="719"/>
      <c r="MG43" s="719"/>
      <c r="MH43" s="719"/>
      <c r="MI43" s="719"/>
      <c r="MJ43" s="719"/>
      <c r="MK43" s="719"/>
      <c r="ML43" s="719"/>
      <c r="MM43" s="719"/>
      <c r="MN43" s="719"/>
      <c r="MO43" s="719"/>
      <c r="MP43" s="719"/>
      <c r="MQ43" s="719"/>
      <c r="MR43" s="719"/>
      <c r="MS43" s="719"/>
      <c r="MT43" s="719"/>
      <c r="MU43" s="719"/>
      <c r="MV43" s="711"/>
      <c r="MW43" s="711"/>
      <c r="MX43" s="711"/>
      <c r="MY43" s="711"/>
      <c r="MZ43" s="711"/>
    </row>
    <row r="44" spans="1:364" s="78" customFormat="1" ht="30" hidden="1" customHeight="1">
      <c r="A44" s="56" t="s">
        <v>50</v>
      </c>
      <c r="B44" s="59">
        <v>45394</v>
      </c>
      <c r="C44" s="67"/>
      <c r="D44" s="470"/>
      <c r="E44" s="107"/>
      <c r="F44" s="107"/>
      <c r="G44" s="107"/>
      <c r="H44" s="109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363"/>
      <c r="AG44" s="116"/>
      <c r="AH44" s="116"/>
      <c r="AI44" s="116"/>
      <c r="AJ44" s="116"/>
      <c r="AK44" s="116"/>
      <c r="AL44" s="116"/>
      <c r="AM44" s="116"/>
      <c r="AN44" s="116"/>
      <c r="AO44" s="384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49"/>
      <c r="BN44" s="249"/>
      <c r="BO44" s="249"/>
      <c r="BP44" s="249"/>
      <c r="BQ44" s="249"/>
      <c r="BR44" s="249"/>
      <c r="BS44" s="249"/>
      <c r="BT44" s="249"/>
      <c r="BU44" s="249"/>
      <c r="BV44" s="249"/>
      <c r="BW44" s="249"/>
      <c r="BX44" s="249"/>
      <c r="BY44" s="249"/>
      <c r="BZ44" s="395"/>
      <c r="CA44" s="664"/>
      <c r="CB44" s="664"/>
      <c r="CC44" s="664"/>
      <c r="CD44" s="664"/>
      <c r="CE44" s="664"/>
      <c r="CF44" s="664"/>
      <c r="CG44" s="664"/>
      <c r="CH44" s="664"/>
      <c r="CI44" s="664"/>
      <c r="CJ44" s="664"/>
      <c r="CK44" s="664"/>
      <c r="CL44" s="664"/>
      <c r="CM44" s="664"/>
      <c r="CN44" s="664"/>
      <c r="CO44" s="664"/>
      <c r="CP44" s="664"/>
      <c r="CQ44" s="664"/>
      <c r="CR44" s="664"/>
      <c r="CS44" s="664"/>
      <c r="CT44" s="664"/>
      <c r="CU44" s="664"/>
      <c r="CV44" s="664"/>
      <c r="CW44" s="664"/>
      <c r="CX44" s="664"/>
      <c r="CY44" s="664"/>
      <c r="CZ44" s="664"/>
      <c r="DA44" s="664"/>
      <c r="DB44" s="664"/>
      <c r="DC44" s="664"/>
      <c r="DD44" s="664"/>
      <c r="DE44" s="664"/>
      <c r="DF44" s="664"/>
      <c r="DG44" s="419"/>
      <c r="DH44" s="566"/>
      <c r="DI44" s="566"/>
      <c r="DJ44" s="566"/>
      <c r="DK44" s="566"/>
      <c r="DL44" s="566"/>
      <c r="DM44" s="566"/>
      <c r="DN44" s="566"/>
      <c r="DO44" s="566"/>
      <c r="DP44" s="566"/>
      <c r="DQ44" s="566"/>
      <c r="DR44" s="566"/>
      <c r="DS44" s="566"/>
      <c r="DT44" s="566"/>
      <c r="DU44" s="566"/>
      <c r="DV44" s="566"/>
      <c r="DW44" s="566"/>
      <c r="DX44" s="608"/>
      <c r="DY44" s="905"/>
      <c r="DZ44" s="889"/>
      <c r="EA44" s="889"/>
      <c r="EB44" s="889"/>
      <c r="EC44" s="889"/>
      <c r="ED44" s="889"/>
      <c r="EE44" s="889"/>
      <c r="EF44" s="791"/>
      <c r="EG44" s="889"/>
      <c r="EH44" s="889"/>
      <c r="EI44" s="889"/>
      <c r="EJ44" s="889"/>
      <c r="EK44" s="889"/>
      <c r="EL44" s="889"/>
      <c r="EM44" s="889"/>
      <c r="EN44" s="889"/>
      <c r="EO44" s="905"/>
      <c r="EP44" s="889"/>
      <c r="EQ44" s="889"/>
      <c r="ER44" s="889"/>
      <c r="ES44" s="889"/>
      <c r="ET44" s="889"/>
      <c r="EU44" s="889"/>
      <c r="EV44" s="889"/>
      <c r="EW44" s="801"/>
      <c r="EX44" s="867"/>
      <c r="EY44" s="867"/>
      <c r="EZ44" s="867"/>
      <c r="FA44" s="867"/>
      <c r="FB44" s="867"/>
      <c r="FC44" s="867"/>
      <c r="FD44" s="867"/>
      <c r="FE44" s="929"/>
      <c r="FF44" s="419"/>
      <c r="FG44" s="179"/>
      <c r="FH44" s="181"/>
      <c r="FI44" s="181"/>
      <c r="FJ44" s="181"/>
      <c r="FK44" s="181"/>
      <c r="FL44" s="181"/>
      <c r="FM44" s="179"/>
      <c r="FN44" s="181"/>
      <c r="FO44" s="181"/>
      <c r="FP44" s="181"/>
      <c r="FQ44" s="181"/>
      <c r="FR44" s="491"/>
      <c r="FS44" s="247"/>
      <c r="FT44" s="248"/>
      <c r="FU44" s="106"/>
      <c r="FV44" s="33"/>
      <c r="FW44" s="92"/>
      <c r="FX44" s="106"/>
      <c r="FY44" s="33"/>
      <c r="FZ44" s="33"/>
      <c r="GA44" s="33"/>
      <c r="GB44" s="33"/>
      <c r="GC44" s="33"/>
      <c r="GD44" s="33"/>
      <c r="GE44" s="33"/>
      <c r="GF44" s="33"/>
      <c r="GG44" s="33"/>
      <c r="GH44" s="89"/>
      <c r="GI44" s="143"/>
      <c r="GJ44" s="513"/>
      <c r="GK44" s="76"/>
      <c r="GL44" s="9">
        <f t="shared" si="68"/>
        <v>0</v>
      </c>
      <c r="GM44" s="9">
        <f t="shared" si="69"/>
        <v>0</v>
      </c>
      <c r="GN44" s="9">
        <f t="shared" si="70"/>
        <v>0</v>
      </c>
      <c r="GO44" s="9">
        <f t="shared" si="71"/>
        <v>0</v>
      </c>
      <c r="GP44" s="9">
        <f t="shared" si="72"/>
        <v>0</v>
      </c>
      <c r="GQ44" s="9">
        <f t="shared" si="73"/>
        <v>0</v>
      </c>
      <c r="GR44" s="9">
        <f t="shared" si="74"/>
        <v>0</v>
      </c>
      <c r="GS44" s="9">
        <f t="shared" si="75"/>
        <v>0</v>
      </c>
      <c r="GT44" s="9">
        <f t="shared" si="76"/>
        <v>0</v>
      </c>
      <c r="GU44" s="9">
        <f t="shared" si="77"/>
        <v>0</v>
      </c>
      <c r="GV44" s="9">
        <f t="shared" si="78"/>
        <v>0</v>
      </c>
      <c r="GW44" s="9">
        <f t="shared" si="79"/>
        <v>0</v>
      </c>
      <c r="GX44" s="9">
        <f t="shared" si="80"/>
        <v>0</v>
      </c>
      <c r="GY44" s="9">
        <f t="shared" si="81"/>
        <v>0</v>
      </c>
      <c r="GZ44" s="9">
        <f t="shared" si="82"/>
        <v>0</v>
      </c>
      <c r="HA44" s="9">
        <f t="shared" si="83"/>
        <v>0</v>
      </c>
      <c r="HB44" s="9">
        <f t="shared" si="84"/>
        <v>0</v>
      </c>
      <c r="HC44" s="9">
        <f t="shared" si="85"/>
        <v>0</v>
      </c>
      <c r="HD44" s="9">
        <f t="shared" si="86"/>
        <v>0</v>
      </c>
      <c r="HE44" s="9">
        <f t="shared" si="87"/>
        <v>0</v>
      </c>
      <c r="HF44" s="9">
        <f t="shared" si="88"/>
        <v>0</v>
      </c>
      <c r="HG44" s="9">
        <f t="shared" si="89"/>
        <v>0</v>
      </c>
      <c r="HH44" s="9">
        <f t="shared" si="90"/>
        <v>0</v>
      </c>
      <c r="HI44" s="9">
        <f t="shared" si="91"/>
        <v>0</v>
      </c>
      <c r="HJ44" s="9">
        <f t="shared" si="92"/>
        <v>0</v>
      </c>
      <c r="HK44" s="9">
        <f t="shared" si="93"/>
        <v>0</v>
      </c>
      <c r="HL44" s="9">
        <f t="shared" si="94"/>
        <v>0</v>
      </c>
      <c r="HM44" s="9">
        <f t="shared" si="95"/>
        <v>0</v>
      </c>
      <c r="HN44" s="9">
        <f t="shared" si="96"/>
        <v>0</v>
      </c>
      <c r="HO44" s="9">
        <f t="shared" si="97"/>
        <v>0</v>
      </c>
      <c r="HP44" s="9">
        <f t="shared" si="98"/>
        <v>0</v>
      </c>
      <c r="HQ44" s="9">
        <f t="shared" si="99"/>
        <v>0</v>
      </c>
      <c r="HR44" s="9">
        <f t="shared" si="100"/>
        <v>0</v>
      </c>
      <c r="HS44" s="9">
        <f t="shared" si="101"/>
        <v>0</v>
      </c>
      <c r="HT44" s="9">
        <f t="shared" si="102"/>
        <v>0</v>
      </c>
      <c r="HU44" s="9">
        <f t="shared" si="103"/>
        <v>0</v>
      </c>
      <c r="HV44" s="9">
        <f t="shared" si="104"/>
        <v>0</v>
      </c>
      <c r="HW44" s="9">
        <f t="shared" si="105"/>
        <v>0</v>
      </c>
      <c r="HX44" s="9">
        <f t="shared" si="106"/>
        <v>0</v>
      </c>
      <c r="HY44" s="9">
        <f t="shared" si="107"/>
        <v>0</v>
      </c>
      <c r="HZ44" s="9">
        <f t="shared" si="108"/>
        <v>0</v>
      </c>
      <c r="IA44" s="9">
        <f t="shared" si="109"/>
        <v>0</v>
      </c>
      <c r="IB44" s="9">
        <f t="shared" si="110"/>
        <v>0</v>
      </c>
      <c r="IC44" s="9">
        <f t="shared" si="111"/>
        <v>0</v>
      </c>
      <c r="ID44" s="9">
        <f t="shared" si="112"/>
        <v>0</v>
      </c>
      <c r="IE44" s="9">
        <f t="shared" si="113"/>
        <v>0</v>
      </c>
      <c r="IF44" s="9">
        <f t="shared" si="114"/>
        <v>0</v>
      </c>
      <c r="IG44" s="9">
        <f t="shared" si="115"/>
        <v>0</v>
      </c>
      <c r="IH44" s="9">
        <f t="shared" si="116"/>
        <v>0</v>
      </c>
      <c r="II44" s="9">
        <f t="shared" si="117"/>
        <v>0</v>
      </c>
      <c r="IJ44" s="9">
        <f t="shared" si="118"/>
        <v>0</v>
      </c>
      <c r="IK44" s="9">
        <f t="shared" si="119"/>
        <v>0</v>
      </c>
      <c r="IL44" s="9">
        <f t="shared" si="120"/>
        <v>0</v>
      </c>
      <c r="IM44" s="9">
        <f t="shared" si="121"/>
        <v>0</v>
      </c>
      <c r="IN44" s="9">
        <f t="shared" si="122"/>
        <v>0</v>
      </c>
      <c r="IO44" s="9">
        <f t="shared" si="123"/>
        <v>0</v>
      </c>
      <c r="IP44" s="9">
        <f t="shared" si="124"/>
        <v>0</v>
      </c>
      <c r="IQ44" s="9">
        <f t="shared" si="125"/>
        <v>0</v>
      </c>
      <c r="IR44" s="9">
        <f t="shared" si="126"/>
        <v>0</v>
      </c>
      <c r="IS44" s="9">
        <f t="shared" si="127"/>
        <v>0</v>
      </c>
      <c r="IT44" s="9">
        <f t="shared" si="128"/>
        <v>0</v>
      </c>
      <c r="IU44" s="9">
        <f t="shared" si="129"/>
        <v>0</v>
      </c>
      <c r="IV44" s="9">
        <f t="shared" si="130"/>
        <v>0</v>
      </c>
      <c r="IW44" s="9">
        <f t="shared" si="131"/>
        <v>0</v>
      </c>
      <c r="IX44" s="9">
        <f t="shared" si="132"/>
        <v>0</v>
      </c>
      <c r="IY44" s="9">
        <f t="shared" si="133"/>
        <v>0</v>
      </c>
      <c r="IZ44" s="9">
        <f t="shared" si="134"/>
        <v>0</v>
      </c>
      <c r="JA44" s="9">
        <f t="shared" si="135"/>
        <v>0</v>
      </c>
      <c r="JB44" s="719"/>
      <c r="JC44" s="719"/>
      <c r="JD44" s="719"/>
      <c r="JE44" s="719"/>
      <c r="JF44" s="719"/>
      <c r="JG44" s="719"/>
      <c r="JH44" s="719"/>
      <c r="JI44" s="719"/>
      <c r="JJ44" s="719"/>
      <c r="JK44" s="719"/>
      <c r="JL44" s="719"/>
      <c r="JM44" s="719"/>
      <c r="JN44" s="719"/>
      <c r="JO44" s="719"/>
      <c r="JP44" s="719"/>
      <c r="JQ44" s="719"/>
      <c r="JR44" s="719"/>
      <c r="JS44" s="719"/>
      <c r="JT44" s="719"/>
      <c r="JU44" s="719"/>
      <c r="JV44" s="719"/>
      <c r="JW44" s="719"/>
      <c r="JX44" s="719"/>
      <c r="JY44" s="719"/>
      <c r="JZ44" s="719"/>
      <c r="KA44" s="719"/>
      <c r="KB44" s="719"/>
      <c r="KC44" s="719"/>
      <c r="KD44" s="719"/>
      <c r="KE44" s="719"/>
      <c r="KF44" s="719"/>
      <c r="KG44" s="719"/>
      <c r="KH44" s="719"/>
      <c r="KI44" s="719"/>
      <c r="KJ44" s="719"/>
      <c r="KK44" s="719"/>
      <c r="KL44" s="719"/>
      <c r="KM44" s="719"/>
      <c r="KN44" s="719"/>
      <c r="KO44" s="719"/>
      <c r="KP44" s="719"/>
      <c r="KQ44" s="719"/>
      <c r="KR44" s="719"/>
      <c r="KS44" s="719"/>
      <c r="KT44" s="719"/>
      <c r="KU44" s="719"/>
      <c r="KV44" s="719"/>
      <c r="KW44" s="719"/>
      <c r="KX44" s="719"/>
      <c r="KY44" s="719"/>
      <c r="KZ44" s="719"/>
      <c r="LA44" s="719"/>
      <c r="LB44" s="719"/>
      <c r="LC44" s="719"/>
      <c r="LD44" s="719"/>
      <c r="LE44" s="719"/>
      <c r="LF44" s="719"/>
      <c r="LG44" s="719"/>
      <c r="LH44" s="719"/>
      <c r="LI44" s="719"/>
      <c r="LJ44" s="719"/>
      <c r="LK44" s="719"/>
      <c r="LL44" s="719"/>
      <c r="LM44" s="719"/>
      <c r="LN44" s="719"/>
      <c r="LO44" s="719"/>
      <c r="LP44" s="719"/>
      <c r="LQ44" s="719"/>
      <c r="LR44" s="719"/>
      <c r="LS44" s="719"/>
      <c r="LT44" s="719"/>
      <c r="LU44" s="719"/>
      <c r="LV44" s="719"/>
      <c r="LW44" s="719"/>
      <c r="LX44" s="719"/>
      <c r="LY44" s="719"/>
      <c r="LZ44" s="719"/>
      <c r="MA44" s="719"/>
      <c r="MB44" s="719"/>
      <c r="MC44" s="719"/>
      <c r="MD44" s="719"/>
      <c r="ME44" s="719"/>
      <c r="MF44" s="719"/>
      <c r="MG44" s="719"/>
      <c r="MH44" s="719"/>
      <c r="MI44" s="719"/>
      <c r="MJ44" s="719"/>
      <c r="MK44" s="719"/>
      <c r="ML44" s="719"/>
      <c r="MM44" s="719"/>
      <c r="MN44" s="719"/>
      <c r="MO44" s="719"/>
      <c r="MP44" s="719"/>
      <c r="MQ44" s="719"/>
      <c r="MR44" s="719"/>
      <c r="MS44" s="719"/>
      <c r="MT44" s="719"/>
      <c r="MU44" s="719"/>
      <c r="MV44" s="711"/>
      <c r="MW44" s="711"/>
      <c r="MX44" s="711"/>
      <c r="MY44" s="711"/>
      <c r="MZ44" s="711"/>
    </row>
    <row r="45" spans="1:364" s="45" customFormat="1" ht="30" hidden="1" customHeight="1">
      <c r="A45" s="56" t="s">
        <v>51</v>
      </c>
      <c r="B45" s="59">
        <v>45395</v>
      </c>
      <c r="C45" s="67"/>
      <c r="D45" s="470"/>
      <c r="E45" s="86"/>
      <c r="F45" s="86"/>
      <c r="G45" s="86"/>
      <c r="H45" s="86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364"/>
      <c r="AG45" s="116"/>
      <c r="AH45" s="116"/>
      <c r="AI45" s="116"/>
      <c r="AJ45" s="116"/>
      <c r="AK45" s="116"/>
      <c r="AL45" s="116"/>
      <c r="AM45" s="116"/>
      <c r="AN45" s="116"/>
      <c r="AO45" s="384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/>
      <c r="BJ45" s="249"/>
      <c r="BK45" s="249"/>
      <c r="BL45" s="249"/>
      <c r="BM45" s="249"/>
      <c r="BN45" s="249"/>
      <c r="BO45" s="249"/>
      <c r="BP45" s="249"/>
      <c r="BQ45" s="249"/>
      <c r="BR45" s="249"/>
      <c r="BS45" s="249"/>
      <c r="BT45" s="249"/>
      <c r="BU45" s="249"/>
      <c r="BV45" s="249"/>
      <c r="BW45" s="249"/>
      <c r="BX45" s="249"/>
      <c r="BY45" s="249"/>
      <c r="BZ45" s="395"/>
      <c r="CA45" s="664"/>
      <c r="CB45" s="664"/>
      <c r="CC45" s="664"/>
      <c r="CD45" s="664"/>
      <c r="CE45" s="664"/>
      <c r="CF45" s="664"/>
      <c r="CG45" s="664"/>
      <c r="CH45" s="664"/>
      <c r="CI45" s="664"/>
      <c r="CJ45" s="664"/>
      <c r="CK45" s="664"/>
      <c r="CL45" s="664"/>
      <c r="CM45" s="664"/>
      <c r="CN45" s="664"/>
      <c r="CO45" s="664"/>
      <c r="CP45" s="664"/>
      <c r="CQ45" s="664"/>
      <c r="CR45" s="664"/>
      <c r="CS45" s="664"/>
      <c r="CT45" s="664"/>
      <c r="CU45" s="664"/>
      <c r="CV45" s="664"/>
      <c r="CW45" s="664"/>
      <c r="CX45" s="664"/>
      <c r="CY45" s="664"/>
      <c r="CZ45" s="664"/>
      <c r="DA45" s="664"/>
      <c r="DB45" s="664"/>
      <c r="DC45" s="664"/>
      <c r="DD45" s="664"/>
      <c r="DE45" s="664"/>
      <c r="DF45" s="664"/>
      <c r="DG45" s="419"/>
      <c r="DH45" s="566"/>
      <c r="DI45" s="566"/>
      <c r="DJ45" s="566"/>
      <c r="DK45" s="566"/>
      <c r="DL45" s="566"/>
      <c r="DM45" s="566"/>
      <c r="DN45" s="566"/>
      <c r="DO45" s="566"/>
      <c r="DP45" s="566"/>
      <c r="DQ45" s="566"/>
      <c r="DR45" s="566"/>
      <c r="DS45" s="566"/>
      <c r="DT45" s="566"/>
      <c r="DU45" s="566"/>
      <c r="DV45" s="566"/>
      <c r="DW45" s="566"/>
      <c r="DX45" s="608"/>
      <c r="DY45" s="905"/>
      <c r="DZ45" s="889"/>
      <c r="EA45" s="889"/>
      <c r="EB45" s="889"/>
      <c r="EC45" s="889"/>
      <c r="ED45" s="889"/>
      <c r="EE45" s="889"/>
      <c r="EF45" s="791"/>
      <c r="EG45" s="889"/>
      <c r="EH45" s="889"/>
      <c r="EI45" s="889"/>
      <c r="EJ45" s="889"/>
      <c r="EK45" s="889"/>
      <c r="EL45" s="889"/>
      <c r="EM45" s="889"/>
      <c r="EN45" s="889"/>
      <c r="EO45" s="905"/>
      <c r="EP45" s="889"/>
      <c r="EQ45" s="889"/>
      <c r="ER45" s="889"/>
      <c r="ES45" s="889"/>
      <c r="ET45" s="889"/>
      <c r="EU45" s="889"/>
      <c r="EV45" s="889"/>
      <c r="EW45" s="801"/>
      <c r="EX45" s="867"/>
      <c r="EY45" s="867"/>
      <c r="EZ45" s="867"/>
      <c r="FA45" s="867"/>
      <c r="FB45" s="867"/>
      <c r="FC45" s="867"/>
      <c r="FD45" s="867"/>
      <c r="FE45" s="929"/>
      <c r="FF45" s="419"/>
      <c r="FG45" s="179"/>
      <c r="FH45" s="181"/>
      <c r="FI45" s="181"/>
      <c r="FJ45" s="181"/>
      <c r="FK45" s="181"/>
      <c r="FL45" s="181"/>
      <c r="FM45" s="179"/>
      <c r="FN45" s="181"/>
      <c r="FO45" s="181"/>
      <c r="FP45" s="181"/>
      <c r="FQ45" s="181"/>
      <c r="FR45" s="491"/>
      <c r="FS45" s="247"/>
      <c r="FT45" s="248"/>
      <c r="FU45" s="106"/>
      <c r="FV45" s="33"/>
      <c r="FW45" s="92"/>
      <c r="FX45" s="106"/>
      <c r="FY45" s="33"/>
      <c r="FZ45" s="33"/>
      <c r="GA45" s="33"/>
      <c r="GB45" s="33"/>
      <c r="GC45" s="33"/>
      <c r="GD45" s="33"/>
      <c r="GE45" s="33"/>
      <c r="GF45" s="33"/>
      <c r="GG45" s="33"/>
      <c r="GH45" s="250"/>
      <c r="GI45" s="251"/>
      <c r="GJ45" s="513"/>
      <c r="GK45" s="76"/>
      <c r="GL45" s="9">
        <f t="shared" si="68"/>
        <v>0</v>
      </c>
      <c r="GM45" s="9">
        <f t="shared" si="69"/>
        <v>0</v>
      </c>
      <c r="GN45" s="9">
        <f t="shared" si="70"/>
        <v>0</v>
      </c>
      <c r="GO45" s="9">
        <f t="shared" si="71"/>
        <v>0</v>
      </c>
      <c r="GP45" s="9">
        <f t="shared" si="72"/>
        <v>0</v>
      </c>
      <c r="GQ45" s="9">
        <f t="shared" si="73"/>
        <v>0</v>
      </c>
      <c r="GR45" s="9">
        <f t="shared" si="74"/>
        <v>0</v>
      </c>
      <c r="GS45" s="9">
        <f t="shared" si="75"/>
        <v>0</v>
      </c>
      <c r="GT45" s="9">
        <f t="shared" si="76"/>
        <v>0</v>
      </c>
      <c r="GU45" s="9">
        <f t="shared" si="77"/>
        <v>0</v>
      </c>
      <c r="GV45" s="9">
        <f t="shared" si="78"/>
        <v>0</v>
      </c>
      <c r="GW45" s="9">
        <f t="shared" si="79"/>
        <v>0</v>
      </c>
      <c r="GX45" s="9">
        <f t="shared" si="80"/>
        <v>0</v>
      </c>
      <c r="GY45" s="9">
        <f t="shared" si="81"/>
        <v>0</v>
      </c>
      <c r="GZ45" s="9">
        <f t="shared" si="82"/>
        <v>0</v>
      </c>
      <c r="HA45" s="9">
        <f t="shared" si="83"/>
        <v>0</v>
      </c>
      <c r="HB45" s="9">
        <f t="shared" si="84"/>
        <v>0</v>
      </c>
      <c r="HC45" s="9">
        <f t="shared" si="85"/>
        <v>0</v>
      </c>
      <c r="HD45" s="9">
        <f t="shared" si="86"/>
        <v>0</v>
      </c>
      <c r="HE45" s="9">
        <f t="shared" si="87"/>
        <v>0</v>
      </c>
      <c r="HF45" s="9">
        <f t="shared" si="88"/>
        <v>0</v>
      </c>
      <c r="HG45" s="9">
        <f t="shared" si="89"/>
        <v>0</v>
      </c>
      <c r="HH45" s="9">
        <f t="shared" si="90"/>
        <v>0</v>
      </c>
      <c r="HI45" s="9">
        <f t="shared" si="91"/>
        <v>0</v>
      </c>
      <c r="HJ45" s="9">
        <f t="shared" si="92"/>
        <v>0</v>
      </c>
      <c r="HK45" s="9">
        <f t="shared" si="93"/>
        <v>0</v>
      </c>
      <c r="HL45" s="9">
        <f t="shared" si="94"/>
        <v>0</v>
      </c>
      <c r="HM45" s="9">
        <f t="shared" si="95"/>
        <v>0</v>
      </c>
      <c r="HN45" s="9">
        <f t="shared" si="96"/>
        <v>0</v>
      </c>
      <c r="HO45" s="9">
        <f t="shared" si="97"/>
        <v>0</v>
      </c>
      <c r="HP45" s="9">
        <f t="shared" si="98"/>
        <v>0</v>
      </c>
      <c r="HQ45" s="9">
        <f t="shared" si="99"/>
        <v>0</v>
      </c>
      <c r="HR45" s="9">
        <f t="shared" si="100"/>
        <v>0</v>
      </c>
      <c r="HS45" s="9">
        <f t="shared" si="101"/>
        <v>0</v>
      </c>
      <c r="HT45" s="9">
        <f t="shared" si="102"/>
        <v>0</v>
      </c>
      <c r="HU45" s="9">
        <f t="shared" si="103"/>
        <v>0</v>
      </c>
      <c r="HV45" s="9">
        <f t="shared" si="104"/>
        <v>0</v>
      </c>
      <c r="HW45" s="9">
        <f t="shared" si="105"/>
        <v>0</v>
      </c>
      <c r="HX45" s="9">
        <f t="shared" si="106"/>
        <v>0</v>
      </c>
      <c r="HY45" s="9">
        <f t="shared" si="107"/>
        <v>0</v>
      </c>
      <c r="HZ45" s="9">
        <f t="shared" si="108"/>
        <v>0</v>
      </c>
      <c r="IA45" s="9">
        <f t="shared" si="109"/>
        <v>0</v>
      </c>
      <c r="IB45" s="9">
        <f t="shared" si="110"/>
        <v>0</v>
      </c>
      <c r="IC45" s="9">
        <f t="shared" si="111"/>
        <v>0</v>
      </c>
      <c r="ID45" s="9">
        <f t="shared" si="112"/>
        <v>0</v>
      </c>
      <c r="IE45" s="9">
        <f t="shared" si="113"/>
        <v>0</v>
      </c>
      <c r="IF45" s="9">
        <f t="shared" si="114"/>
        <v>0</v>
      </c>
      <c r="IG45" s="9">
        <f t="shared" si="115"/>
        <v>0</v>
      </c>
      <c r="IH45" s="9">
        <f t="shared" si="116"/>
        <v>0</v>
      </c>
      <c r="II45" s="9">
        <f t="shared" si="117"/>
        <v>0</v>
      </c>
      <c r="IJ45" s="9">
        <f t="shared" si="118"/>
        <v>0</v>
      </c>
      <c r="IK45" s="9">
        <f t="shared" si="119"/>
        <v>0</v>
      </c>
      <c r="IL45" s="9">
        <f t="shared" si="120"/>
        <v>0</v>
      </c>
      <c r="IM45" s="9">
        <f t="shared" si="121"/>
        <v>0</v>
      </c>
      <c r="IN45" s="9">
        <f t="shared" si="122"/>
        <v>0</v>
      </c>
      <c r="IO45" s="9">
        <f t="shared" si="123"/>
        <v>0</v>
      </c>
      <c r="IP45" s="9">
        <f t="shared" si="124"/>
        <v>0</v>
      </c>
      <c r="IQ45" s="9">
        <f t="shared" si="125"/>
        <v>0</v>
      </c>
      <c r="IR45" s="9">
        <f t="shared" si="126"/>
        <v>0</v>
      </c>
      <c r="IS45" s="9">
        <f t="shared" si="127"/>
        <v>0</v>
      </c>
      <c r="IT45" s="9">
        <f t="shared" si="128"/>
        <v>0</v>
      </c>
      <c r="IU45" s="9">
        <f t="shared" si="129"/>
        <v>0</v>
      </c>
      <c r="IV45" s="9">
        <f t="shared" si="130"/>
        <v>0</v>
      </c>
      <c r="IW45" s="9">
        <f t="shared" si="131"/>
        <v>0</v>
      </c>
      <c r="IX45" s="9">
        <f t="shared" si="132"/>
        <v>0</v>
      </c>
      <c r="IY45" s="9">
        <f t="shared" si="133"/>
        <v>0</v>
      </c>
      <c r="IZ45" s="9">
        <f t="shared" si="134"/>
        <v>0</v>
      </c>
      <c r="JA45" s="9">
        <f t="shared" si="135"/>
        <v>0</v>
      </c>
      <c r="JB45" s="715"/>
      <c r="JC45" s="715"/>
      <c r="JD45" s="715"/>
      <c r="JE45" s="715"/>
      <c r="JF45" s="715"/>
      <c r="JG45" s="715"/>
      <c r="JH45" s="715"/>
      <c r="JI45" s="715"/>
      <c r="JJ45" s="715"/>
      <c r="JK45" s="715"/>
      <c r="JL45" s="715"/>
      <c r="JM45" s="715"/>
      <c r="JN45" s="715"/>
      <c r="JO45" s="715"/>
      <c r="JP45" s="715"/>
      <c r="JQ45" s="715"/>
      <c r="JR45" s="715"/>
      <c r="JS45" s="715"/>
      <c r="JT45" s="715"/>
      <c r="JU45" s="715"/>
      <c r="JV45" s="715"/>
      <c r="JW45" s="715"/>
      <c r="JX45" s="715"/>
      <c r="JY45" s="715"/>
      <c r="JZ45" s="715"/>
      <c r="KA45" s="715"/>
      <c r="KB45" s="715"/>
      <c r="KC45" s="715"/>
      <c r="KD45" s="715"/>
      <c r="KE45" s="715"/>
      <c r="KF45" s="715"/>
      <c r="KG45" s="715"/>
      <c r="KH45" s="715"/>
      <c r="KI45" s="715"/>
      <c r="KJ45" s="715"/>
      <c r="KK45" s="715"/>
      <c r="KL45" s="715"/>
      <c r="KM45" s="715"/>
      <c r="KN45" s="715"/>
      <c r="KO45" s="715"/>
      <c r="KP45" s="715"/>
      <c r="KQ45" s="715"/>
      <c r="KR45" s="715"/>
      <c r="KS45" s="715"/>
      <c r="KT45" s="715"/>
      <c r="KU45" s="715"/>
      <c r="KV45" s="715"/>
      <c r="KW45" s="715"/>
      <c r="KX45" s="715"/>
      <c r="KY45" s="715"/>
      <c r="KZ45" s="715"/>
      <c r="LA45" s="715"/>
      <c r="LB45" s="715"/>
      <c r="LC45" s="715"/>
      <c r="LD45" s="715"/>
      <c r="LE45" s="715"/>
      <c r="LF45" s="715"/>
      <c r="LG45" s="715"/>
      <c r="LH45" s="715"/>
      <c r="LI45" s="715"/>
      <c r="LJ45" s="715"/>
      <c r="LK45" s="715"/>
      <c r="LL45" s="715"/>
      <c r="LM45" s="715"/>
      <c r="LN45" s="715"/>
      <c r="LO45" s="715"/>
      <c r="LP45" s="715"/>
      <c r="LQ45" s="715"/>
      <c r="LR45" s="715"/>
      <c r="LS45" s="715"/>
      <c r="LT45" s="715"/>
      <c r="LU45" s="715"/>
      <c r="LV45" s="715"/>
      <c r="LW45" s="715"/>
      <c r="LX45" s="715"/>
      <c r="LY45" s="715"/>
      <c r="LZ45" s="715"/>
      <c r="MA45" s="715"/>
      <c r="MB45" s="715"/>
      <c r="MC45" s="715"/>
      <c r="MD45" s="715"/>
      <c r="ME45" s="715"/>
      <c r="MF45" s="715"/>
      <c r="MG45" s="715"/>
      <c r="MH45" s="715"/>
      <c r="MI45" s="715"/>
      <c r="MJ45" s="715"/>
      <c r="MK45" s="715"/>
      <c r="ML45" s="715"/>
      <c r="MM45" s="715"/>
      <c r="MN45" s="715"/>
      <c r="MO45" s="715"/>
      <c r="MP45" s="715"/>
      <c r="MQ45" s="715"/>
      <c r="MR45" s="715"/>
      <c r="MS45" s="715"/>
      <c r="MT45" s="715"/>
      <c r="MU45" s="715"/>
      <c r="MV45" s="716"/>
      <c r="MW45" s="716"/>
      <c r="MX45" s="716"/>
      <c r="MY45" s="716"/>
      <c r="MZ45" s="716"/>
    </row>
    <row r="46" spans="1:364" s="45" customFormat="1" ht="30" hidden="1" customHeight="1">
      <c r="A46" s="57" t="s">
        <v>52</v>
      </c>
      <c r="B46" s="60">
        <v>45396</v>
      </c>
      <c r="C46" s="16"/>
      <c r="D46" s="470"/>
      <c r="E46" s="38"/>
      <c r="F46" s="38"/>
      <c r="G46" s="38"/>
      <c r="H46" s="38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64"/>
      <c r="AG46" s="36"/>
      <c r="AH46" s="36"/>
      <c r="AI46" s="36"/>
      <c r="AJ46" s="36"/>
      <c r="AK46" s="36"/>
      <c r="AL46" s="36"/>
      <c r="AM46" s="36"/>
      <c r="AN46" s="36"/>
      <c r="AO46" s="385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396"/>
      <c r="CA46" s="587"/>
      <c r="CB46" s="587"/>
      <c r="CC46" s="587"/>
      <c r="CD46" s="587"/>
      <c r="CE46" s="587"/>
      <c r="CF46" s="587"/>
      <c r="CG46" s="587"/>
      <c r="CH46" s="587"/>
      <c r="CI46" s="587"/>
      <c r="CJ46" s="587"/>
      <c r="CK46" s="587"/>
      <c r="CL46" s="587"/>
      <c r="CM46" s="587"/>
      <c r="CN46" s="587"/>
      <c r="CO46" s="587"/>
      <c r="CP46" s="587"/>
      <c r="CQ46" s="587"/>
      <c r="CR46" s="587"/>
      <c r="CS46" s="587"/>
      <c r="CT46" s="587"/>
      <c r="CU46" s="587"/>
      <c r="CV46" s="587"/>
      <c r="CW46" s="587"/>
      <c r="CX46" s="587"/>
      <c r="CY46" s="587"/>
      <c r="CZ46" s="587"/>
      <c r="DA46" s="587"/>
      <c r="DB46" s="587"/>
      <c r="DC46" s="587"/>
      <c r="DD46" s="587"/>
      <c r="DE46" s="587"/>
      <c r="DF46" s="587"/>
      <c r="DG46" s="396"/>
      <c r="DH46" s="567"/>
      <c r="DI46" s="567"/>
      <c r="DJ46" s="567"/>
      <c r="DK46" s="567"/>
      <c r="DL46" s="567"/>
      <c r="DM46" s="567"/>
      <c r="DN46" s="567"/>
      <c r="DO46" s="567"/>
      <c r="DP46" s="567"/>
      <c r="DQ46" s="567"/>
      <c r="DR46" s="567"/>
      <c r="DS46" s="567"/>
      <c r="DT46" s="567"/>
      <c r="DU46" s="567"/>
      <c r="DV46" s="567"/>
      <c r="DW46" s="567"/>
      <c r="DX46" s="609"/>
      <c r="DY46" s="906"/>
      <c r="DZ46" s="632"/>
      <c r="EA46" s="632"/>
      <c r="EB46" s="632"/>
      <c r="EC46" s="632"/>
      <c r="ED46" s="632"/>
      <c r="EE46" s="632"/>
      <c r="EF46" s="792"/>
      <c r="EG46" s="632"/>
      <c r="EH46" s="632"/>
      <c r="EI46" s="632"/>
      <c r="EJ46" s="632"/>
      <c r="EK46" s="632"/>
      <c r="EL46" s="632"/>
      <c r="EM46" s="632"/>
      <c r="EN46" s="632"/>
      <c r="EO46" s="906"/>
      <c r="EP46" s="632"/>
      <c r="EQ46" s="632"/>
      <c r="ER46" s="632"/>
      <c r="ES46" s="632"/>
      <c r="ET46" s="632"/>
      <c r="EU46" s="632"/>
      <c r="EV46" s="632"/>
      <c r="EW46" s="802"/>
      <c r="EX46" s="567"/>
      <c r="EY46" s="567"/>
      <c r="EZ46" s="567"/>
      <c r="FA46" s="567"/>
      <c r="FB46" s="567"/>
      <c r="FC46" s="567"/>
      <c r="FD46" s="567"/>
      <c r="FE46" s="930"/>
      <c r="FF46" s="396"/>
      <c r="FG46" s="158"/>
      <c r="FH46" s="13"/>
      <c r="FI46" s="13"/>
      <c r="FJ46" s="13"/>
      <c r="FK46" s="13"/>
      <c r="FL46" s="13"/>
      <c r="FM46" s="158"/>
      <c r="FN46" s="13"/>
      <c r="FO46" s="13"/>
      <c r="FP46" s="13"/>
      <c r="FQ46" s="13"/>
      <c r="FR46" s="492"/>
      <c r="FS46" s="50"/>
      <c r="FT46" s="51"/>
      <c r="FU46" s="24"/>
      <c r="FV46" s="26"/>
      <c r="FW46" s="26"/>
      <c r="FX46" s="26"/>
      <c r="FY46" s="27"/>
      <c r="FZ46" s="27"/>
      <c r="GA46" s="27"/>
      <c r="GB46" s="27"/>
      <c r="GC46" s="27"/>
      <c r="GD46" s="27"/>
      <c r="GE46" s="27"/>
      <c r="GF46" s="27"/>
      <c r="GG46" s="27"/>
      <c r="GH46" s="31"/>
      <c r="GI46" s="21"/>
      <c r="GJ46" s="514"/>
      <c r="GK46" s="76"/>
      <c r="GL46" s="62">
        <f t="shared" si="68"/>
        <v>0</v>
      </c>
      <c r="GM46" s="62">
        <f t="shared" si="69"/>
        <v>0</v>
      </c>
      <c r="GN46" s="62">
        <f t="shared" si="70"/>
        <v>0</v>
      </c>
      <c r="GO46" s="62">
        <f t="shared" si="71"/>
        <v>0</v>
      </c>
      <c r="GP46" s="62">
        <f t="shared" si="72"/>
        <v>0</v>
      </c>
      <c r="GQ46" s="62">
        <f t="shared" si="73"/>
        <v>0</v>
      </c>
      <c r="GR46" s="62">
        <f t="shared" si="74"/>
        <v>0</v>
      </c>
      <c r="GS46" s="62">
        <f t="shared" si="75"/>
        <v>0</v>
      </c>
      <c r="GT46" s="62">
        <f t="shared" si="76"/>
        <v>0</v>
      </c>
      <c r="GU46" s="62">
        <f t="shared" si="77"/>
        <v>0</v>
      </c>
      <c r="GV46" s="62">
        <f t="shared" si="78"/>
        <v>0</v>
      </c>
      <c r="GW46" s="62">
        <f t="shared" si="79"/>
        <v>0</v>
      </c>
      <c r="GX46" s="62">
        <f t="shared" si="80"/>
        <v>0</v>
      </c>
      <c r="GY46" s="62">
        <f t="shared" si="81"/>
        <v>0</v>
      </c>
      <c r="GZ46" s="62">
        <f t="shared" si="82"/>
        <v>0</v>
      </c>
      <c r="HA46" s="62">
        <f t="shared" si="83"/>
        <v>0</v>
      </c>
      <c r="HB46" s="62">
        <f t="shared" si="84"/>
        <v>0</v>
      </c>
      <c r="HC46" s="62">
        <f t="shared" si="85"/>
        <v>0</v>
      </c>
      <c r="HD46" s="62">
        <f t="shared" si="86"/>
        <v>0</v>
      </c>
      <c r="HE46" s="62">
        <f t="shared" si="87"/>
        <v>0</v>
      </c>
      <c r="HF46" s="62">
        <f t="shared" si="88"/>
        <v>0</v>
      </c>
      <c r="HG46" s="62">
        <f t="shared" si="89"/>
        <v>0</v>
      </c>
      <c r="HH46" s="62">
        <f t="shared" si="90"/>
        <v>0</v>
      </c>
      <c r="HI46" s="62">
        <f t="shared" si="91"/>
        <v>0</v>
      </c>
      <c r="HJ46" s="62">
        <f t="shared" si="92"/>
        <v>0</v>
      </c>
      <c r="HK46" s="62">
        <f t="shared" si="93"/>
        <v>0</v>
      </c>
      <c r="HL46" s="62">
        <f t="shared" si="94"/>
        <v>0</v>
      </c>
      <c r="HM46" s="62">
        <f t="shared" si="95"/>
        <v>0</v>
      </c>
      <c r="HN46" s="62">
        <f t="shared" si="96"/>
        <v>0</v>
      </c>
      <c r="HO46" s="62">
        <f t="shared" si="97"/>
        <v>0</v>
      </c>
      <c r="HP46" s="62">
        <f t="shared" si="98"/>
        <v>0</v>
      </c>
      <c r="HQ46" s="62">
        <f t="shared" si="99"/>
        <v>0</v>
      </c>
      <c r="HR46" s="62">
        <f t="shared" si="100"/>
        <v>0</v>
      </c>
      <c r="HS46" s="62">
        <f t="shared" si="101"/>
        <v>0</v>
      </c>
      <c r="HT46" s="62">
        <f t="shared" si="102"/>
        <v>0</v>
      </c>
      <c r="HU46" s="62">
        <f t="shared" si="103"/>
        <v>0</v>
      </c>
      <c r="HV46" s="62">
        <f t="shared" si="104"/>
        <v>0</v>
      </c>
      <c r="HW46" s="62">
        <f t="shared" si="105"/>
        <v>0</v>
      </c>
      <c r="HX46" s="62">
        <f t="shared" si="106"/>
        <v>0</v>
      </c>
      <c r="HY46" s="62">
        <f t="shared" si="107"/>
        <v>0</v>
      </c>
      <c r="HZ46" s="62">
        <f t="shared" si="108"/>
        <v>0</v>
      </c>
      <c r="IA46" s="62">
        <f t="shared" si="109"/>
        <v>0</v>
      </c>
      <c r="IB46" s="62">
        <f t="shared" si="110"/>
        <v>0</v>
      </c>
      <c r="IC46" s="62">
        <f t="shared" si="111"/>
        <v>0</v>
      </c>
      <c r="ID46" s="62">
        <f t="shared" si="112"/>
        <v>0</v>
      </c>
      <c r="IE46" s="62">
        <f t="shared" si="113"/>
        <v>0</v>
      </c>
      <c r="IF46" s="62">
        <f t="shared" si="114"/>
        <v>0</v>
      </c>
      <c r="IG46" s="62">
        <f t="shared" si="115"/>
        <v>0</v>
      </c>
      <c r="IH46" s="62">
        <f t="shared" si="116"/>
        <v>0</v>
      </c>
      <c r="II46" s="62">
        <f t="shared" si="117"/>
        <v>0</v>
      </c>
      <c r="IJ46" s="62">
        <f t="shared" si="118"/>
        <v>0</v>
      </c>
      <c r="IK46" s="62">
        <f t="shared" si="119"/>
        <v>0</v>
      </c>
      <c r="IL46" s="62">
        <f t="shared" si="120"/>
        <v>0</v>
      </c>
      <c r="IM46" s="62">
        <f t="shared" si="121"/>
        <v>0</v>
      </c>
      <c r="IN46" s="62">
        <f t="shared" si="122"/>
        <v>0</v>
      </c>
      <c r="IO46" s="62">
        <f t="shared" si="123"/>
        <v>0</v>
      </c>
      <c r="IP46" s="62">
        <f t="shared" si="124"/>
        <v>0</v>
      </c>
      <c r="IQ46" s="62">
        <f t="shared" si="125"/>
        <v>0</v>
      </c>
      <c r="IR46" s="62">
        <f t="shared" si="126"/>
        <v>0</v>
      </c>
      <c r="IS46" s="62">
        <f t="shared" si="127"/>
        <v>0</v>
      </c>
      <c r="IT46" s="62">
        <f t="shared" si="128"/>
        <v>0</v>
      </c>
      <c r="IU46" s="62">
        <f t="shared" si="129"/>
        <v>0</v>
      </c>
      <c r="IV46" s="62">
        <f t="shared" si="130"/>
        <v>0</v>
      </c>
      <c r="IW46" s="62">
        <f t="shared" si="131"/>
        <v>0</v>
      </c>
      <c r="IX46" s="62">
        <f t="shared" si="132"/>
        <v>0</v>
      </c>
      <c r="IY46" s="62">
        <f t="shared" si="133"/>
        <v>0</v>
      </c>
      <c r="IZ46" s="62">
        <f t="shared" si="134"/>
        <v>0</v>
      </c>
      <c r="JA46" s="62">
        <f t="shared" si="135"/>
        <v>0</v>
      </c>
      <c r="JB46" s="716"/>
      <c r="JC46" s="716"/>
      <c r="JD46" s="716"/>
      <c r="JE46" s="716"/>
      <c r="JF46" s="716"/>
      <c r="JG46" s="716"/>
      <c r="JH46" s="716"/>
      <c r="JI46" s="716"/>
      <c r="JJ46" s="716"/>
      <c r="JK46" s="716"/>
      <c r="JL46" s="716"/>
      <c r="JM46" s="716"/>
      <c r="JN46" s="716"/>
      <c r="JO46" s="716"/>
      <c r="JP46" s="716"/>
      <c r="JQ46" s="716"/>
      <c r="JR46" s="716"/>
      <c r="JS46" s="716"/>
      <c r="JT46" s="716"/>
      <c r="JU46" s="716"/>
      <c r="JV46" s="716"/>
      <c r="JW46" s="716"/>
      <c r="JX46" s="716"/>
      <c r="JY46" s="716"/>
      <c r="JZ46" s="716"/>
      <c r="KA46" s="716"/>
      <c r="KB46" s="716"/>
      <c r="KC46" s="716"/>
      <c r="KD46" s="716"/>
      <c r="KE46" s="716"/>
      <c r="KF46" s="716"/>
      <c r="KG46" s="716"/>
      <c r="KH46" s="716"/>
      <c r="KI46" s="716"/>
      <c r="KJ46" s="716"/>
      <c r="KK46" s="716"/>
      <c r="KL46" s="716"/>
      <c r="KM46" s="716"/>
      <c r="KN46" s="716"/>
      <c r="KO46" s="716"/>
      <c r="KP46" s="716"/>
      <c r="KQ46" s="716"/>
      <c r="KR46" s="716"/>
      <c r="KS46" s="716"/>
      <c r="KT46" s="716"/>
      <c r="KU46" s="716"/>
      <c r="KV46" s="716"/>
      <c r="KW46" s="716"/>
      <c r="KX46" s="716"/>
      <c r="KY46" s="716"/>
      <c r="KZ46" s="716"/>
      <c r="LA46" s="716"/>
      <c r="LB46" s="716"/>
      <c r="LC46" s="716"/>
      <c r="LD46" s="716"/>
      <c r="LE46" s="716"/>
      <c r="LF46" s="716"/>
      <c r="LG46" s="716"/>
      <c r="LH46" s="716"/>
      <c r="LI46" s="716"/>
      <c r="LJ46" s="716"/>
      <c r="LK46" s="716"/>
      <c r="LL46" s="716"/>
      <c r="LM46" s="716"/>
      <c r="LN46" s="716"/>
      <c r="LO46" s="716"/>
      <c r="LP46" s="716"/>
      <c r="LQ46" s="716"/>
      <c r="LR46" s="716"/>
      <c r="LS46" s="716"/>
      <c r="LT46" s="716"/>
      <c r="LU46" s="716"/>
      <c r="LV46" s="716"/>
      <c r="LW46" s="716"/>
      <c r="LX46" s="716"/>
      <c r="LY46" s="716"/>
      <c r="LZ46" s="716"/>
      <c r="MA46" s="716"/>
      <c r="MB46" s="716"/>
      <c r="MC46" s="716"/>
      <c r="MD46" s="716"/>
      <c r="ME46" s="716"/>
      <c r="MF46" s="716"/>
      <c r="MG46" s="716"/>
      <c r="MH46" s="716"/>
      <c r="MI46" s="716"/>
      <c r="MJ46" s="716"/>
      <c r="MK46" s="716"/>
      <c r="ML46" s="716"/>
      <c r="MM46" s="716"/>
      <c r="MN46" s="716"/>
      <c r="MO46" s="716"/>
      <c r="MP46" s="716"/>
      <c r="MQ46" s="716"/>
      <c r="MR46" s="716"/>
      <c r="MS46" s="716"/>
      <c r="MT46" s="716"/>
      <c r="MU46" s="716"/>
      <c r="MV46" s="716"/>
      <c r="MW46" s="716"/>
      <c r="MX46" s="716"/>
      <c r="MY46" s="716"/>
      <c r="MZ46" s="716"/>
    </row>
    <row r="47" spans="1:364" s="45" customFormat="1" ht="30" hidden="1" customHeight="1">
      <c r="A47" s="284" t="s">
        <v>46</v>
      </c>
      <c r="B47" s="285">
        <v>45397</v>
      </c>
      <c r="C47" s="286"/>
      <c r="D47" s="470"/>
      <c r="E47" s="287"/>
      <c r="F47" s="287"/>
      <c r="G47" s="287"/>
      <c r="H47" s="287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364"/>
      <c r="AG47" s="289"/>
      <c r="AH47" s="289"/>
      <c r="AI47" s="289"/>
      <c r="AJ47" s="289"/>
      <c r="AK47" s="289"/>
      <c r="AL47" s="289"/>
      <c r="AM47" s="289"/>
      <c r="AN47" s="289"/>
      <c r="AO47" s="386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397"/>
      <c r="CA47" s="589"/>
      <c r="CB47" s="589"/>
      <c r="CC47" s="589"/>
      <c r="CD47" s="589"/>
      <c r="CE47" s="589"/>
      <c r="CF47" s="589"/>
      <c r="CG47" s="589"/>
      <c r="CH47" s="589"/>
      <c r="CI47" s="589"/>
      <c r="CJ47" s="589"/>
      <c r="CK47" s="589"/>
      <c r="CL47" s="589"/>
      <c r="CM47" s="589"/>
      <c r="CN47" s="589"/>
      <c r="CO47" s="589"/>
      <c r="CP47" s="589"/>
      <c r="CQ47" s="589"/>
      <c r="CR47" s="589"/>
      <c r="CS47" s="589"/>
      <c r="CT47" s="589"/>
      <c r="CU47" s="589"/>
      <c r="CV47" s="589"/>
      <c r="CW47" s="589"/>
      <c r="CX47" s="589"/>
      <c r="CY47" s="589"/>
      <c r="CZ47" s="589"/>
      <c r="DA47" s="589"/>
      <c r="DB47" s="589"/>
      <c r="DC47" s="589"/>
      <c r="DD47" s="589"/>
      <c r="DE47" s="589"/>
      <c r="DF47" s="589"/>
      <c r="DG47" s="397"/>
      <c r="DH47" s="562"/>
      <c r="DI47" s="562"/>
      <c r="DJ47" s="562"/>
      <c r="DK47" s="562"/>
      <c r="DL47" s="562"/>
      <c r="DM47" s="562"/>
      <c r="DN47" s="562"/>
      <c r="DO47" s="562"/>
      <c r="DP47" s="562"/>
      <c r="DQ47" s="562"/>
      <c r="DR47" s="562"/>
      <c r="DS47" s="562"/>
      <c r="DT47" s="562"/>
      <c r="DU47" s="562"/>
      <c r="DV47" s="562"/>
      <c r="DW47" s="562"/>
      <c r="DX47" s="603"/>
      <c r="DY47" s="901"/>
      <c r="DZ47" s="628"/>
      <c r="EA47" s="628"/>
      <c r="EB47" s="628"/>
      <c r="EC47" s="628"/>
      <c r="ED47" s="628"/>
      <c r="EE47" s="628"/>
      <c r="EF47" s="787"/>
      <c r="EG47" s="628"/>
      <c r="EH47" s="628"/>
      <c r="EI47" s="628"/>
      <c r="EJ47" s="628"/>
      <c r="EK47" s="628"/>
      <c r="EL47" s="628"/>
      <c r="EM47" s="628"/>
      <c r="EN47" s="628"/>
      <c r="EO47" s="901"/>
      <c r="EP47" s="628"/>
      <c r="EQ47" s="628"/>
      <c r="ER47" s="628"/>
      <c r="ES47" s="628"/>
      <c r="ET47" s="628"/>
      <c r="EU47" s="628"/>
      <c r="EV47" s="628"/>
      <c r="EW47" s="797"/>
      <c r="EX47" s="562"/>
      <c r="EY47" s="562"/>
      <c r="EZ47" s="562"/>
      <c r="FA47" s="562"/>
      <c r="FB47" s="562"/>
      <c r="FC47" s="562"/>
      <c r="FD47" s="562"/>
      <c r="FE47" s="925"/>
      <c r="FF47" s="397"/>
      <c r="FG47" s="292"/>
      <c r="FH47" s="293"/>
      <c r="FI47" s="293"/>
      <c r="FJ47" s="293"/>
      <c r="FK47" s="293"/>
      <c r="FL47" s="293"/>
      <c r="FM47" s="292"/>
      <c r="FN47" s="293"/>
      <c r="FO47" s="293"/>
      <c r="FP47" s="293"/>
      <c r="FQ47" s="293"/>
      <c r="FR47" s="490"/>
      <c r="FS47" s="294"/>
      <c r="FT47" s="295"/>
      <c r="FU47" s="296"/>
      <c r="FV47" s="297"/>
      <c r="FW47" s="297"/>
      <c r="FX47" s="297"/>
      <c r="FY47" s="297"/>
      <c r="FZ47" s="297"/>
      <c r="GA47" s="297"/>
      <c r="GB47" s="297"/>
      <c r="GC47" s="297"/>
      <c r="GD47" s="297"/>
      <c r="GE47" s="297"/>
      <c r="GF47" s="297"/>
      <c r="GG47" s="297"/>
      <c r="GH47" s="298"/>
      <c r="GI47" s="299"/>
      <c r="GJ47" s="514"/>
      <c r="GK47" s="76"/>
      <c r="GL47" s="300">
        <f t="shared" si="68"/>
        <v>0</v>
      </c>
      <c r="GM47" s="300">
        <f t="shared" si="69"/>
        <v>0</v>
      </c>
      <c r="GN47" s="300">
        <f t="shared" si="70"/>
        <v>0</v>
      </c>
      <c r="GO47" s="300">
        <f t="shared" si="71"/>
        <v>0</v>
      </c>
      <c r="GP47" s="300">
        <f t="shared" si="72"/>
        <v>0</v>
      </c>
      <c r="GQ47" s="300">
        <f t="shared" si="73"/>
        <v>0</v>
      </c>
      <c r="GR47" s="300">
        <f t="shared" si="74"/>
        <v>0</v>
      </c>
      <c r="GS47" s="300">
        <f t="shared" si="75"/>
        <v>0</v>
      </c>
      <c r="GT47" s="300">
        <f t="shared" si="76"/>
        <v>0</v>
      </c>
      <c r="GU47" s="300">
        <f t="shared" si="77"/>
        <v>0</v>
      </c>
      <c r="GV47" s="300">
        <f t="shared" si="78"/>
        <v>0</v>
      </c>
      <c r="GW47" s="300">
        <f t="shared" si="79"/>
        <v>0</v>
      </c>
      <c r="GX47" s="300">
        <f t="shared" si="80"/>
        <v>0</v>
      </c>
      <c r="GY47" s="300">
        <f t="shared" si="81"/>
        <v>0</v>
      </c>
      <c r="GZ47" s="300">
        <f t="shared" si="82"/>
        <v>0</v>
      </c>
      <c r="HA47" s="300">
        <f t="shared" si="83"/>
        <v>0</v>
      </c>
      <c r="HB47" s="300">
        <f t="shared" si="84"/>
        <v>0</v>
      </c>
      <c r="HC47" s="300">
        <f t="shared" si="85"/>
        <v>0</v>
      </c>
      <c r="HD47" s="300">
        <f t="shared" si="86"/>
        <v>0</v>
      </c>
      <c r="HE47" s="300">
        <f t="shared" si="87"/>
        <v>0</v>
      </c>
      <c r="HF47" s="300">
        <f t="shared" si="88"/>
        <v>0</v>
      </c>
      <c r="HG47" s="300">
        <f t="shared" si="89"/>
        <v>0</v>
      </c>
      <c r="HH47" s="300">
        <f t="shared" si="90"/>
        <v>0</v>
      </c>
      <c r="HI47" s="300">
        <f t="shared" si="91"/>
        <v>0</v>
      </c>
      <c r="HJ47" s="300">
        <f t="shared" si="92"/>
        <v>0</v>
      </c>
      <c r="HK47" s="300">
        <f t="shared" si="93"/>
        <v>0</v>
      </c>
      <c r="HL47" s="300">
        <f t="shared" si="94"/>
        <v>0</v>
      </c>
      <c r="HM47" s="300">
        <f t="shared" si="95"/>
        <v>0</v>
      </c>
      <c r="HN47" s="300">
        <f t="shared" si="96"/>
        <v>0</v>
      </c>
      <c r="HO47" s="300">
        <f t="shared" si="97"/>
        <v>0</v>
      </c>
      <c r="HP47" s="300">
        <f t="shared" si="98"/>
        <v>0</v>
      </c>
      <c r="HQ47" s="300">
        <f t="shared" si="99"/>
        <v>0</v>
      </c>
      <c r="HR47" s="300">
        <f t="shared" si="100"/>
        <v>0</v>
      </c>
      <c r="HS47" s="300">
        <f t="shared" si="101"/>
        <v>0</v>
      </c>
      <c r="HT47" s="300">
        <f t="shared" si="102"/>
        <v>0</v>
      </c>
      <c r="HU47" s="300">
        <f t="shared" si="103"/>
        <v>0</v>
      </c>
      <c r="HV47" s="300">
        <f t="shared" si="104"/>
        <v>0</v>
      </c>
      <c r="HW47" s="300">
        <f t="shared" si="105"/>
        <v>0</v>
      </c>
      <c r="HX47" s="300">
        <f t="shared" si="106"/>
        <v>0</v>
      </c>
      <c r="HY47" s="300">
        <f t="shared" si="107"/>
        <v>0</v>
      </c>
      <c r="HZ47" s="300">
        <f t="shared" si="108"/>
        <v>0</v>
      </c>
      <c r="IA47" s="300">
        <f t="shared" si="109"/>
        <v>0</v>
      </c>
      <c r="IB47" s="300">
        <f t="shared" si="110"/>
        <v>0</v>
      </c>
      <c r="IC47" s="300">
        <f t="shared" si="111"/>
        <v>0</v>
      </c>
      <c r="ID47" s="300">
        <f t="shared" si="112"/>
        <v>0</v>
      </c>
      <c r="IE47" s="300">
        <f t="shared" si="113"/>
        <v>0</v>
      </c>
      <c r="IF47" s="300">
        <f t="shared" si="114"/>
        <v>0</v>
      </c>
      <c r="IG47" s="300">
        <f t="shared" si="115"/>
        <v>0</v>
      </c>
      <c r="IH47" s="300">
        <f t="shared" si="116"/>
        <v>0</v>
      </c>
      <c r="II47" s="300">
        <f t="shared" si="117"/>
        <v>0</v>
      </c>
      <c r="IJ47" s="300">
        <f t="shared" si="118"/>
        <v>0</v>
      </c>
      <c r="IK47" s="300">
        <f t="shared" si="119"/>
        <v>0</v>
      </c>
      <c r="IL47" s="300">
        <f t="shared" si="120"/>
        <v>0</v>
      </c>
      <c r="IM47" s="300">
        <f t="shared" si="121"/>
        <v>0</v>
      </c>
      <c r="IN47" s="300">
        <f t="shared" si="122"/>
        <v>0</v>
      </c>
      <c r="IO47" s="300">
        <f t="shared" si="123"/>
        <v>0</v>
      </c>
      <c r="IP47" s="300">
        <f t="shared" si="124"/>
        <v>0</v>
      </c>
      <c r="IQ47" s="300">
        <f t="shared" si="125"/>
        <v>0</v>
      </c>
      <c r="IR47" s="300">
        <f t="shared" si="126"/>
        <v>0</v>
      </c>
      <c r="IS47" s="300">
        <f t="shared" si="127"/>
        <v>0</v>
      </c>
      <c r="IT47" s="300">
        <f t="shared" si="128"/>
        <v>0</v>
      </c>
      <c r="IU47" s="300">
        <f t="shared" si="129"/>
        <v>0</v>
      </c>
      <c r="IV47" s="300">
        <f t="shared" si="130"/>
        <v>0</v>
      </c>
      <c r="IW47" s="300">
        <f t="shared" si="131"/>
        <v>0</v>
      </c>
      <c r="IX47" s="300">
        <f t="shared" si="132"/>
        <v>0</v>
      </c>
      <c r="IY47" s="300">
        <f t="shared" si="133"/>
        <v>0</v>
      </c>
      <c r="IZ47" s="300">
        <f t="shared" si="134"/>
        <v>0</v>
      </c>
      <c r="JA47" s="300">
        <f t="shared" si="135"/>
        <v>0</v>
      </c>
      <c r="JB47" s="716"/>
      <c r="JC47" s="716"/>
      <c r="JD47" s="716"/>
      <c r="JE47" s="716"/>
      <c r="JF47" s="716"/>
      <c r="JG47" s="716"/>
      <c r="JH47" s="716"/>
      <c r="JI47" s="716"/>
      <c r="JJ47" s="716"/>
      <c r="JK47" s="716"/>
      <c r="JL47" s="716"/>
      <c r="JM47" s="716"/>
      <c r="JN47" s="716"/>
      <c r="JO47" s="716"/>
      <c r="JP47" s="716"/>
      <c r="JQ47" s="716"/>
      <c r="JR47" s="716"/>
      <c r="JS47" s="716"/>
      <c r="JT47" s="716"/>
      <c r="JU47" s="716"/>
      <c r="JV47" s="716"/>
      <c r="JW47" s="716"/>
      <c r="JX47" s="716"/>
      <c r="JY47" s="716"/>
      <c r="JZ47" s="716"/>
      <c r="KA47" s="716"/>
      <c r="KB47" s="716"/>
      <c r="KC47" s="716"/>
      <c r="KD47" s="716"/>
      <c r="KE47" s="716"/>
      <c r="KF47" s="716"/>
      <c r="KG47" s="716"/>
      <c r="KH47" s="716"/>
      <c r="KI47" s="716"/>
      <c r="KJ47" s="716"/>
      <c r="KK47" s="716"/>
      <c r="KL47" s="716"/>
      <c r="KM47" s="716"/>
      <c r="KN47" s="716"/>
      <c r="KO47" s="716"/>
      <c r="KP47" s="716"/>
      <c r="KQ47" s="716"/>
      <c r="KR47" s="716"/>
      <c r="KS47" s="716"/>
      <c r="KT47" s="716"/>
      <c r="KU47" s="716"/>
      <c r="KV47" s="716"/>
      <c r="KW47" s="716"/>
      <c r="KX47" s="716"/>
      <c r="KY47" s="716"/>
      <c r="KZ47" s="716"/>
      <c r="LA47" s="716"/>
      <c r="LB47" s="716"/>
      <c r="LC47" s="716"/>
      <c r="LD47" s="716"/>
      <c r="LE47" s="716"/>
      <c r="LF47" s="716"/>
      <c r="LG47" s="716"/>
      <c r="LH47" s="716"/>
      <c r="LI47" s="716"/>
      <c r="LJ47" s="716"/>
      <c r="LK47" s="716"/>
      <c r="LL47" s="716"/>
      <c r="LM47" s="716"/>
      <c r="LN47" s="716"/>
      <c r="LO47" s="716"/>
      <c r="LP47" s="716"/>
      <c r="LQ47" s="716"/>
      <c r="LR47" s="716"/>
      <c r="LS47" s="716"/>
      <c r="LT47" s="716"/>
      <c r="LU47" s="716"/>
      <c r="LV47" s="716"/>
      <c r="LW47" s="716"/>
      <c r="LX47" s="716"/>
      <c r="LY47" s="716"/>
      <c r="LZ47" s="716"/>
      <c r="MA47" s="716"/>
      <c r="MB47" s="716"/>
      <c r="MC47" s="716"/>
      <c r="MD47" s="716"/>
      <c r="ME47" s="716"/>
      <c r="MF47" s="716"/>
      <c r="MG47" s="716"/>
      <c r="MH47" s="716"/>
      <c r="MI47" s="716"/>
      <c r="MJ47" s="716"/>
      <c r="MK47" s="716"/>
      <c r="ML47" s="716"/>
      <c r="MM47" s="716"/>
      <c r="MN47" s="716"/>
      <c r="MO47" s="716"/>
      <c r="MP47" s="716"/>
      <c r="MQ47" s="716"/>
      <c r="MR47" s="716"/>
      <c r="MS47" s="716"/>
      <c r="MT47" s="716"/>
      <c r="MU47" s="716"/>
      <c r="MV47" s="716"/>
      <c r="MW47" s="716"/>
      <c r="MX47" s="716"/>
      <c r="MY47" s="716"/>
      <c r="MZ47" s="716"/>
    </row>
    <row r="48" spans="1:364" s="45" customFormat="1" ht="30" hidden="1" customHeight="1">
      <c r="A48" s="284" t="s">
        <v>47</v>
      </c>
      <c r="B48" s="285">
        <v>45398</v>
      </c>
      <c r="C48" s="286"/>
      <c r="D48" s="470"/>
      <c r="E48" s="301"/>
      <c r="F48" s="301"/>
      <c r="G48" s="301"/>
      <c r="H48" s="301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63"/>
      <c r="AG48" s="289"/>
      <c r="AH48" s="289"/>
      <c r="AI48" s="289"/>
      <c r="AJ48" s="720"/>
      <c r="AK48" s="289"/>
      <c r="AL48" s="303"/>
      <c r="AM48" s="289"/>
      <c r="AN48" s="289"/>
      <c r="AO48" s="386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397"/>
      <c r="CA48" s="589"/>
      <c r="CB48" s="589"/>
      <c r="CC48" s="589"/>
      <c r="CD48" s="589"/>
      <c r="CE48" s="589"/>
      <c r="CF48" s="589"/>
      <c r="CG48" s="589"/>
      <c r="CH48" s="589"/>
      <c r="CI48" s="589"/>
      <c r="CJ48" s="589"/>
      <c r="CK48" s="589"/>
      <c r="CL48" s="589"/>
      <c r="CM48" s="589"/>
      <c r="CN48" s="589"/>
      <c r="CO48" s="589"/>
      <c r="CP48" s="589"/>
      <c r="CQ48" s="589"/>
      <c r="CR48" s="589"/>
      <c r="CS48" s="589"/>
      <c r="CT48" s="589"/>
      <c r="CU48" s="589"/>
      <c r="CV48" s="589"/>
      <c r="CW48" s="589"/>
      <c r="CX48" s="589"/>
      <c r="CY48" s="589"/>
      <c r="CZ48" s="589"/>
      <c r="DA48" s="589"/>
      <c r="DB48" s="589"/>
      <c r="DC48" s="589"/>
      <c r="DD48" s="589"/>
      <c r="DE48" s="589"/>
      <c r="DF48" s="589"/>
      <c r="DG48" s="397"/>
      <c r="DH48" s="562"/>
      <c r="DI48" s="562"/>
      <c r="DJ48" s="562"/>
      <c r="DK48" s="562"/>
      <c r="DL48" s="562"/>
      <c r="DM48" s="562"/>
      <c r="DN48" s="562"/>
      <c r="DO48" s="562"/>
      <c r="DP48" s="562"/>
      <c r="DQ48" s="562"/>
      <c r="DR48" s="562"/>
      <c r="DS48" s="562"/>
      <c r="DT48" s="562"/>
      <c r="DU48" s="562"/>
      <c r="DV48" s="562"/>
      <c r="DW48" s="562"/>
      <c r="DX48" s="603"/>
      <c r="DY48" s="901"/>
      <c r="DZ48" s="628"/>
      <c r="EA48" s="628"/>
      <c r="EB48" s="628"/>
      <c r="EC48" s="628"/>
      <c r="ED48" s="628"/>
      <c r="EE48" s="628"/>
      <c r="EF48" s="787"/>
      <c r="EG48" s="628"/>
      <c r="EH48" s="628"/>
      <c r="EI48" s="628"/>
      <c r="EJ48" s="628"/>
      <c r="EK48" s="628"/>
      <c r="EL48" s="628"/>
      <c r="EM48" s="628"/>
      <c r="EN48" s="628"/>
      <c r="EO48" s="901"/>
      <c r="EP48" s="628"/>
      <c r="EQ48" s="628"/>
      <c r="ER48" s="628"/>
      <c r="ES48" s="628"/>
      <c r="ET48" s="628"/>
      <c r="EU48" s="628"/>
      <c r="EV48" s="628"/>
      <c r="EW48" s="797"/>
      <c r="EX48" s="562"/>
      <c r="EY48" s="562"/>
      <c r="EZ48" s="562"/>
      <c r="FA48" s="562"/>
      <c r="FB48" s="562"/>
      <c r="FC48" s="562"/>
      <c r="FD48" s="562"/>
      <c r="FE48" s="925"/>
      <c r="FF48" s="397"/>
      <c r="FG48" s="292"/>
      <c r="FH48" s="293"/>
      <c r="FI48" s="293"/>
      <c r="FJ48" s="293"/>
      <c r="FK48" s="293"/>
      <c r="FL48" s="293"/>
      <c r="FM48" s="292"/>
      <c r="FN48" s="293"/>
      <c r="FO48" s="293"/>
      <c r="FP48" s="293"/>
      <c r="FQ48" s="293"/>
      <c r="FR48" s="490"/>
      <c r="FS48" s="294"/>
      <c r="FT48" s="295"/>
      <c r="FU48" s="296"/>
      <c r="FV48" s="297"/>
      <c r="FW48" s="297"/>
      <c r="FX48" s="297"/>
      <c r="FY48" s="297"/>
      <c r="FZ48" s="297"/>
      <c r="GA48" s="297"/>
      <c r="GB48" s="297"/>
      <c r="GC48" s="297"/>
      <c r="GD48" s="297"/>
      <c r="GE48" s="297"/>
      <c r="GF48" s="297"/>
      <c r="GG48" s="297"/>
      <c r="GH48" s="298"/>
      <c r="GI48" s="299"/>
      <c r="GJ48" s="514"/>
      <c r="GK48" s="76"/>
      <c r="GL48" s="300">
        <f t="shared" si="68"/>
        <v>0</v>
      </c>
      <c r="GM48" s="300">
        <f t="shared" si="69"/>
        <v>0</v>
      </c>
      <c r="GN48" s="300">
        <f t="shared" si="70"/>
        <v>0</v>
      </c>
      <c r="GO48" s="300">
        <f t="shared" si="71"/>
        <v>0</v>
      </c>
      <c r="GP48" s="300">
        <f t="shared" si="72"/>
        <v>0</v>
      </c>
      <c r="GQ48" s="300">
        <f t="shared" si="73"/>
        <v>0</v>
      </c>
      <c r="GR48" s="300">
        <f t="shared" si="74"/>
        <v>0</v>
      </c>
      <c r="GS48" s="300">
        <f t="shared" si="75"/>
        <v>0</v>
      </c>
      <c r="GT48" s="300">
        <f t="shared" si="76"/>
        <v>0</v>
      </c>
      <c r="GU48" s="300">
        <f t="shared" si="77"/>
        <v>0</v>
      </c>
      <c r="GV48" s="300">
        <f t="shared" si="78"/>
        <v>0</v>
      </c>
      <c r="GW48" s="300">
        <f t="shared" si="79"/>
        <v>0</v>
      </c>
      <c r="GX48" s="300">
        <f t="shared" si="80"/>
        <v>0</v>
      </c>
      <c r="GY48" s="300">
        <f t="shared" si="81"/>
        <v>0</v>
      </c>
      <c r="GZ48" s="300">
        <f t="shared" si="82"/>
        <v>0</v>
      </c>
      <c r="HA48" s="300">
        <f t="shared" si="83"/>
        <v>0</v>
      </c>
      <c r="HB48" s="300">
        <f t="shared" si="84"/>
        <v>0</v>
      </c>
      <c r="HC48" s="300">
        <f t="shared" si="85"/>
        <v>0</v>
      </c>
      <c r="HD48" s="300">
        <f t="shared" si="86"/>
        <v>0</v>
      </c>
      <c r="HE48" s="300">
        <f t="shared" si="87"/>
        <v>0</v>
      </c>
      <c r="HF48" s="300">
        <f t="shared" si="88"/>
        <v>0</v>
      </c>
      <c r="HG48" s="300">
        <f t="shared" si="89"/>
        <v>0</v>
      </c>
      <c r="HH48" s="300">
        <f t="shared" si="90"/>
        <v>0</v>
      </c>
      <c r="HI48" s="300">
        <f t="shared" si="91"/>
        <v>0</v>
      </c>
      <c r="HJ48" s="300">
        <f t="shared" si="92"/>
        <v>0</v>
      </c>
      <c r="HK48" s="300">
        <f t="shared" si="93"/>
        <v>0</v>
      </c>
      <c r="HL48" s="300">
        <f t="shared" si="94"/>
        <v>0</v>
      </c>
      <c r="HM48" s="300">
        <f t="shared" si="95"/>
        <v>0</v>
      </c>
      <c r="HN48" s="300">
        <f t="shared" si="96"/>
        <v>0</v>
      </c>
      <c r="HO48" s="300">
        <f t="shared" si="97"/>
        <v>0</v>
      </c>
      <c r="HP48" s="300">
        <f t="shared" si="98"/>
        <v>0</v>
      </c>
      <c r="HQ48" s="300">
        <f t="shared" si="99"/>
        <v>0</v>
      </c>
      <c r="HR48" s="300">
        <f t="shared" si="100"/>
        <v>0</v>
      </c>
      <c r="HS48" s="300">
        <f t="shared" si="101"/>
        <v>0</v>
      </c>
      <c r="HT48" s="300">
        <f t="shared" si="102"/>
        <v>0</v>
      </c>
      <c r="HU48" s="300">
        <f t="shared" si="103"/>
        <v>0</v>
      </c>
      <c r="HV48" s="300">
        <f t="shared" si="104"/>
        <v>0</v>
      </c>
      <c r="HW48" s="300">
        <f t="shared" si="105"/>
        <v>0</v>
      </c>
      <c r="HX48" s="300">
        <f t="shared" si="106"/>
        <v>0</v>
      </c>
      <c r="HY48" s="300">
        <f t="shared" si="107"/>
        <v>0</v>
      </c>
      <c r="HZ48" s="300">
        <f t="shared" si="108"/>
        <v>0</v>
      </c>
      <c r="IA48" s="300">
        <f t="shared" si="109"/>
        <v>0</v>
      </c>
      <c r="IB48" s="300">
        <f t="shared" si="110"/>
        <v>0</v>
      </c>
      <c r="IC48" s="300">
        <f t="shared" si="111"/>
        <v>0</v>
      </c>
      <c r="ID48" s="300">
        <f t="shared" si="112"/>
        <v>0</v>
      </c>
      <c r="IE48" s="300">
        <f t="shared" si="113"/>
        <v>0</v>
      </c>
      <c r="IF48" s="300">
        <f t="shared" si="114"/>
        <v>0</v>
      </c>
      <c r="IG48" s="300">
        <f t="shared" si="115"/>
        <v>0</v>
      </c>
      <c r="IH48" s="300">
        <f t="shared" si="116"/>
        <v>0</v>
      </c>
      <c r="II48" s="300">
        <f t="shared" si="117"/>
        <v>0</v>
      </c>
      <c r="IJ48" s="300">
        <f t="shared" si="118"/>
        <v>0</v>
      </c>
      <c r="IK48" s="300">
        <f t="shared" si="119"/>
        <v>0</v>
      </c>
      <c r="IL48" s="300">
        <f t="shared" si="120"/>
        <v>0</v>
      </c>
      <c r="IM48" s="300">
        <f t="shared" si="121"/>
        <v>0</v>
      </c>
      <c r="IN48" s="300">
        <f t="shared" si="122"/>
        <v>0</v>
      </c>
      <c r="IO48" s="300">
        <f t="shared" si="123"/>
        <v>0</v>
      </c>
      <c r="IP48" s="300">
        <f t="shared" si="124"/>
        <v>0</v>
      </c>
      <c r="IQ48" s="300">
        <f t="shared" si="125"/>
        <v>0</v>
      </c>
      <c r="IR48" s="300">
        <f t="shared" si="126"/>
        <v>0</v>
      </c>
      <c r="IS48" s="300">
        <f t="shared" si="127"/>
        <v>0</v>
      </c>
      <c r="IT48" s="300">
        <f t="shared" si="128"/>
        <v>0</v>
      </c>
      <c r="IU48" s="300">
        <f t="shared" si="129"/>
        <v>0</v>
      </c>
      <c r="IV48" s="300">
        <f t="shared" si="130"/>
        <v>0</v>
      </c>
      <c r="IW48" s="300">
        <f t="shared" si="131"/>
        <v>0</v>
      </c>
      <c r="IX48" s="300">
        <f t="shared" si="132"/>
        <v>0</v>
      </c>
      <c r="IY48" s="300">
        <f t="shared" si="133"/>
        <v>0</v>
      </c>
      <c r="IZ48" s="300">
        <f t="shared" si="134"/>
        <v>0</v>
      </c>
      <c r="JA48" s="300">
        <f t="shared" si="135"/>
        <v>0</v>
      </c>
      <c r="JB48" s="716"/>
      <c r="JC48" s="716"/>
      <c r="JD48" s="716"/>
      <c r="JE48" s="716"/>
      <c r="JF48" s="716"/>
      <c r="JG48" s="716"/>
      <c r="JH48" s="716"/>
      <c r="JI48" s="716"/>
      <c r="JJ48" s="716"/>
      <c r="JK48" s="716"/>
      <c r="JL48" s="716"/>
      <c r="JM48" s="716"/>
      <c r="JN48" s="716"/>
      <c r="JO48" s="716"/>
      <c r="JP48" s="716"/>
      <c r="JQ48" s="716"/>
      <c r="JR48" s="716"/>
      <c r="JS48" s="716"/>
      <c r="JT48" s="716"/>
      <c r="JU48" s="716"/>
      <c r="JV48" s="716"/>
      <c r="JW48" s="716"/>
      <c r="JX48" s="716"/>
      <c r="JY48" s="716"/>
      <c r="JZ48" s="716"/>
      <c r="KA48" s="716"/>
      <c r="KB48" s="716"/>
      <c r="KC48" s="716"/>
      <c r="KD48" s="716"/>
      <c r="KE48" s="716"/>
      <c r="KF48" s="716"/>
      <c r="KG48" s="716"/>
      <c r="KH48" s="716"/>
      <c r="KI48" s="716"/>
      <c r="KJ48" s="716"/>
      <c r="KK48" s="716"/>
      <c r="KL48" s="716"/>
      <c r="KM48" s="716"/>
      <c r="KN48" s="716"/>
      <c r="KO48" s="716"/>
      <c r="KP48" s="716"/>
      <c r="KQ48" s="716"/>
      <c r="KR48" s="716"/>
      <c r="KS48" s="716"/>
      <c r="KT48" s="716"/>
      <c r="KU48" s="716"/>
      <c r="KV48" s="716"/>
      <c r="KW48" s="716"/>
      <c r="KX48" s="716"/>
      <c r="KY48" s="716"/>
      <c r="KZ48" s="716"/>
      <c r="LA48" s="716"/>
      <c r="LB48" s="716"/>
      <c r="LC48" s="716"/>
      <c r="LD48" s="716"/>
      <c r="LE48" s="716"/>
      <c r="LF48" s="716"/>
      <c r="LG48" s="716"/>
      <c r="LH48" s="716"/>
      <c r="LI48" s="716"/>
      <c r="LJ48" s="716"/>
      <c r="LK48" s="716"/>
      <c r="LL48" s="716"/>
      <c r="LM48" s="716"/>
      <c r="LN48" s="716"/>
      <c r="LO48" s="716"/>
      <c r="LP48" s="716"/>
      <c r="LQ48" s="716"/>
      <c r="LR48" s="716"/>
      <c r="LS48" s="716"/>
      <c r="LT48" s="716"/>
      <c r="LU48" s="716"/>
      <c r="LV48" s="716"/>
      <c r="LW48" s="716"/>
      <c r="LX48" s="716"/>
      <c r="LY48" s="716"/>
      <c r="LZ48" s="716"/>
      <c r="MA48" s="716"/>
      <c r="MB48" s="716"/>
      <c r="MC48" s="716"/>
      <c r="MD48" s="716"/>
      <c r="ME48" s="716"/>
      <c r="MF48" s="716"/>
      <c r="MG48" s="716"/>
      <c r="MH48" s="716"/>
      <c r="MI48" s="716"/>
      <c r="MJ48" s="716"/>
      <c r="MK48" s="716"/>
      <c r="ML48" s="716"/>
      <c r="MM48" s="716"/>
      <c r="MN48" s="716"/>
      <c r="MO48" s="716"/>
      <c r="MP48" s="716"/>
      <c r="MQ48" s="716"/>
      <c r="MR48" s="716"/>
      <c r="MS48" s="716"/>
      <c r="MT48" s="716"/>
      <c r="MU48" s="716"/>
      <c r="MV48" s="716"/>
      <c r="MW48" s="716"/>
      <c r="MX48" s="716"/>
      <c r="MY48" s="716"/>
      <c r="MZ48" s="716"/>
    </row>
    <row r="49" spans="1:364" s="45" customFormat="1" ht="30" hidden="1" customHeight="1">
      <c r="A49" s="284" t="s">
        <v>48</v>
      </c>
      <c r="B49" s="285">
        <v>45399</v>
      </c>
      <c r="C49" s="286"/>
      <c r="D49" s="470"/>
      <c r="E49" s="301"/>
      <c r="F49" s="301"/>
      <c r="G49" s="301"/>
      <c r="H49" s="301"/>
      <c r="I49" s="302"/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  <c r="AA49" s="302"/>
      <c r="AB49" s="302"/>
      <c r="AC49" s="302"/>
      <c r="AD49" s="302"/>
      <c r="AE49" s="302"/>
      <c r="AF49" s="363"/>
      <c r="AG49" s="289"/>
      <c r="AH49" s="289"/>
      <c r="AI49" s="289"/>
      <c r="AJ49" s="289"/>
      <c r="AK49" s="289"/>
      <c r="AL49" s="303"/>
      <c r="AM49" s="289"/>
      <c r="AN49" s="289"/>
      <c r="AO49" s="386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397"/>
      <c r="CA49" s="589"/>
      <c r="CB49" s="589"/>
      <c r="CC49" s="589"/>
      <c r="CD49" s="589"/>
      <c r="CE49" s="589"/>
      <c r="CF49" s="589"/>
      <c r="CG49" s="589"/>
      <c r="CH49" s="589"/>
      <c r="CI49" s="589"/>
      <c r="CJ49" s="589"/>
      <c r="CK49" s="589"/>
      <c r="CL49" s="589"/>
      <c r="CM49" s="589"/>
      <c r="CN49" s="589"/>
      <c r="CO49" s="589"/>
      <c r="CP49" s="589"/>
      <c r="CQ49" s="589"/>
      <c r="CR49" s="589"/>
      <c r="CS49" s="589"/>
      <c r="CT49" s="589"/>
      <c r="CU49" s="589"/>
      <c r="CV49" s="589"/>
      <c r="CW49" s="589"/>
      <c r="CX49" s="589"/>
      <c r="CY49" s="589"/>
      <c r="CZ49" s="589"/>
      <c r="DA49" s="589"/>
      <c r="DB49" s="589"/>
      <c r="DC49" s="589"/>
      <c r="DD49" s="589"/>
      <c r="DE49" s="589"/>
      <c r="DF49" s="589"/>
      <c r="DG49" s="397"/>
      <c r="DH49" s="562"/>
      <c r="DI49" s="562"/>
      <c r="DJ49" s="562"/>
      <c r="DK49" s="562"/>
      <c r="DL49" s="562"/>
      <c r="DM49" s="562"/>
      <c r="DN49" s="562"/>
      <c r="DO49" s="562"/>
      <c r="DP49" s="562"/>
      <c r="DQ49" s="562"/>
      <c r="DR49" s="562"/>
      <c r="DS49" s="562"/>
      <c r="DT49" s="562"/>
      <c r="DU49" s="562"/>
      <c r="DV49" s="562"/>
      <c r="DW49" s="562"/>
      <c r="DX49" s="603"/>
      <c r="DY49" s="901"/>
      <c r="DZ49" s="628"/>
      <c r="EA49" s="628"/>
      <c r="EB49" s="628"/>
      <c r="EC49" s="628"/>
      <c r="ED49" s="628"/>
      <c r="EE49" s="628"/>
      <c r="EF49" s="787"/>
      <c r="EG49" s="628"/>
      <c r="EH49" s="628"/>
      <c r="EI49" s="628"/>
      <c r="EJ49" s="628"/>
      <c r="EK49" s="628"/>
      <c r="EL49" s="628"/>
      <c r="EM49" s="628"/>
      <c r="EN49" s="628"/>
      <c r="EO49" s="901"/>
      <c r="EP49" s="628"/>
      <c r="EQ49" s="628"/>
      <c r="ER49" s="628"/>
      <c r="ES49" s="628"/>
      <c r="ET49" s="628"/>
      <c r="EU49" s="628"/>
      <c r="EV49" s="628"/>
      <c r="EW49" s="797"/>
      <c r="EX49" s="562"/>
      <c r="EY49" s="562"/>
      <c r="EZ49" s="562"/>
      <c r="FA49" s="562"/>
      <c r="FB49" s="562"/>
      <c r="FC49" s="562"/>
      <c r="FD49" s="562"/>
      <c r="FE49" s="925"/>
      <c r="FF49" s="397"/>
      <c r="FG49" s="292"/>
      <c r="FH49" s="293"/>
      <c r="FI49" s="293"/>
      <c r="FJ49" s="293"/>
      <c r="FK49" s="293"/>
      <c r="FL49" s="293"/>
      <c r="FM49" s="292"/>
      <c r="FN49" s="293"/>
      <c r="FO49" s="293"/>
      <c r="FP49" s="293"/>
      <c r="FQ49" s="293"/>
      <c r="FR49" s="490"/>
      <c r="FS49" s="294"/>
      <c r="FT49" s="295"/>
      <c r="FU49" s="296"/>
      <c r="FV49" s="297"/>
      <c r="FW49" s="297"/>
      <c r="FX49" s="297"/>
      <c r="FY49" s="297"/>
      <c r="FZ49" s="297"/>
      <c r="GA49" s="297"/>
      <c r="GB49" s="297"/>
      <c r="GC49" s="297"/>
      <c r="GD49" s="297"/>
      <c r="GE49" s="297"/>
      <c r="GF49" s="297"/>
      <c r="GG49" s="297"/>
      <c r="GH49" s="298"/>
      <c r="GI49" s="299"/>
      <c r="GJ49" s="514"/>
      <c r="GK49" s="76"/>
      <c r="GL49" s="300">
        <f t="shared" si="68"/>
        <v>0</v>
      </c>
      <c r="GM49" s="300">
        <f t="shared" si="69"/>
        <v>0</v>
      </c>
      <c r="GN49" s="300">
        <f t="shared" si="70"/>
        <v>0</v>
      </c>
      <c r="GO49" s="300">
        <f t="shared" si="71"/>
        <v>0</v>
      </c>
      <c r="GP49" s="300">
        <f t="shared" si="72"/>
        <v>0</v>
      </c>
      <c r="GQ49" s="300">
        <f t="shared" si="73"/>
        <v>0</v>
      </c>
      <c r="GR49" s="300">
        <f t="shared" si="74"/>
        <v>0</v>
      </c>
      <c r="GS49" s="300">
        <f t="shared" si="75"/>
        <v>0</v>
      </c>
      <c r="GT49" s="300">
        <f t="shared" si="76"/>
        <v>0</v>
      </c>
      <c r="GU49" s="300">
        <f t="shared" si="77"/>
        <v>0</v>
      </c>
      <c r="GV49" s="300">
        <f t="shared" si="78"/>
        <v>0</v>
      </c>
      <c r="GW49" s="300">
        <f t="shared" si="79"/>
        <v>0</v>
      </c>
      <c r="GX49" s="300">
        <f t="shared" si="80"/>
        <v>0</v>
      </c>
      <c r="GY49" s="300">
        <f t="shared" si="81"/>
        <v>0</v>
      </c>
      <c r="GZ49" s="300">
        <f t="shared" si="82"/>
        <v>0</v>
      </c>
      <c r="HA49" s="300">
        <f t="shared" si="83"/>
        <v>0</v>
      </c>
      <c r="HB49" s="300">
        <f t="shared" si="84"/>
        <v>0</v>
      </c>
      <c r="HC49" s="300">
        <f t="shared" si="85"/>
        <v>0</v>
      </c>
      <c r="HD49" s="300">
        <f t="shared" si="86"/>
        <v>0</v>
      </c>
      <c r="HE49" s="300">
        <f t="shared" si="87"/>
        <v>0</v>
      </c>
      <c r="HF49" s="300">
        <f t="shared" si="88"/>
        <v>0</v>
      </c>
      <c r="HG49" s="300">
        <f t="shared" si="89"/>
        <v>0</v>
      </c>
      <c r="HH49" s="300">
        <f t="shared" si="90"/>
        <v>0</v>
      </c>
      <c r="HI49" s="300">
        <f t="shared" si="91"/>
        <v>0</v>
      </c>
      <c r="HJ49" s="300">
        <f t="shared" si="92"/>
        <v>0</v>
      </c>
      <c r="HK49" s="300">
        <f t="shared" si="93"/>
        <v>0</v>
      </c>
      <c r="HL49" s="300">
        <f t="shared" si="94"/>
        <v>0</v>
      </c>
      <c r="HM49" s="300">
        <f t="shared" si="95"/>
        <v>0</v>
      </c>
      <c r="HN49" s="300">
        <f t="shared" si="96"/>
        <v>0</v>
      </c>
      <c r="HO49" s="300">
        <f t="shared" si="97"/>
        <v>0</v>
      </c>
      <c r="HP49" s="300">
        <f t="shared" si="98"/>
        <v>0</v>
      </c>
      <c r="HQ49" s="300">
        <f t="shared" si="99"/>
        <v>0</v>
      </c>
      <c r="HR49" s="300">
        <f t="shared" si="100"/>
        <v>0</v>
      </c>
      <c r="HS49" s="300">
        <f t="shared" si="101"/>
        <v>0</v>
      </c>
      <c r="HT49" s="300">
        <f t="shared" si="102"/>
        <v>0</v>
      </c>
      <c r="HU49" s="300">
        <f t="shared" si="103"/>
        <v>0</v>
      </c>
      <c r="HV49" s="300">
        <f t="shared" si="104"/>
        <v>0</v>
      </c>
      <c r="HW49" s="300">
        <f t="shared" si="105"/>
        <v>0</v>
      </c>
      <c r="HX49" s="300">
        <f t="shared" si="106"/>
        <v>0</v>
      </c>
      <c r="HY49" s="300">
        <f t="shared" si="107"/>
        <v>0</v>
      </c>
      <c r="HZ49" s="300">
        <f t="shared" si="108"/>
        <v>0</v>
      </c>
      <c r="IA49" s="300">
        <f t="shared" si="109"/>
        <v>0</v>
      </c>
      <c r="IB49" s="300">
        <f t="shared" si="110"/>
        <v>0</v>
      </c>
      <c r="IC49" s="300">
        <f t="shared" si="111"/>
        <v>0</v>
      </c>
      <c r="ID49" s="300">
        <f t="shared" si="112"/>
        <v>0</v>
      </c>
      <c r="IE49" s="300">
        <f t="shared" si="113"/>
        <v>0</v>
      </c>
      <c r="IF49" s="300">
        <f t="shared" si="114"/>
        <v>0</v>
      </c>
      <c r="IG49" s="300">
        <f t="shared" si="115"/>
        <v>0</v>
      </c>
      <c r="IH49" s="300">
        <f t="shared" si="116"/>
        <v>0</v>
      </c>
      <c r="II49" s="300">
        <f t="shared" si="117"/>
        <v>0</v>
      </c>
      <c r="IJ49" s="300">
        <f t="shared" si="118"/>
        <v>0</v>
      </c>
      <c r="IK49" s="300">
        <f t="shared" si="119"/>
        <v>0</v>
      </c>
      <c r="IL49" s="300">
        <f t="shared" si="120"/>
        <v>0</v>
      </c>
      <c r="IM49" s="300">
        <f t="shared" si="121"/>
        <v>0</v>
      </c>
      <c r="IN49" s="300">
        <f t="shared" si="122"/>
        <v>0</v>
      </c>
      <c r="IO49" s="300">
        <f t="shared" si="123"/>
        <v>0</v>
      </c>
      <c r="IP49" s="300">
        <f t="shared" si="124"/>
        <v>0</v>
      </c>
      <c r="IQ49" s="300">
        <f t="shared" si="125"/>
        <v>0</v>
      </c>
      <c r="IR49" s="300">
        <f t="shared" si="126"/>
        <v>0</v>
      </c>
      <c r="IS49" s="300">
        <f t="shared" si="127"/>
        <v>0</v>
      </c>
      <c r="IT49" s="300">
        <f t="shared" si="128"/>
        <v>0</v>
      </c>
      <c r="IU49" s="300">
        <f t="shared" si="129"/>
        <v>0</v>
      </c>
      <c r="IV49" s="300">
        <f t="shared" si="130"/>
        <v>0</v>
      </c>
      <c r="IW49" s="300">
        <f t="shared" si="131"/>
        <v>0</v>
      </c>
      <c r="IX49" s="300">
        <f t="shared" si="132"/>
        <v>0</v>
      </c>
      <c r="IY49" s="300">
        <f t="shared" si="133"/>
        <v>0</v>
      </c>
      <c r="IZ49" s="300">
        <f t="shared" si="134"/>
        <v>0</v>
      </c>
      <c r="JA49" s="300">
        <f t="shared" si="135"/>
        <v>0</v>
      </c>
      <c r="JB49" s="716"/>
      <c r="JC49" s="716"/>
      <c r="JD49" s="716"/>
      <c r="JE49" s="716"/>
      <c r="JF49" s="716"/>
      <c r="JG49" s="716"/>
      <c r="JH49" s="716"/>
      <c r="JI49" s="716"/>
      <c r="JJ49" s="716"/>
      <c r="JK49" s="716"/>
      <c r="JL49" s="716"/>
      <c r="JM49" s="716"/>
      <c r="JN49" s="716"/>
      <c r="JO49" s="716"/>
      <c r="JP49" s="716"/>
      <c r="JQ49" s="716"/>
      <c r="JR49" s="716"/>
      <c r="JS49" s="716"/>
      <c r="JT49" s="716"/>
      <c r="JU49" s="716"/>
      <c r="JV49" s="716"/>
      <c r="JW49" s="716"/>
      <c r="JX49" s="716"/>
      <c r="JY49" s="716"/>
      <c r="JZ49" s="716"/>
      <c r="KA49" s="716"/>
      <c r="KB49" s="716"/>
      <c r="KC49" s="716"/>
      <c r="KD49" s="716"/>
      <c r="KE49" s="716"/>
      <c r="KF49" s="716"/>
      <c r="KG49" s="716"/>
      <c r="KH49" s="716"/>
      <c r="KI49" s="716"/>
      <c r="KJ49" s="716"/>
      <c r="KK49" s="716"/>
      <c r="KL49" s="716"/>
      <c r="KM49" s="716"/>
      <c r="KN49" s="716"/>
      <c r="KO49" s="716"/>
      <c r="KP49" s="716"/>
      <c r="KQ49" s="716"/>
      <c r="KR49" s="716"/>
      <c r="KS49" s="716"/>
      <c r="KT49" s="716"/>
      <c r="KU49" s="716"/>
      <c r="KV49" s="716"/>
      <c r="KW49" s="716"/>
      <c r="KX49" s="716"/>
      <c r="KY49" s="716"/>
      <c r="KZ49" s="716"/>
      <c r="LA49" s="716"/>
      <c r="LB49" s="716"/>
      <c r="LC49" s="716"/>
      <c r="LD49" s="716"/>
      <c r="LE49" s="716"/>
      <c r="LF49" s="716"/>
      <c r="LG49" s="716"/>
      <c r="LH49" s="716"/>
      <c r="LI49" s="716"/>
      <c r="LJ49" s="716"/>
      <c r="LK49" s="716"/>
      <c r="LL49" s="716"/>
      <c r="LM49" s="716"/>
      <c r="LN49" s="716"/>
      <c r="LO49" s="716"/>
      <c r="LP49" s="716"/>
      <c r="LQ49" s="716"/>
      <c r="LR49" s="716"/>
      <c r="LS49" s="716"/>
      <c r="LT49" s="716"/>
      <c r="LU49" s="716"/>
      <c r="LV49" s="716"/>
      <c r="LW49" s="716"/>
      <c r="LX49" s="716"/>
      <c r="LY49" s="716"/>
      <c r="LZ49" s="716"/>
      <c r="MA49" s="716"/>
      <c r="MB49" s="716"/>
      <c r="MC49" s="716"/>
      <c r="MD49" s="716"/>
      <c r="ME49" s="716"/>
      <c r="MF49" s="716"/>
      <c r="MG49" s="716"/>
      <c r="MH49" s="716"/>
      <c r="MI49" s="716"/>
      <c r="MJ49" s="716"/>
      <c r="MK49" s="716"/>
      <c r="ML49" s="716"/>
      <c r="MM49" s="716"/>
      <c r="MN49" s="716"/>
      <c r="MO49" s="716"/>
      <c r="MP49" s="716"/>
      <c r="MQ49" s="716"/>
      <c r="MR49" s="716"/>
      <c r="MS49" s="716"/>
      <c r="MT49" s="716"/>
      <c r="MU49" s="716"/>
      <c r="MV49" s="716"/>
      <c r="MW49" s="716"/>
      <c r="MX49" s="716"/>
      <c r="MY49" s="716"/>
      <c r="MZ49" s="716"/>
    </row>
    <row r="50" spans="1:364" s="45" customFormat="1" ht="30" hidden="1" customHeight="1">
      <c r="A50" s="284" t="s">
        <v>53</v>
      </c>
      <c r="B50" s="285">
        <v>45400</v>
      </c>
      <c r="C50" s="286"/>
      <c r="D50" s="470"/>
      <c r="E50" s="287"/>
      <c r="F50" s="287"/>
      <c r="G50" s="287"/>
      <c r="H50" s="287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364"/>
      <c r="AG50" s="289"/>
      <c r="AH50" s="289"/>
      <c r="AI50" s="289"/>
      <c r="AJ50" s="289"/>
      <c r="AK50" s="289"/>
      <c r="AL50" s="303"/>
      <c r="AM50" s="289"/>
      <c r="AN50" s="303"/>
      <c r="AO50" s="387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97"/>
      <c r="CA50" s="589"/>
      <c r="CB50" s="589"/>
      <c r="CC50" s="589"/>
      <c r="CD50" s="589"/>
      <c r="CE50" s="589"/>
      <c r="CF50" s="589"/>
      <c r="CG50" s="589"/>
      <c r="CH50" s="589"/>
      <c r="CI50" s="589"/>
      <c r="CJ50" s="589"/>
      <c r="CK50" s="589"/>
      <c r="CL50" s="589"/>
      <c r="CM50" s="589"/>
      <c r="CN50" s="589"/>
      <c r="CO50" s="589"/>
      <c r="CP50" s="589"/>
      <c r="CQ50" s="589"/>
      <c r="CR50" s="589"/>
      <c r="CS50" s="589"/>
      <c r="CT50" s="589"/>
      <c r="CU50" s="589"/>
      <c r="CV50" s="589"/>
      <c r="CW50" s="589"/>
      <c r="CX50" s="589"/>
      <c r="CY50" s="589"/>
      <c r="CZ50" s="589"/>
      <c r="DA50" s="589"/>
      <c r="DB50" s="589"/>
      <c r="DC50" s="589"/>
      <c r="DD50" s="589"/>
      <c r="DE50" s="589"/>
      <c r="DF50" s="589"/>
      <c r="DG50" s="397"/>
      <c r="DH50" s="562"/>
      <c r="DI50" s="562"/>
      <c r="DJ50" s="562"/>
      <c r="DK50" s="562"/>
      <c r="DL50" s="562"/>
      <c r="DM50" s="562"/>
      <c r="DN50" s="562"/>
      <c r="DO50" s="562"/>
      <c r="DP50" s="562"/>
      <c r="DQ50" s="562"/>
      <c r="DR50" s="562"/>
      <c r="DS50" s="562"/>
      <c r="DT50" s="562"/>
      <c r="DU50" s="562"/>
      <c r="DV50" s="562"/>
      <c r="DW50" s="562"/>
      <c r="DX50" s="603"/>
      <c r="DY50" s="901"/>
      <c r="DZ50" s="628"/>
      <c r="EA50" s="628"/>
      <c r="EB50" s="628"/>
      <c r="EC50" s="628"/>
      <c r="ED50" s="628"/>
      <c r="EE50" s="628"/>
      <c r="EF50" s="787"/>
      <c r="EG50" s="628"/>
      <c r="EH50" s="628"/>
      <c r="EI50" s="628"/>
      <c r="EJ50" s="628"/>
      <c r="EK50" s="628"/>
      <c r="EL50" s="628"/>
      <c r="EM50" s="628"/>
      <c r="EN50" s="628"/>
      <c r="EO50" s="901"/>
      <c r="EP50" s="628"/>
      <c r="EQ50" s="628"/>
      <c r="ER50" s="628"/>
      <c r="ES50" s="628"/>
      <c r="ET50" s="628"/>
      <c r="EU50" s="628"/>
      <c r="EV50" s="628"/>
      <c r="EW50" s="797"/>
      <c r="EX50" s="562"/>
      <c r="EY50" s="562"/>
      <c r="EZ50" s="562"/>
      <c r="FA50" s="562"/>
      <c r="FB50" s="562"/>
      <c r="FC50" s="562"/>
      <c r="FD50" s="562"/>
      <c r="FE50" s="925"/>
      <c r="FF50" s="397"/>
      <c r="FG50" s="292"/>
      <c r="FH50" s="293"/>
      <c r="FI50" s="293"/>
      <c r="FJ50" s="293"/>
      <c r="FK50" s="293"/>
      <c r="FL50" s="293"/>
      <c r="FM50" s="292"/>
      <c r="FN50" s="293"/>
      <c r="FO50" s="293"/>
      <c r="FP50" s="293"/>
      <c r="FQ50" s="293"/>
      <c r="FR50" s="490"/>
      <c r="FS50" s="294"/>
      <c r="FT50" s="295"/>
      <c r="FU50" s="296"/>
      <c r="FV50" s="297"/>
      <c r="FW50" s="297"/>
      <c r="FX50" s="297"/>
      <c r="FY50" s="297"/>
      <c r="FZ50" s="297"/>
      <c r="GA50" s="297"/>
      <c r="GB50" s="297"/>
      <c r="GC50" s="297"/>
      <c r="GD50" s="297"/>
      <c r="GE50" s="297"/>
      <c r="GF50" s="297"/>
      <c r="GG50" s="297"/>
      <c r="GH50" s="298"/>
      <c r="GI50" s="299"/>
      <c r="GJ50" s="514"/>
      <c r="GK50" s="76"/>
      <c r="GL50" s="300">
        <f t="shared" si="68"/>
        <v>0</v>
      </c>
      <c r="GM50" s="300">
        <f t="shared" si="69"/>
        <v>0</v>
      </c>
      <c r="GN50" s="300">
        <f t="shared" si="70"/>
        <v>0</v>
      </c>
      <c r="GO50" s="300">
        <f t="shared" si="71"/>
        <v>0</v>
      </c>
      <c r="GP50" s="300">
        <f t="shared" si="72"/>
        <v>0</v>
      </c>
      <c r="GQ50" s="300">
        <f t="shared" si="73"/>
        <v>0</v>
      </c>
      <c r="GR50" s="300">
        <f t="shared" si="74"/>
        <v>0</v>
      </c>
      <c r="GS50" s="300">
        <f t="shared" si="75"/>
        <v>0</v>
      </c>
      <c r="GT50" s="300">
        <f t="shared" si="76"/>
        <v>0</v>
      </c>
      <c r="GU50" s="300">
        <f t="shared" si="77"/>
        <v>0</v>
      </c>
      <c r="GV50" s="300">
        <f t="shared" si="78"/>
        <v>0</v>
      </c>
      <c r="GW50" s="300">
        <f t="shared" si="79"/>
        <v>0</v>
      </c>
      <c r="GX50" s="300">
        <f t="shared" si="80"/>
        <v>0</v>
      </c>
      <c r="GY50" s="300">
        <f t="shared" si="81"/>
        <v>0</v>
      </c>
      <c r="GZ50" s="300">
        <f t="shared" si="82"/>
        <v>0</v>
      </c>
      <c r="HA50" s="300">
        <f t="shared" si="83"/>
        <v>0</v>
      </c>
      <c r="HB50" s="300">
        <f t="shared" si="84"/>
        <v>0</v>
      </c>
      <c r="HC50" s="300">
        <f t="shared" si="85"/>
        <v>0</v>
      </c>
      <c r="HD50" s="300">
        <f t="shared" si="86"/>
        <v>0</v>
      </c>
      <c r="HE50" s="300">
        <f t="shared" si="87"/>
        <v>0</v>
      </c>
      <c r="HF50" s="300">
        <f t="shared" si="88"/>
        <v>0</v>
      </c>
      <c r="HG50" s="300">
        <f t="shared" si="89"/>
        <v>0</v>
      </c>
      <c r="HH50" s="300">
        <f t="shared" si="90"/>
        <v>0</v>
      </c>
      <c r="HI50" s="300">
        <f t="shared" si="91"/>
        <v>0</v>
      </c>
      <c r="HJ50" s="300">
        <f t="shared" si="92"/>
        <v>0</v>
      </c>
      <c r="HK50" s="300">
        <f t="shared" si="93"/>
        <v>0</v>
      </c>
      <c r="HL50" s="300">
        <f t="shared" si="94"/>
        <v>0</v>
      </c>
      <c r="HM50" s="300">
        <f t="shared" si="95"/>
        <v>0</v>
      </c>
      <c r="HN50" s="300">
        <f t="shared" si="96"/>
        <v>0</v>
      </c>
      <c r="HO50" s="300">
        <f t="shared" si="97"/>
        <v>0</v>
      </c>
      <c r="HP50" s="300">
        <f t="shared" si="98"/>
        <v>0</v>
      </c>
      <c r="HQ50" s="300">
        <f t="shared" si="99"/>
        <v>0</v>
      </c>
      <c r="HR50" s="300">
        <f t="shared" si="100"/>
        <v>0</v>
      </c>
      <c r="HS50" s="300">
        <f t="shared" si="101"/>
        <v>0</v>
      </c>
      <c r="HT50" s="300">
        <f t="shared" si="102"/>
        <v>0</v>
      </c>
      <c r="HU50" s="300">
        <f t="shared" si="103"/>
        <v>0</v>
      </c>
      <c r="HV50" s="300">
        <f t="shared" si="104"/>
        <v>0</v>
      </c>
      <c r="HW50" s="300">
        <f t="shared" si="105"/>
        <v>0</v>
      </c>
      <c r="HX50" s="300">
        <f t="shared" si="106"/>
        <v>0</v>
      </c>
      <c r="HY50" s="300">
        <f t="shared" si="107"/>
        <v>0</v>
      </c>
      <c r="HZ50" s="300">
        <f t="shared" si="108"/>
        <v>0</v>
      </c>
      <c r="IA50" s="300">
        <f t="shared" si="109"/>
        <v>0</v>
      </c>
      <c r="IB50" s="300">
        <f t="shared" si="110"/>
        <v>0</v>
      </c>
      <c r="IC50" s="300">
        <f t="shared" si="111"/>
        <v>0</v>
      </c>
      <c r="ID50" s="300">
        <f t="shared" si="112"/>
        <v>0</v>
      </c>
      <c r="IE50" s="300">
        <f t="shared" si="113"/>
        <v>0</v>
      </c>
      <c r="IF50" s="300">
        <f t="shared" si="114"/>
        <v>0</v>
      </c>
      <c r="IG50" s="300">
        <f t="shared" si="115"/>
        <v>0</v>
      </c>
      <c r="IH50" s="300">
        <f t="shared" si="116"/>
        <v>0</v>
      </c>
      <c r="II50" s="300">
        <f t="shared" si="117"/>
        <v>0</v>
      </c>
      <c r="IJ50" s="300">
        <f t="shared" si="118"/>
        <v>0</v>
      </c>
      <c r="IK50" s="300">
        <f t="shared" si="119"/>
        <v>0</v>
      </c>
      <c r="IL50" s="300">
        <f t="shared" si="120"/>
        <v>0</v>
      </c>
      <c r="IM50" s="300">
        <f t="shared" si="121"/>
        <v>0</v>
      </c>
      <c r="IN50" s="300">
        <f t="shared" si="122"/>
        <v>0</v>
      </c>
      <c r="IO50" s="300">
        <f t="shared" si="123"/>
        <v>0</v>
      </c>
      <c r="IP50" s="300">
        <f t="shared" si="124"/>
        <v>0</v>
      </c>
      <c r="IQ50" s="300">
        <f t="shared" si="125"/>
        <v>0</v>
      </c>
      <c r="IR50" s="300">
        <f t="shared" si="126"/>
        <v>0</v>
      </c>
      <c r="IS50" s="300">
        <f t="shared" si="127"/>
        <v>0</v>
      </c>
      <c r="IT50" s="300">
        <f t="shared" si="128"/>
        <v>0</v>
      </c>
      <c r="IU50" s="300">
        <f t="shared" si="129"/>
        <v>0</v>
      </c>
      <c r="IV50" s="300">
        <f t="shared" si="130"/>
        <v>0</v>
      </c>
      <c r="IW50" s="300">
        <f t="shared" si="131"/>
        <v>0</v>
      </c>
      <c r="IX50" s="300">
        <f t="shared" si="132"/>
        <v>0</v>
      </c>
      <c r="IY50" s="300">
        <f t="shared" si="133"/>
        <v>0</v>
      </c>
      <c r="IZ50" s="300">
        <f t="shared" si="134"/>
        <v>0</v>
      </c>
      <c r="JA50" s="300">
        <f t="shared" si="135"/>
        <v>0</v>
      </c>
      <c r="JB50" s="716"/>
      <c r="JC50" s="716"/>
      <c r="JD50" s="716"/>
      <c r="JE50" s="716"/>
      <c r="JF50" s="716"/>
      <c r="JG50" s="716"/>
      <c r="JH50" s="716"/>
      <c r="JI50" s="716"/>
      <c r="JJ50" s="716"/>
      <c r="JK50" s="716"/>
      <c r="JL50" s="716"/>
      <c r="JM50" s="716"/>
      <c r="JN50" s="716"/>
      <c r="JO50" s="716"/>
      <c r="JP50" s="716"/>
      <c r="JQ50" s="716"/>
      <c r="JR50" s="716"/>
      <c r="JS50" s="716"/>
      <c r="JT50" s="716"/>
      <c r="JU50" s="716"/>
      <c r="JV50" s="716"/>
      <c r="JW50" s="716"/>
      <c r="JX50" s="716"/>
      <c r="JY50" s="716"/>
      <c r="JZ50" s="716"/>
      <c r="KA50" s="716"/>
      <c r="KB50" s="716"/>
      <c r="KC50" s="716"/>
      <c r="KD50" s="716"/>
      <c r="KE50" s="716"/>
      <c r="KF50" s="716"/>
      <c r="KG50" s="716"/>
      <c r="KH50" s="716"/>
      <c r="KI50" s="716"/>
      <c r="KJ50" s="716"/>
      <c r="KK50" s="716"/>
      <c r="KL50" s="716"/>
      <c r="KM50" s="716"/>
      <c r="KN50" s="716"/>
      <c r="KO50" s="716"/>
      <c r="KP50" s="716"/>
      <c r="KQ50" s="716"/>
      <c r="KR50" s="716"/>
      <c r="KS50" s="716"/>
      <c r="KT50" s="716"/>
      <c r="KU50" s="716"/>
      <c r="KV50" s="716"/>
      <c r="KW50" s="716"/>
      <c r="KX50" s="716"/>
      <c r="KY50" s="716"/>
      <c r="KZ50" s="716"/>
      <c r="LA50" s="716"/>
      <c r="LB50" s="716"/>
      <c r="LC50" s="716"/>
      <c r="LD50" s="716"/>
      <c r="LE50" s="716"/>
      <c r="LF50" s="716"/>
      <c r="LG50" s="716"/>
      <c r="LH50" s="716"/>
      <c r="LI50" s="716"/>
      <c r="LJ50" s="716"/>
      <c r="LK50" s="716"/>
      <c r="LL50" s="716"/>
      <c r="LM50" s="716"/>
      <c r="LN50" s="716"/>
      <c r="LO50" s="716"/>
      <c r="LP50" s="716"/>
      <c r="LQ50" s="716"/>
      <c r="LR50" s="716"/>
      <c r="LS50" s="716"/>
      <c r="LT50" s="716"/>
      <c r="LU50" s="716"/>
      <c r="LV50" s="716"/>
      <c r="LW50" s="716"/>
      <c r="LX50" s="716"/>
      <c r="LY50" s="716"/>
      <c r="LZ50" s="716"/>
      <c r="MA50" s="716"/>
      <c r="MB50" s="716"/>
      <c r="MC50" s="716"/>
      <c r="MD50" s="716"/>
      <c r="ME50" s="716"/>
      <c r="MF50" s="716"/>
      <c r="MG50" s="716"/>
      <c r="MH50" s="716"/>
      <c r="MI50" s="716"/>
      <c r="MJ50" s="716"/>
      <c r="MK50" s="716"/>
      <c r="ML50" s="716"/>
      <c r="MM50" s="716"/>
      <c r="MN50" s="716"/>
      <c r="MO50" s="716"/>
      <c r="MP50" s="716"/>
      <c r="MQ50" s="716"/>
      <c r="MR50" s="716"/>
      <c r="MS50" s="716"/>
      <c r="MT50" s="716"/>
      <c r="MU50" s="716"/>
      <c r="MV50" s="716"/>
      <c r="MW50" s="716"/>
      <c r="MX50" s="716"/>
      <c r="MY50" s="716"/>
      <c r="MZ50" s="716"/>
    </row>
    <row r="51" spans="1:364" s="45" customFormat="1" ht="30" hidden="1" customHeight="1">
      <c r="A51" s="284" t="s">
        <v>50</v>
      </c>
      <c r="B51" s="285">
        <v>45401</v>
      </c>
      <c r="C51" s="286"/>
      <c r="D51" s="470"/>
      <c r="E51" s="287"/>
      <c r="F51" s="287"/>
      <c r="G51" s="287"/>
      <c r="H51" s="287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364"/>
      <c r="AG51" s="289"/>
      <c r="AH51" s="289"/>
      <c r="AI51" s="289"/>
      <c r="AJ51" s="289"/>
      <c r="AK51" s="289"/>
      <c r="AL51" s="303"/>
      <c r="AM51" s="289"/>
      <c r="AN51" s="303"/>
      <c r="AO51" s="387"/>
      <c r="AP51" s="304"/>
      <c r="AQ51" s="304"/>
      <c r="AR51" s="304"/>
      <c r="AS51" s="304"/>
      <c r="AT51" s="304"/>
      <c r="AU51" s="304"/>
      <c r="AV51" s="304"/>
      <c r="AW51" s="304"/>
      <c r="AX51" s="304"/>
      <c r="AY51" s="304"/>
      <c r="AZ51" s="304"/>
      <c r="BA51" s="304"/>
      <c r="BB51" s="304"/>
      <c r="BC51" s="304"/>
      <c r="BD51" s="304"/>
      <c r="BE51" s="304"/>
      <c r="BF51" s="304"/>
      <c r="BG51" s="304"/>
      <c r="BH51" s="304"/>
      <c r="BI51" s="304"/>
      <c r="BJ51" s="304"/>
      <c r="BK51" s="304"/>
      <c r="BL51" s="304"/>
      <c r="BM51" s="304"/>
      <c r="BN51" s="304"/>
      <c r="BO51" s="304"/>
      <c r="BP51" s="304"/>
      <c r="BQ51" s="304"/>
      <c r="BR51" s="304"/>
      <c r="BS51" s="304"/>
      <c r="BT51" s="304"/>
      <c r="BU51" s="304"/>
      <c r="BV51" s="304"/>
      <c r="BW51" s="304"/>
      <c r="BX51" s="304"/>
      <c r="BY51" s="304"/>
      <c r="BZ51" s="397"/>
      <c r="CA51" s="589"/>
      <c r="CB51" s="589"/>
      <c r="CC51" s="589"/>
      <c r="CD51" s="589"/>
      <c r="CE51" s="589"/>
      <c r="CF51" s="589"/>
      <c r="CG51" s="589"/>
      <c r="CH51" s="589"/>
      <c r="CI51" s="589"/>
      <c r="CJ51" s="589"/>
      <c r="CK51" s="589"/>
      <c r="CL51" s="589"/>
      <c r="CM51" s="589"/>
      <c r="CN51" s="589"/>
      <c r="CO51" s="589"/>
      <c r="CP51" s="589"/>
      <c r="CQ51" s="589"/>
      <c r="CR51" s="589"/>
      <c r="CS51" s="589"/>
      <c r="CT51" s="589"/>
      <c r="CU51" s="589"/>
      <c r="CV51" s="589"/>
      <c r="CW51" s="589"/>
      <c r="CX51" s="589"/>
      <c r="CY51" s="589"/>
      <c r="CZ51" s="589"/>
      <c r="DA51" s="589"/>
      <c r="DB51" s="589"/>
      <c r="DC51" s="589"/>
      <c r="DD51" s="589"/>
      <c r="DE51" s="589"/>
      <c r="DF51" s="589"/>
      <c r="DG51" s="397"/>
      <c r="DH51" s="562"/>
      <c r="DI51" s="562"/>
      <c r="DJ51" s="562"/>
      <c r="DK51" s="562"/>
      <c r="DL51" s="562"/>
      <c r="DM51" s="562"/>
      <c r="DN51" s="562"/>
      <c r="DO51" s="562"/>
      <c r="DP51" s="562"/>
      <c r="DQ51" s="562"/>
      <c r="DR51" s="562"/>
      <c r="DS51" s="562"/>
      <c r="DT51" s="562"/>
      <c r="DU51" s="562"/>
      <c r="DV51" s="562"/>
      <c r="DW51" s="562"/>
      <c r="DX51" s="603"/>
      <c r="DY51" s="901"/>
      <c r="DZ51" s="628"/>
      <c r="EA51" s="628"/>
      <c r="EB51" s="628"/>
      <c r="EC51" s="628"/>
      <c r="ED51" s="628"/>
      <c r="EE51" s="628"/>
      <c r="EF51" s="787"/>
      <c r="EG51" s="628"/>
      <c r="EH51" s="628"/>
      <c r="EI51" s="628"/>
      <c r="EJ51" s="628"/>
      <c r="EK51" s="628"/>
      <c r="EL51" s="628"/>
      <c r="EM51" s="628"/>
      <c r="EN51" s="628"/>
      <c r="EO51" s="901"/>
      <c r="EP51" s="628"/>
      <c r="EQ51" s="628"/>
      <c r="ER51" s="628"/>
      <c r="ES51" s="628"/>
      <c r="ET51" s="628"/>
      <c r="EU51" s="628"/>
      <c r="EV51" s="628"/>
      <c r="EW51" s="797"/>
      <c r="EX51" s="562"/>
      <c r="EY51" s="562"/>
      <c r="EZ51" s="562"/>
      <c r="FA51" s="562"/>
      <c r="FB51" s="562"/>
      <c r="FC51" s="562"/>
      <c r="FD51" s="562"/>
      <c r="FE51" s="925"/>
      <c r="FF51" s="397"/>
      <c r="FG51" s="292"/>
      <c r="FH51" s="293"/>
      <c r="FI51" s="293"/>
      <c r="FJ51" s="293"/>
      <c r="FK51" s="293"/>
      <c r="FL51" s="293"/>
      <c r="FM51" s="292"/>
      <c r="FN51" s="293"/>
      <c r="FO51" s="293"/>
      <c r="FP51" s="293"/>
      <c r="FQ51" s="293"/>
      <c r="FR51" s="490"/>
      <c r="FS51" s="294"/>
      <c r="FT51" s="295"/>
      <c r="FU51" s="296"/>
      <c r="FV51" s="297"/>
      <c r="FW51" s="297"/>
      <c r="FX51" s="297"/>
      <c r="FY51" s="297"/>
      <c r="FZ51" s="297"/>
      <c r="GA51" s="297"/>
      <c r="GB51" s="297"/>
      <c r="GC51" s="297"/>
      <c r="GD51" s="297"/>
      <c r="GE51" s="297"/>
      <c r="GF51" s="297"/>
      <c r="GG51" s="297"/>
      <c r="GH51" s="298"/>
      <c r="GI51" s="299"/>
      <c r="GJ51" s="514"/>
      <c r="GK51" s="76"/>
      <c r="GL51" s="300">
        <f t="shared" si="68"/>
        <v>0</v>
      </c>
      <c r="GM51" s="300">
        <f t="shared" si="69"/>
        <v>0</v>
      </c>
      <c r="GN51" s="300">
        <f t="shared" si="70"/>
        <v>0</v>
      </c>
      <c r="GO51" s="300">
        <f t="shared" si="71"/>
        <v>0</v>
      </c>
      <c r="GP51" s="300">
        <f t="shared" si="72"/>
        <v>0</v>
      </c>
      <c r="GQ51" s="300">
        <f t="shared" si="73"/>
        <v>0</v>
      </c>
      <c r="GR51" s="300">
        <f t="shared" si="74"/>
        <v>0</v>
      </c>
      <c r="GS51" s="300">
        <f t="shared" si="75"/>
        <v>0</v>
      </c>
      <c r="GT51" s="300">
        <f t="shared" si="76"/>
        <v>0</v>
      </c>
      <c r="GU51" s="300">
        <f t="shared" si="77"/>
        <v>0</v>
      </c>
      <c r="GV51" s="300">
        <f t="shared" si="78"/>
        <v>0</v>
      </c>
      <c r="GW51" s="300">
        <f t="shared" si="79"/>
        <v>0</v>
      </c>
      <c r="GX51" s="300">
        <f t="shared" si="80"/>
        <v>0</v>
      </c>
      <c r="GY51" s="300">
        <f t="shared" si="81"/>
        <v>0</v>
      </c>
      <c r="GZ51" s="300">
        <f t="shared" si="82"/>
        <v>0</v>
      </c>
      <c r="HA51" s="300">
        <f t="shared" si="83"/>
        <v>0</v>
      </c>
      <c r="HB51" s="300">
        <f t="shared" si="84"/>
        <v>0</v>
      </c>
      <c r="HC51" s="300">
        <f t="shared" si="85"/>
        <v>0</v>
      </c>
      <c r="HD51" s="300">
        <f t="shared" si="86"/>
        <v>0</v>
      </c>
      <c r="HE51" s="300">
        <f t="shared" si="87"/>
        <v>0</v>
      </c>
      <c r="HF51" s="300">
        <f t="shared" si="88"/>
        <v>0</v>
      </c>
      <c r="HG51" s="300">
        <f t="shared" si="89"/>
        <v>0</v>
      </c>
      <c r="HH51" s="300">
        <f t="shared" si="90"/>
        <v>0</v>
      </c>
      <c r="HI51" s="300">
        <f t="shared" si="91"/>
        <v>0</v>
      </c>
      <c r="HJ51" s="300">
        <f t="shared" si="92"/>
        <v>0</v>
      </c>
      <c r="HK51" s="300">
        <f t="shared" si="93"/>
        <v>0</v>
      </c>
      <c r="HL51" s="300">
        <f t="shared" si="94"/>
        <v>0</v>
      </c>
      <c r="HM51" s="300">
        <f t="shared" si="95"/>
        <v>0</v>
      </c>
      <c r="HN51" s="300">
        <f t="shared" si="96"/>
        <v>0</v>
      </c>
      <c r="HO51" s="300">
        <f t="shared" si="97"/>
        <v>0</v>
      </c>
      <c r="HP51" s="300">
        <f t="shared" si="98"/>
        <v>0</v>
      </c>
      <c r="HQ51" s="300">
        <f t="shared" si="99"/>
        <v>0</v>
      </c>
      <c r="HR51" s="300">
        <f t="shared" si="100"/>
        <v>0</v>
      </c>
      <c r="HS51" s="300">
        <f t="shared" si="101"/>
        <v>0</v>
      </c>
      <c r="HT51" s="300">
        <f t="shared" si="102"/>
        <v>0</v>
      </c>
      <c r="HU51" s="300">
        <f t="shared" si="103"/>
        <v>0</v>
      </c>
      <c r="HV51" s="300">
        <f t="shared" si="104"/>
        <v>0</v>
      </c>
      <c r="HW51" s="300">
        <f t="shared" si="105"/>
        <v>0</v>
      </c>
      <c r="HX51" s="300">
        <f t="shared" si="106"/>
        <v>0</v>
      </c>
      <c r="HY51" s="300">
        <f t="shared" si="107"/>
        <v>0</v>
      </c>
      <c r="HZ51" s="300">
        <f t="shared" si="108"/>
        <v>0</v>
      </c>
      <c r="IA51" s="300">
        <f t="shared" si="109"/>
        <v>0</v>
      </c>
      <c r="IB51" s="300">
        <f t="shared" si="110"/>
        <v>0</v>
      </c>
      <c r="IC51" s="300">
        <f t="shared" si="111"/>
        <v>0</v>
      </c>
      <c r="ID51" s="300">
        <f t="shared" si="112"/>
        <v>0</v>
      </c>
      <c r="IE51" s="300">
        <f t="shared" si="113"/>
        <v>0</v>
      </c>
      <c r="IF51" s="300">
        <f t="shared" si="114"/>
        <v>0</v>
      </c>
      <c r="IG51" s="300">
        <f t="shared" si="115"/>
        <v>0</v>
      </c>
      <c r="IH51" s="300">
        <f t="shared" si="116"/>
        <v>0</v>
      </c>
      <c r="II51" s="300">
        <f t="shared" si="117"/>
        <v>0</v>
      </c>
      <c r="IJ51" s="300">
        <f t="shared" si="118"/>
        <v>0</v>
      </c>
      <c r="IK51" s="300">
        <f t="shared" si="119"/>
        <v>0</v>
      </c>
      <c r="IL51" s="300">
        <f t="shared" si="120"/>
        <v>0</v>
      </c>
      <c r="IM51" s="300">
        <f t="shared" si="121"/>
        <v>0</v>
      </c>
      <c r="IN51" s="300">
        <f t="shared" si="122"/>
        <v>0</v>
      </c>
      <c r="IO51" s="300">
        <f t="shared" si="123"/>
        <v>0</v>
      </c>
      <c r="IP51" s="300">
        <f t="shared" si="124"/>
        <v>0</v>
      </c>
      <c r="IQ51" s="300">
        <f t="shared" si="125"/>
        <v>0</v>
      </c>
      <c r="IR51" s="300">
        <f t="shared" si="126"/>
        <v>0</v>
      </c>
      <c r="IS51" s="300">
        <f t="shared" si="127"/>
        <v>0</v>
      </c>
      <c r="IT51" s="300">
        <f t="shared" si="128"/>
        <v>0</v>
      </c>
      <c r="IU51" s="300">
        <f t="shared" si="129"/>
        <v>0</v>
      </c>
      <c r="IV51" s="300">
        <f t="shared" si="130"/>
        <v>0</v>
      </c>
      <c r="IW51" s="300">
        <f t="shared" si="131"/>
        <v>0</v>
      </c>
      <c r="IX51" s="300">
        <f t="shared" si="132"/>
        <v>0</v>
      </c>
      <c r="IY51" s="300">
        <f t="shared" si="133"/>
        <v>0</v>
      </c>
      <c r="IZ51" s="300">
        <f t="shared" si="134"/>
        <v>0</v>
      </c>
      <c r="JA51" s="300">
        <f t="shared" si="135"/>
        <v>0</v>
      </c>
      <c r="JB51" s="716"/>
      <c r="JC51" s="716"/>
      <c r="JD51" s="716"/>
      <c r="JE51" s="716"/>
      <c r="JF51" s="716"/>
      <c r="JG51" s="716"/>
      <c r="JH51" s="716"/>
      <c r="JI51" s="716"/>
      <c r="JJ51" s="716"/>
      <c r="JK51" s="716"/>
      <c r="JL51" s="716"/>
      <c r="JM51" s="716"/>
      <c r="JN51" s="716"/>
      <c r="JO51" s="716"/>
      <c r="JP51" s="716"/>
      <c r="JQ51" s="716"/>
      <c r="JR51" s="716"/>
      <c r="JS51" s="716"/>
      <c r="JT51" s="716"/>
      <c r="JU51" s="716"/>
      <c r="JV51" s="716"/>
      <c r="JW51" s="716"/>
      <c r="JX51" s="716"/>
      <c r="JY51" s="716"/>
      <c r="JZ51" s="716"/>
      <c r="KA51" s="716"/>
      <c r="KB51" s="716"/>
      <c r="KC51" s="716"/>
      <c r="KD51" s="716"/>
      <c r="KE51" s="716"/>
      <c r="KF51" s="716"/>
      <c r="KG51" s="716"/>
      <c r="KH51" s="716"/>
      <c r="KI51" s="716"/>
      <c r="KJ51" s="716"/>
      <c r="KK51" s="716"/>
      <c r="KL51" s="716"/>
      <c r="KM51" s="716"/>
      <c r="KN51" s="716"/>
      <c r="KO51" s="716"/>
      <c r="KP51" s="716"/>
      <c r="KQ51" s="716"/>
      <c r="KR51" s="716"/>
      <c r="KS51" s="716"/>
      <c r="KT51" s="716"/>
      <c r="KU51" s="716"/>
      <c r="KV51" s="716"/>
      <c r="KW51" s="716"/>
      <c r="KX51" s="716"/>
      <c r="KY51" s="716"/>
      <c r="KZ51" s="716"/>
      <c r="LA51" s="716"/>
      <c r="LB51" s="716"/>
      <c r="LC51" s="716"/>
      <c r="LD51" s="716"/>
      <c r="LE51" s="716"/>
      <c r="LF51" s="716"/>
      <c r="LG51" s="716"/>
      <c r="LH51" s="716"/>
      <c r="LI51" s="716"/>
      <c r="LJ51" s="716"/>
      <c r="LK51" s="716"/>
      <c r="LL51" s="716"/>
      <c r="LM51" s="716"/>
      <c r="LN51" s="716"/>
      <c r="LO51" s="716"/>
      <c r="LP51" s="716"/>
      <c r="LQ51" s="716"/>
      <c r="LR51" s="716"/>
      <c r="LS51" s="716"/>
      <c r="LT51" s="716"/>
      <c r="LU51" s="716"/>
      <c r="LV51" s="716"/>
      <c r="LW51" s="716"/>
      <c r="LX51" s="716"/>
      <c r="LY51" s="716"/>
      <c r="LZ51" s="716"/>
      <c r="MA51" s="716"/>
      <c r="MB51" s="716"/>
      <c r="MC51" s="716"/>
      <c r="MD51" s="716"/>
      <c r="ME51" s="716"/>
      <c r="MF51" s="716"/>
      <c r="MG51" s="716"/>
      <c r="MH51" s="716"/>
      <c r="MI51" s="716"/>
      <c r="MJ51" s="716"/>
      <c r="MK51" s="716"/>
      <c r="ML51" s="716"/>
      <c r="MM51" s="716"/>
      <c r="MN51" s="716"/>
      <c r="MO51" s="716"/>
      <c r="MP51" s="716"/>
      <c r="MQ51" s="716"/>
      <c r="MR51" s="716"/>
      <c r="MS51" s="716"/>
      <c r="MT51" s="716"/>
      <c r="MU51" s="716"/>
      <c r="MV51" s="716"/>
      <c r="MW51" s="716"/>
      <c r="MX51" s="716"/>
      <c r="MY51" s="716"/>
      <c r="MZ51" s="716"/>
    </row>
    <row r="52" spans="1:364" s="45" customFormat="1" ht="30" hidden="1" customHeight="1">
      <c r="A52" s="284" t="s">
        <v>51</v>
      </c>
      <c r="B52" s="285">
        <v>45402</v>
      </c>
      <c r="C52" s="286"/>
      <c r="D52" s="470"/>
      <c r="E52" s="287"/>
      <c r="F52" s="287"/>
      <c r="G52" s="287"/>
      <c r="H52" s="287"/>
      <c r="I52" s="288"/>
      <c r="J52" s="288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364"/>
      <c r="AG52" s="289"/>
      <c r="AH52" s="289"/>
      <c r="AI52" s="289"/>
      <c r="AJ52" s="289"/>
      <c r="AK52" s="289"/>
      <c r="AL52" s="303"/>
      <c r="AM52" s="289"/>
      <c r="AN52" s="303"/>
      <c r="AO52" s="387"/>
      <c r="AP52" s="304"/>
      <c r="AQ52" s="304"/>
      <c r="AR52" s="304"/>
      <c r="AS52" s="304"/>
      <c r="AT52" s="304"/>
      <c r="AU52" s="304"/>
      <c r="AV52" s="304"/>
      <c r="AW52" s="304"/>
      <c r="AX52" s="304"/>
      <c r="AY52" s="304"/>
      <c r="AZ52" s="304"/>
      <c r="BA52" s="304"/>
      <c r="BB52" s="304"/>
      <c r="BC52" s="304"/>
      <c r="BD52" s="304"/>
      <c r="BE52" s="304"/>
      <c r="BF52" s="304"/>
      <c r="BG52" s="304"/>
      <c r="BH52" s="304"/>
      <c r="BI52" s="304"/>
      <c r="BJ52" s="304"/>
      <c r="BK52" s="304"/>
      <c r="BL52" s="304"/>
      <c r="BM52" s="304"/>
      <c r="BN52" s="304"/>
      <c r="BO52" s="304"/>
      <c r="BP52" s="304"/>
      <c r="BQ52" s="304"/>
      <c r="BR52" s="304"/>
      <c r="BS52" s="304"/>
      <c r="BT52" s="304"/>
      <c r="BU52" s="304"/>
      <c r="BV52" s="304"/>
      <c r="BW52" s="304"/>
      <c r="BX52" s="304"/>
      <c r="BY52" s="304"/>
      <c r="BZ52" s="397"/>
      <c r="CA52" s="589"/>
      <c r="CB52" s="589"/>
      <c r="CC52" s="589"/>
      <c r="CD52" s="589"/>
      <c r="CE52" s="589"/>
      <c r="CF52" s="589"/>
      <c r="CG52" s="589"/>
      <c r="CH52" s="589"/>
      <c r="CI52" s="589"/>
      <c r="CJ52" s="589"/>
      <c r="CK52" s="589"/>
      <c r="CL52" s="589"/>
      <c r="CM52" s="589"/>
      <c r="CN52" s="589"/>
      <c r="CO52" s="589"/>
      <c r="CP52" s="589"/>
      <c r="CQ52" s="589"/>
      <c r="CR52" s="589"/>
      <c r="CS52" s="589"/>
      <c r="CT52" s="589"/>
      <c r="CU52" s="589"/>
      <c r="CV52" s="589"/>
      <c r="CW52" s="589"/>
      <c r="CX52" s="589"/>
      <c r="CY52" s="589"/>
      <c r="CZ52" s="589"/>
      <c r="DA52" s="589"/>
      <c r="DB52" s="589"/>
      <c r="DC52" s="589"/>
      <c r="DD52" s="589"/>
      <c r="DE52" s="589"/>
      <c r="DF52" s="589"/>
      <c r="DG52" s="397"/>
      <c r="DH52" s="562"/>
      <c r="DI52" s="562"/>
      <c r="DJ52" s="562"/>
      <c r="DK52" s="562"/>
      <c r="DL52" s="562"/>
      <c r="DM52" s="562"/>
      <c r="DN52" s="562"/>
      <c r="DO52" s="562"/>
      <c r="DP52" s="562"/>
      <c r="DQ52" s="562"/>
      <c r="DR52" s="562"/>
      <c r="DS52" s="562"/>
      <c r="DT52" s="562"/>
      <c r="DU52" s="562"/>
      <c r="DV52" s="562"/>
      <c r="DW52" s="562"/>
      <c r="DX52" s="603"/>
      <c r="DY52" s="901"/>
      <c r="DZ52" s="628"/>
      <c r="EA52" s="628"/>
      <c r="EB52" s="628"/>
      <c r="EC52" s="628"/>
      <c r="ED52" s="628"/>
      <c r="EE52" s="628"/>
      <c r="EF52" s="787"/>
      <c r="EG52" s="628"/>
      <c r="EH52" s="628"/>
      <c r="EI52" s="628"/>
      <c r="EJ52" s="628"/>
      <c r="EK52" s="628"/>
      <c r="EL52" s="628"/>
      <c r="EM52" s="628"/>
      <c r="EN52" s="628"/>
      <c r="EO52" s="901"/>
      <c r="EP52" s="628"/>
      <c r="EQ52" s="628"/>
      <c r="ER52" s="628"/>
      <c r="ES52" s="628"/>
      <c r="ET52" s="628"/>
      <c r="EU52" s="628"/>
      <c r="EV52" s="628"/>
      <c r="EW52" s="797"/>
      <c r="EX52" s="562"/>
      <c r="EY52" s="562"/>
      <c r="EZ52" s="562"/>
      <c r="FA52" s="562"/>
      <c r="FB52" s="562"/>
      <c r="FC52" s="562"/>
      <c r="FD52" s="562"/>
      <c r="FE52" s="925"/>
      <c r="FF52" s="397"/>
      <c r="FG52" s="292"/>
      <c r="FH52" s="293"/>
      <c r="FI52" s="293"/>
      <c r="FJ52" s="293"/>
      <c r="FK52" s="293"/>
      <c r="FL52" s="293"/>
      <c r="FM52" s="292"/>
      <c r="FN52" s="293"/>
      <c r="FO52" s="293"/>
      <c r="FP52" s="293"/>
      <c r="FQ52" s="293"/>
      <c r="FR52" s="490"/>
      <c r="FS52" s="294"/>
      <c r="FT52" s="295"/>
      <c r="FU52" s="296"/>
      <c r="FV52" s="297"/>
      <c r="FW52" s="297"/>
      <c r="FX52" s="305"/>
      <c r="FY52" s="297"/>
      <c r="FZ52" s="297"/>
      <c r="GA52" s="297"/>
      <c r="GB52" s="297"/>
      <c r="GC52" s="297"/>
      <c r="GD52" s="297"/>
      <c r="GE52" s="297"/>
      <c r="GF52" s="297"/>
      <c r="GG52" s="297"/>
      <c r="GH52" s="298"/>
      <c r="GI52" s="299"/>
      <c r="GJ52" s="514"/>
      <c r="GK52" s="76"/>
      <c r="GL52" s="300">
        <f t="shared" si="68"/>
        <v>0</v>
      </c>
      <c r="GM52" s="300">
        <f t="shared" si="69"/>
        <v>0</v>
      </c>
      <c r="GN52" s="300">
        <f t="shared" si="70"/>
        <v>0</v>
      </c>
      <c r="GO52" s="300">
        <f t="shared" si="71"/>
        <v>0</v>
      </c>
      <c r="GP52" s="300">
        <f t="shared" si="72"/>
        <v>0</v>
      </c>
      <c r="GQ52" s="300">
        <f t="shared" si="73"/>
        <v>0</v>
      </c>
      <c r="GR52" s="300">
        <f t="shared" si="74"/>
        <v>0</v>
      </c>
      <c r="GS52" s="300">
        <f t="shared" si="75"/>
        <v>0</v>
      </c>
      <c r="GT52" s="300">
        <f t="shared" si="76"/>
        <v>0</v>
      </c>
      <c r="GU52" s="300">
        <f t="shared" si="77"/>
        <v>0</v>
      </c>
      <c r="GV52" s="300">
        <f t="shared" si="78"/>
        <v>0</v>
      </c>
      <c r="GW52" s="300">
        <f t="shared" si="79"/>
        <v>0</v>
      </c>
      <c r="GX52" s="300">
        <f t="shared" si="80"/>
        <v>0</v>
      </c>
      <c r="GY52" s="300">
        <f t="shared" si="81"/>
        <v>0</v>
      </c>
      <c r="GZ52" s="300">
        <f t="shared" si="82"/>
        <v>0</v>
      </c>
      <c r="HA52" s="300">
        <f t="shared" si="83"/>
        <v>0</v>
      </c>
      <c r="HB52" s="300">
        <f t="shared" si="84"/>
        <v>0</v>
      </c>
      <c r="HC52" s="300">
        <f t="shared" si="85"/>
        <v>0</v>
      </c>
      <c r="HD52" s="300">
        <f t="shared" si="86"/>
        <v>0</v>
      </c>
      <c r="HE52" s="300">
        <f t="shared" si="87"/>
        <v>0</v>
      </c>
      <c r="HF52" s="300">
        <f t="shared" si="88"/>
        <v>0</v>
      </c>
      <c r="HG52" s="300">
        <f t="shared" si="89"/>
        <v>0</v>
      </c>
      <c r="HH52" s="300">
        <f t="shared" si="90"/>
        <v>0</v>
      </c>
      <c r="HI52" s="300">
        <f t="shared" si="91"/>
        <v>0</v>
      </c>
      <c r="HJ52" s="300">
        <f t="shared" si="92"/>
        <v>0</v>
      </c>
      <c r="HK52" s="300">
        <f t="shared" si="93"/>
        <v>0</v>
      </c>
      <c r="HL52" s="300">
        <f t="shared" si="94"/>
        <v>0</v>
      </c>
      <c r="HM52" s="300">
        <f t="shared" si="95"/>
        <v>0</v>
      </c>
      <c r="HN52" s="300">
        <f t="shared" si="96"/>
        <v>0</v>
      </c>
      <c r="HO52" s="300">
        <f t="shared" si="97"/>
        <v>0</v>
      </c>
      <c r="HP52" s="300">
        <f t="shared" si="98"/>
        <v>0</v>
      </c>
      <c r="HQ52" s="300">
        <f t="shared" si="99"/>
        <v>0</v>
      </c>
      <c r="HR52" s="300">
        <f t="shared" si="100"/>
        <v>0</v>
      </c>
      <c r="HS52" s="300">
        <f t="shared" si="101"/>
        <v>0</v>
      </c>
      <c r="HT52" s="300">
        <f t="shared" si="102"/>
        <v>0</v>
      </c>
      <c r="HU52" s="300">
        <f t="shared" si="103"/>
        <v>0</v>
      </c>
      <c r="HV52" s="300">
        <f t="shared" si="104"/>
        <v>0</v>
      </c>
      <c r="HW52" s="300">
        <f t="shared" si="105"/>
        <v>0</v>
      </c>
      <c r="HX52" s="300">
        <f t="shared" si="106"/>
        <v>0</v>
      </c>
      <c r="HY52" s="300">
        <f t="shared" si="107"/>
        <v>0</v>
      </c>
      <c r="HZ52" s="300">
        <f t="shared" si="108"/>
        <v>0</v>
      </c>
      <c r="IA52" s="300">
        <f t="shared" si="109"/>
        <v>0</v>
      </c>
      <c r="IB52" s="300">
        <f t="shared" si="110"/>
        <v>0</v>
      </c>
      <c r="IC52" s="300">
        <f t="shared" si="111"/>
        <v>0</v>
      </c>
      <c r="ID52" s="300">
        <f t="shared" si="112"/>
        <v>0</v>
      </c>
      <c r="IE52" s="300">
        <f t="shared" si="113"/>
        <v>0</v>
      </c>
      <c r="IF52" s="300">
        <f t="shared" si="114"/>
        <v>0</v>
      </c>
      <c r="IG52" s="300">
        <f t="shared" si="115"/>
        <v>0</v>
      </c>
      <c r="IH52" s="300">
        <f t="shared" si="116"/>
        <v>0</v>
      </c>
      <c r="II52" s="300">
        <f t="shared" si="117"/>
        <v>0</v>
      </c>
      <c r="IJ52" s="300">
        <f t="shared" si="118"/>
        <v>0</v>
      </c>
      <c r="IK52" s="300">
        <f t="shared" si="119"/>
        <v>0</v>
      </c>
      <c r="IL52" s="300">
        <f t="shared" si="120"/>
        <v>0</v>
      </c>
      <c r="IM52" s="300">
        <f t="shared" si="121"/>
        <v>0</v>
      </c>
      <c r="IN52" s="300">
        <f t="shared" si="122"/>
        <v>0</v>
      </c>
      <c r="IO52" s="300">
        <f t="shared" si="123"/>
        <v>0</v>
      </c>
      <c r="IP52" s="300">
        <f t="shared" si="124"/>
        <v>0</v>
      </c>
      <c r="IQ52" s="300">
        <f t="shared" si="125"/>
        <v>0</v>
      </c>
      <c r="IR52" s="300">
        <f t="shared" si="126"/>
        <v>0</v>
      </c>
      <c r="IS52" s="300">
        <f t="shared" si="127"/>
        <v>0</v>
      </c>
      <c r="IT52" s="300">
        <f t="shared" si="128"/>
        <v>0</v>
      </c>
      <c r="IU52" s="300">
        <f t="shared" si="129"/>
        <v>0</v>
      </c>
      <c r="IV52" s="300">
        <f t="shared" si="130"/>
        <v>0</v>
      </c>
      <c r="IW52" s="300">
        <f t="shared" si="131"/>
        <v>0</v>
      </c>
      <c r="IX52" s="300">
        <f t="shared" si="132"/>
        <v>0</v>
      </c>
      <c r="IY52" s="300">
        <f t="shared" si="133"/>
        <v>0</v>
      </c>
      <c r="IZ52" s="300">
        <f t="shared" si="134"/>
        <v>0</v>
      </c>
      <c r="JA52" s="300">
        <f t="shared" si="135"/>
        <v>0</v>
      </c>
      <c r="JB52" s="716"/>
      <c r="JC52" s="716"/>
      <c r="JD52" s="716"/>
      <c r="JE52" s="716"/>
      <c r="JF52" s="716"/>
      <c r="JG52" s="716"/>
      <c r="JH52" s="716"/>
      <c r="JI52" s="716"/>
      <c r="JJ52" s="716"/>
      <c r="JK52" s="716"/>
      <c r="JL52" s="716"/>
      <c r="JM52" s="716"/>
      <c r="JN52" s="716"/>
      <c r="JO52" s="716"/>
      <c r="JP52" s="716"/>
      <c r="JQ52" s="716"/>
      <c r="JR52" s="716"/>
      <c r="JS52" s="716"/>
      <c r="JT52" s="716"/>
      <c r="JU52" s="716"/>
      <c r="JV52" s="716"/>
      <c r="JW52" s="716"/>
      <c r="JX52" s="716"/>
      <c r="JY52" s="716"/>
      <c r="JZ52" s="716"/>
      <c r="KA52" s="716"/>
      <c r="KB52" s="716"/>
      <c r="KC52" s="716"/>
      <c r="KD52" s="716"/>
      <c r="KE52" s="716"/>
      <c r="KF52" s="716"/>
      <c r="KG52" s="716"/>
      <c r="KH52" s="716"/>
      <c r="KI52" s="716"/>
      <c r="KJ52" s="716"/>
      <c r="KK52" s="716"/>
      <c r="KL52" s="716"/>
      <c r="KM52" s="716"/>
      <c r="KN52" s="716"/>
      <c r="KO52" s="716"/>
      <c r="KP52" s="716"/>
      <c r="KQ52" s="716"/>
      <c r="KR52" s="716"/>
      <c r="KS52" s="716"/>
      <c r="KT52" s="716"/>
      <c r="KU52" s="716"/>
      <c r="KV52" s="716"/>
      <c r="KW52" s="716"/>
      <c r="KX52" s="716"/>
      <c r="KY52" s="716"/>
      <c r="KZ52" s="716"/>
      <c r="LA52" s="716"/>
      <c r="LB52" s="716"/>
      <c r="LC52" s="716"/>
      <c r="LD52" s="716"/>
      <c r="LE52" s="716"/>
      <c r="LF52" s="716"/>
      <c r="LG52" s="716"/>
      <c r="LH52" s="716"/>
      <c r="LI52" s="716"/>
      <c r="LJ52" s="716"/>
      <c r="LK52" s="716"/>
      <c r="LL52" s="716"/>
      <c r="LM52" s="716"/>
      <c r="LN52" s="716"/>
      <c r="LO52" s="716"/>
      <c r="LP52" s="716"/>
      <c r="LQ52" s="716"/>
      <c r="LR52" s="716"/>
      <c r="LS52" s="716"/>
      <c r="LT52" s="716"/>
      <c r="LU52" s="716"/>
      <c r="LV52" s="716"/>
      <c r="LW52" s="716"/>
      <c r="LX52" s="716"/>
      <c r="LY52" s="716"/>
      <c r="LZ52" s="716"/>
      <c r="MA52" s="716"/>
      <c r="MB52" s="716"/>
      <c r="MC52" s="716"/>
      <c r="MD52" s="716"/>
      <c r="ME52" s="716"/>
      <c r="MF52" s="716"/>
      <c r="MG52" s="716"/>
      <c r="MH52" s="716"/>
      <c r="MI52" s="716"/>
      <c r="MJ52" s="716"/>
      <c r="MK52" s="716"/>
      <c r="ML52" s="716"/>
      <c r="MM52" s="716"/>
      <c r="MN52" s="716"/>
      <c r="MO52" s="716"/>
      <c r="MP52" s="716"/>
      <c r="MQ52" s="716"/>
      <c r="MR52" s="716"/>
      <c r="MS52" s="716"/>
      <c r="MT52" s="716"/>
      <c r="MU52" s="716"/>
      <c r="MV52" s="716"/>
      <c r="MW52" s="716"/>
      <c r="MX52" s="716"/>
      <c r="MY52" s="716"/>
      <c r="MZ52" s="716"/>
    </row>
    <row r="53" spans="1:364" s="45" customFormat="1" ht="30" hidden="1" customHeight="1">
      <c r="A53" s="284" t="s">
        <v>52</v>
      </c>
      <c r="B53" s="285">
        <v>45403</v>
      </c>
      <c r="C53" s="286"/>
      <c r="D53" s="470"/>
      <c r="E53" s="287"/>
      <c r="F53" s="287"/>
      <c r="G53" s="287"/>
      <c r="H53" s="287"/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364"/>
      <c r="AG53" s="306"/>
      <c r="AH53" s="306"/>
      <c r="AI53" s="306"/>
      <c r="AJ53" s="306"/>
      <c r="AK53" s="306"/>
      <c r="AL53" s="306"/>
      <c r="AM53" s="306"/>
      <c r="AN53" s="306"/>
      <c r="AO53" s="385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G53" s="307"/>
      <c r="BH53" s="307"/>
      <c r="BI53" s="307"/>
      <c r="BJ53" s="307"/>
      <c r="BK53" s="307"/>
      <c r="BL53" s="307"/>
      <c r="BM53" s="307"/>
      <c r="BN53" s="307"/>
      <c r="BO53" s="307"/>
      <c r="BP53" s="307"/>
      <c r="BQ53" s="307"/>
      <c r="BR53" s="307"/>
      <c r="BS53" s="307"/>
      <c r="BT53" s="307"/>
      <c r="BU53" s="307"/>
      <c r="BV53" s="307"/>
      <c r="BW53" s="307"/>
      <c r="BX53" s="307"/>
      <c r="BY53" s="307"/>
      <c r="BZ53" s="398"/>
      <c r="CA53" s="587"/>
      <c r="CB53" s="587"/>
      <c r="CC53" s="587"/>
      <c r="CD53" s="587"/>
      <c r="CE53" s="587"/>
      <c r="CF53" s="587"/>
      <c r="CG53" s="587"/>
      <c r="CH53" s="587"/>
      <c r="CI53" s="587"/>
      <c r="CJ53" s="587"/>
      <c r="CK53" s="587"/>
      <c r="CL53" s="587"/>
      <c r="CM53" s="587"/>
      <c r="CN53" s="587"/>
      <c r="CO53" s="587"/>
      <c r="CP53" s="587"/>
      <c r="CQ53" s="587"/>
      <c r="CR53" s="587"/>
      <c r="CS53" s="587"/>
      <c r="CT53" s="587"/>
      <c r="CU53" s="587"/>
      <c r="CV53" s="587"/>
      <c r="CW53" s="587"/>
      <c r="CX53" s="587"/>
      <c r="CY53" s="587"/>
      <c r="CZ53" s="587"/>
      <c r="DA53" s="587"/>
      <c r="DB53" s="587"/>
      <c r="DC53" s="587"/>
      <c r="DD53" s="587"/>
      <c r="DE53" s="587"/>
      <c r="DF53" s="587"/>
      <c r="DG53" s="398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564"/>
      <c r="DW53" s="564"/>
      <c r="DX53" s="605"/>
      <c r="DY53" s="903"/>
      <c r="DZ53" s="630"/>
      <c r="EA53" s="630"/>
      <c r="EB53" s="630"/>
      <c r="EC53" s="630"/>
      <c r="ED53" s="630"/>
      <c r="EE53" s="630"/>
      <c r="EF53" s="789"/>
      <c r="EG53" s="630"/>
      <c r="EH53" s="630"/>
      <c r="EI53" s="630"/>
      <c r="EJ53" s="630"/>
      <c r="EK53" s="630"/>
      <c r="EL53" s="630"/>
      <c r="EM53" s="630"/>
      <c r="EN53" s="630"/>
      <c r="EO53" s="903"/>
      <c r="EP53" s="630"/>
      <c r="EQ53" s="630"/>
      <c r="ER53" s="630"/>
      <c r="ES53" s="630"/>
      <c r="ET53" s="630"/>
      <c r="EU53" s="630"/>
      <c r="EV53" s="630"/>
      <c r="EW53" s="799"/>
      <c r="EX53" s="564"/>
      <c r="EY53" s="564"/>
      <c r="EZ53" s="564"/>
      <c r="FA53" s="564"/>
      <c r="FB53" s="564"/>
      <c r="FC53" s="564"/>
      <c r="FD53" s="564"/>
      <c r="FE53" s="927"/>
      <c r="FF53" s="398"/>
      <c r="FG53" s="309"/>
      <c r="FH53" s="310"/>
      <c r="FI53" s="310"/>
      <c r="FJ53" s="310"/>
      <c r="FK53" s="310"/>
      <c r="FL53" s="310"/>
      <c r="FM53" s="309"/>
      <c r="FN53" s="310"/>
      <c r="FO53" s="310"/>
      <c r="FP53" s="310"/>
      <c r="FQ53" s="310"/>
      <c r="FR53" s="492"/>
      <c r="FS53" s="311"/>
      <c r="FT53" s="180"/>
      <c r="FU53" s="305"/>
      <c r="FV53" s="305"/>
      <c r="FW53" s="305"/>
      <c r="FX53" s="305"/>
      <c r="FY53" s="305"/>
      <c r="FZ53" s="305"/>
      <c r="GA53" s="305"/>
      <c r="GB53" s="305"/>
      <c r="GC53" s="305"/>
      <c r="GD53" s="305"/>
      <c r="GE53" s="305"/>
      <c r="GF53" s="305"/>
      <c r="GG53" s="297"/>
      <c r="GH53" s="298"/>
      <c r="GI53" s="299"/>
      <c r="GJ53" s="514"/>
      <c r="GK53" s="76"/>
      <c r="GL53" s="300">
        <f t="shared" si="68"/>
        <v>0</v>
      </c>
      <c r="GM53" s="300">
        <f t="shared" si="69"/>
        <v>0</v>
      </c>
      <c r="GN53" s="300">
        <f t="shared" si="70"/>
        <v>0</v>
      </c>
      <c r="GO53" s="300">
        <f t="shared" si="71"/>
        <v>0</v>
      </c>
      <c r="GP53" s="300">
        <f t="shared" si="72"/>
        <v>0</v>
      </c>
      <c r="GQ53" s="300">
        <f t="shared" si="73"/>
        <v>0</v>
      </c>
      <c r="GR53" s="300">
        <f t="shared" si="74"/>
        <v>0</v>
      </c>
      <c r="GS53" s="300">
        <f t="shared" si="75"/>
        <v>0</v>
      </c>
      <c r="GT53" s="300">
        <f t="shared" si="76"/>
        <v>0</v>
      </c>
      <c r="GU53" s="300">
        <f t="shared" si="77"/>
        <v>0</v>
      </c>
      <c r="GV53" s="300">
        <f t="shared" si="78"/>
        <v>0</v>
      </c>
      <c r="GW53" s="300">
        <f t="shared" si="79"/>
        <v>0</v>
      </c>
      <c r="GX53" s="300">
        <f t="shared" si="80"/>
        <v>0</v>
      </c>
      <c r="GY53" s="300">
        <f t="shared" si="81"/>
        <v>0</v>
      </c>
      <c r="GZ53" s="300">
        <f t="shared" si="82"/>
        <v>0</v>
      </c>
      <c r="HA53" s="300">
        <f t="shared" si="83"/>
        <v>0</v>
      </c>
      <c r="HB53" s="300">
        <f t="shared" si="84"/>
        <v>0</v>
      </c>
      <c r="HC53" s="300">
        <f t="shared" si="85"/>
        <v>0</v>
      </c>
      <c r="HD53" s="300">
        <f t="shared" si="86"/>
        <v>0</v>
      </c>
      <c r="HE53" s="300">
        <f t="shared" si="87"/>
        <v>0</v>
      </c>
      <c r="HF53" s="300">
        <f t="shared" si="88"/>
        <v>0</v>
      </c>
      <c r="HG53" s="300">
        <f t="shared" si="89"/>
        <v>0</v>
      </c>
      <c r="HH53" s="300">
        <f t="shared" si="90"/>
        <v>0</v>
      </c>
      <c r="HI53" s="300">
        <f t="shared" si="91"/>
        <v>0</v>
      </c>
      <c r="HJ53" s="300">
        <f t="shared" si="92"/>
        <v>0</v>
      </c>
      <c r="HK53" s="300">
        <f t="shared" si="93"/>
        <v>0</v>
      </c>
      <c r="HL53" s="300">
        <f t="shared" si="94"/>
        <v>0</v>
      </c>
      <c r="HM53" s="300">
        <f t="shared" si="95"/>
        <v>0</v>
      </c>
      <c r="HN53" s="300">
        <f t="shared" si="96"/>
        <v>0</v>
      </c>
      <c r="HO53" s="300">
        <f t="shared" si="97"/>
        <v>0</v>
      </c>
      <c r="HP53" s="300">
        <f t="shared" si="98"/>
        <v>0</v>
      </c>
      <c r="HQ53" s="300">
        <f t="shared" si="99"/>
        <v>0</v>
      </c>
      <c r="HR53" s="300">
        <f t="shared" si="100"/>
        <v>0</v>
      </c>
      <c r="HS53" s="300">
        <f t="shared" si="101"/>
        <v>0</v>
      </c>
      <c r="HT53" s="300">
        <f t="shared" si="102"/>
        <v>0</v>
      </c>
      <c r="HU53" s="300">
        <f t="shared" si="103"/>
        <v>0</v>
      </c>
      <c r="HV53" s="300">
        <f t="shared" si="104"/>
        <v>0</v>
      </c>
      <c r="HW53" s="300">
        <f t="shared" si="105"/>
        <v>0</v>
      </c>
      <c r="HX53" s="300">
        <f t="shared" si="106"/>
        <v>0</v>
      </c>
      <c r="HY53" s="300">
        <f t="shared" si="107"/>
        <v>0</v>
      </c>
      <c r="HZ53" s="300">
        <f t="shared" si="108"/>
        <v>0</v>
      </c>
      <c r="IA53" s="300">
        <f t="shared" si="109"/>
        <v>0</v>
      </c>
      <c r="IB53" s="300">
        <f t="shared" si="110"/>
        <v>0</v>
      </c>
      <c r="IC53" s="300">
        <f t="shared" si="111"/>
        <v>0</v>
      </c>
      <c r="ID53" s="300">
        <f t="shared" si="112"/>
        <v>0</v>
      </c>
      <c r="IE53" s="300">
        <f t="shared" si="113"/>
        <v>0</v>
      </c>
      <c r="IF53" s="300">
        <f t="shared" si="114"/>
        <v>0</v>
      </c>
      <c r="IG53" s="300">
        <f t="shared" si="115"/>
        <v>0</v>
      </c>
      <c r="IH53" s="300">
        <f t="shared" si="116"/>
        <v>0</v>
      </c>
      <c r="II53" s="300">
        <f t="shared" si="117"/>
        <v>0</v>
      </c>
      <c r="IJ53" s="300">
        <f t="shared" si="118"/>
        <v>0</v>
      </c>
      <c r="IK53" s="300">
        <f t="shared" si="119"/>
        <v>0</v>
      </c>
      <c r="IL53" s="300">
        <f t="shared" si="120"/>
        <v>0</v>
      </c>
      <c r="IM53" s="300">
        <f t="shared" si="121"/>
        <v>0</v>
      </c>
      <c r="IN53" s="300">
        <f t="shared" si="122"/>
        <v>0</v>
      </c>
      <c r="IO53" s="300">
        <f t="shared" si="123"/>
        <v>0</v>
      </c>
      <c r="IP53" s="300">
        <f t="shared" si="124"/>
        <v>0</v>
      </c>
      <c r="IQ53" s="300">
        <f t="shared" si="125"/>
        <v>0</v>
      </c>
      <c r="IR53" s="300">
        <f t="shared" si="126"/>
        <v>0</v>
      </c>
      <c r="IS53" s="300">
        <f t="shared" si="127"/>
        <v>0</v>
      </c>
      <c r="IT53" s="300">
        <f t="shared" si="128"/>
        <v>0</v>
      </c>
      <c r="IU53" s="300">
        <f t="shared" si="129"/>
        <v>0</v>
      </c>
      <c r="IV53" s="300">
        <f t="shared" si="130"/>
        <v>0</v>
      </c>
      <c r="IW53" s="300">
        <f t="shared" si="131"/>
        <v>0</v>
      </c>
      <c r="IX53" s="300">
        <f t="shared" si="132"/>
        <v>0</v>
      </c>
      <c r="IY53" s="300">
        <f t="shared" si="133"/>
        <v>0</v>
      </c>
      <c r="IZ53" s="300">
        <f t="shared" si="134"/>
        <v>0</v>
      </c>
      <c r="JA53" s="300">
        <f t="shared" si="135"/>
        <v>0</v>
      </c>
      <c r="JB53" s="716"/>
      <c r="JC53" s="716"/>
      <c r="JD53" s="716"/>
      <c r="JE53" s="716"/>
      <c r="JF53" s="716"/>
      <c r="JG53" s="716"/>
      <c r="JH53" s="716"/>
      <c r="JI53" s="716"/>
      <c r="JJ53" s="716"/>
      <c r="JK53" s="716"/>
      <c r="JL53" s="716"/>
      <c r="JM53" s="716"/>
      <c r="JN53" s="716"/>
      <c r="JO53" s="716"/>
      <c r="JP53" s="716"/>
      <c r="JQ53" s="716"/>
      <c r="JR53" s="716"/>
      <c r="JS53" s="716"/>
      <c r="JT53" s="716"/>
      <c r="JU53" s="716"/>
      <c r="JV53" s="716"/>
      <c r="JW53" s="716"/>
      <c r="JX53" s="716"/>
      <c r="JY53" s="716"/>
      <c r="JZ53" s="716"/>
      <c r="KA53" s="716"/>
      <c r="KB53" s="716"/>
      <c r="KC53" s="716"/>
      <c r="KD53" s="716"/>
      <c r="KE53" s="716"/>
      <c r="KF53" s="716"/>
      <c r="KG53" s="716"/>
      <c r="KH53" s="716"/>
      <c r="KI53" s="716"/>
      <c r="KJ53" s="716"/>
      <c r="KK53" s="716"/>
      <c r="KL53" s="716"/>
      <c r="KM53" s="716"/>
      <c r="KN53" s="716"/>
      <c r="KO53" s="716"/>
      <c r="KP53" s="716"/>
      <c r="KQ53" s="716"/>
      <c r="KR53" s="716"/>
      <c r="KS53" s="716"/>
      <c r="KT53" s="716"/>
      <c r="KU53" s="716"/>
      <c r="KV53" s="716"/>
      <c r="KW53" s="716"/>
      <c r="KX53" s="716"/>
      <c r="KY53" s="716"/>
      <c r="KZ53" s="716"/>
      <c r="LA53" s="716"/>
      <c r="LB53" s="716"/>
      <c r="LC53" s="716"/>
      <c r="LD53" s="716"/>
      <c r="LE53" s="716"/>
      <c r="LF53" s="716"/>
      <c r="LG53" s="716"/>
      <c r="LH53" s="716"/>
      <c r="LI53" s="716"/>
      <c r="LJ53" s="716"/>
      <c r="LK53" s="716"/>
      <c r="LL53" s="716"/>
      <c r="LM53" s="716"/>
      <c r="LN53" s="716"/>
      <c r="LO53" s="716"/>
      <c r="LP53" s="716"/>
      <c r="LQ53" s="716"/>
      <c r="LR53" s="716"/>
      <c r="LS53" s="716"/>
      <c r="LT53" s="716"/>
      <c r="LU53" s="716"/>
      <c r="LV53" s="716"/>
      <c r="LW53" s="716"/>
      <c r="LX53" s="716"/>
      <c r="LY53" s="716"/>
      <c r="LZ53" s="716"/>
      <c r="MA53" s="716"/>
      <c r="MB53" s="716"/>
      <c r="MC53" s="716"/>
      <c r="MD53" s="716"/>
      <c r="ME53" s="716"/>
      <c r="MF53" s="716"/>
      <c r="MG53" s="716"/>
      <c r="MH53" s="716"/>
      <c r="MI53" s="716"/>
      <c r="MJ53" s="716"/>
      <c r="MK53" s="716"/>
      <c r="ML53" s="716"/>
      <c r="MM53" s="716"/>
      <c r="MN53" s="716"/>
      <c r="MO53" s="716"/>
      <c r="MP53" s="716"/>
      <c r="MQ53" s="716"/>
      <c r="MR53" s="716"/>
      <c r="MS53" s="716"/>
      <c r="MT53" s="716"/>
      <c r="MU53" s="716"/>
      <c r="MV53" s="716"/>
      <c r="MW53" s="716"/>
      <c r="MX53" s="716"/>
      <c r="MY53" s="716"/>
      <c r="MZ53" s="716"/>
    </row>
    <row r="54" spans="1:364" s="45" customFormat="1" ht="30" hidden="1" customHeight="1">
      <c r="A54" s="284" t="s">
        <v>46</v>
      </c>
      <c r="B54" s="285">
        <v>45404</v>
      </c>
      <c r="C54" s="286"/>
      <c r="D54" s="470"/>
      <c r="E54" s="287"/>
      <c r="F54" s="287"/>
      <c r="G54" s="287"/>
      <c r="H54" s="287"/>
      <c r="I54" s="288"/>
      <c r="J54" s="288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8"/>
      <c r="Y54" s="288"/>
      <c r="Z54" s="288"/>
      <c r="AA54" s="288"/>
      <c r="AB54" s="288"/>
      <c r="AC54" s="288"/>
      <c r="AD54" s="288"/>
      <c r="AE54" s="288"/>
      <c r="AF54" s="364"/>
      <c r="AG54" s="289"/>
      <c r="AH54" s="306"/>
      <c r="AI54" s="306"/>
      <c r="AJ54" s="306"/>
      <c r="AK54" s="306"/>
      <c r="AL54" s="306"/>
      <c r="AM54" s="306"/>
      <c r="AN54" s="306"/>
      <c r="AO54" s="385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7"/>
      <c r="BJ54" s="307"/>
      <c r="BK54" s="307"/>
      <c r="BL54" s="307"/>
      <c r="BM54" s="307"/>
      <c r="BN54" s="307"/>
      <c r="BO54" s="307"/>
      <c r="BP54" s="307"/>
      <c r="BQ54" s="307"/>
      <c r="BR54" s="307"/>
      <c r="BS54" s="307"/>
      <c r="BT54" s="307"/>
      <c r="BU54" s="307"/>
      <c r="BV54" s="307"/>
      <c r="BW54" s="307"/>
      <c r="BX54" s="307"/>
      <c r="BY54" s="307"/>
      <c r="BZ54" s="398"/>
      <c r="CA54" s="587"/>
      <c r="CB54" s="587"/>
      <c r="CC54" s="587"/>
      <c r="CD54" s="587"/>
      <c r="CE54" s="587"/>
      <c r="CF54" s="587"/>
      <c r="CG54" s="587"/>
      <c r="CH54" s="587"/>
      <c r="CI54" s="587"/>
      <c r="CJ54" s="587"/>
      <c r="CK54" s="587"/>
      <c r="CL54" s="587"/>
      <c r="CM54" s="587"/>
      <c r="CN54" s="587"/>
      <c r="CO54" s="587"/>
      <c r="CP54" s="587"/>
      <c r="CQ54" s="587"/>
      <c r="CR54" s="587"/>
      <c r="CS54" s="587"/>
      <c r="CT54" s="587"/>
      <c r="CU54" s="587"/>
      <c r="CV54" s="587"/>
      <c r="CW54" s="587"/>
      <c r="CX54" s="587"/>
      <c r="CY54" s="587"/>
      <c r="CZ54" s="587"/>
      <c r="DA54" s="587"/>
      <c r="DB54" s="587"/>
      <c r="DC54" s="587"/>
      <c r="DD54" s="587"/>
      <c r="DE54" s="587"/>
      <c r="DF54" s="587"/>
      <c r="DG54" s="398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564"/>
      <c r="DW54" s="564"/>
      <c r="DX54" s="605"/>
      <c r="DY54" s="903"/>
      <c r="DZ54" s="630"/>
      <c r="EA54" s="630"/>
      <c r="EB54" s="630"/>
      <c r="EC54" s="630"/>
      <c r="ED54" s="630"/>
      <c r="EE54" s="630"/>
      <c r="EF54" s="789"/>
      <c r="EG54" s="630"/>
      <c r="EH54" s="630"/>
      <c r="EI54" s="630"/>
      <c r="EJ54" s="630"/>
      <c r="EK54" s="630"/>
      <c r="EL54" s="630"/>
      <c r="EM54" s="630"/>
      <c r="EN54" s="630"/>
      <c r="EO54" s="903"/>
      <c r="EP54" s="630"/>
      <c r="EQ54" s="630"/>
      <c r="ER54" s="630"/>
      <c r="ES54" s="630"/>
      <c r="ET54" s="630"/>
      <c r="EU54" s="630"/>
      <c r="EV54" s="630"/>
      <c r="EW54" s="799"/>
      <c r="EX54" s="564"/>
      <c r="EY54" s="564"/>
      <c r="EZ54" s="564"/>
      <c r="FA54" s="564"/>
      <c r="FB54" s="564"/>
      <c r="FC54" s="564"/>
      <c r="FD54" s="564"/>
      <c r="FE54" s="927"/>
      <c r="FF54" s="398"/>
      <c r="FG54" s="309"/>
      <c r="FH54" s="310"/>
      <c r="FI54" s="310"/>
      <c r="FJ54" s="310"/>
      <c r="FK54" s="310"/>
      <c r="FL54" s="310"/>
      <c r="FM54" s="309"/>
      <c r="FN54" s="310"/>
      <c r="FO54" s="310"/>
      <c r="FP54" s="310"/>
      <c r="FQ54" s="310"/>
      <c r="FR54" s="492"/>
      <c r="FS54" s="311"/>
      <c r="FT54" s="180"/>
      <c r="FU54" s="305"/>
      <c r="FV54" s="305"/>
      <c r="FW54" s="305"/>
      <c r="FX54" s="305"/>
      <c r="FY54" s="305"/>
      <c r="FZ54" s="305"/>
      <c r="GA54" s="305"/>
      <c r="GB54" s="305"/>
      <c r="GC54" s="305"/>
      <c r="GD54" s="305"/>
      <c r="GE54" s="305"/>
      <c r="GF54" s="305"/>
      <c r="GG54" s="297"/>
      <c r="GH54" s="298"/>
      <c r="GI54" s="299"/>
      <c r="GJ54" s="514"/>
      <c r="GK54" s="76"/>
      <c r="GL54" s="300">
        <f t="shared" si="68"/>
        <v>0</v>
      </c>
      <c r="GM54" s="300">
        <f t="shared" si="69"/>
        <v>0</v>
      </c>
      <c r="GN54" s="300">
        <f t="shared" si="70"/>
        <v>0</v>
      </c>
      <c r="GO54" s="300">
        <f t="shared" si="71"/>
        <v>0</v>
      </c>
      <c r="GP54" s="300">
        <f t="shared" si="72"/>
        <v>0</v>
      </c>
      <c r="GQ54" s="300">
        <f t="shared" si="73"/>
        <v>0</v>
      </c>
      <c r="GR54" s="300">
        <f t="shared" si="74"/>
        <v>0</v>
      </c>
      <c r="GS54" s="300">
        <f t="shared" si="75"/>
        <v>0</v>
      </c>
      <c r="GT54" s="300">
        <f t="shared" si="76"/>
        <v>0</v>
      </c>
      <c r="GU54" s="300">
        <f t="shared" si="77"/>
        <v>0</v>
      </c>
      <c r="GV54" s="300">
        <f t="shared" si="78"/>
        <v>0</v>
      </c>
      <c r="GW54" s="300">
        <f t="shared" si="79"/>
        <v>0</v>
      </c>
      <c r="GX54" s="300">
        <f t="shared" si="80"/>
        <v>0</v>
      </c>
      <c r="GY54" s="300">
        <f t="shared" si="81"/>
        <v>0</v>
      </c>
      <c r="GZ54" s="300">
        <f t="shared" si="82"/>
        <v>0</v>
      </c>
      <c r="HA54" s="300">
        <f t="shared" si="83"/>
        <v>0</v>
      </c>
      <c r="HB54" s="300">
        <f t="shared" si="84"/>
        <v>0</v>
      </c>
      <c r="HC54" s="300">
        <f t="shared" si="85"/>
        <v>0</v>
      </c>
      <c r="HD54" s="300">
        <f t="shared" si="86"/>
        <v>0</v>
      </c>
      <c r="HE54" s="300">
        <f t="shared" si="87"/>
        <v>0</v>
      </c>
      <c r="HF54" s="300">
        <f t="shared" si="88"/>
        <v>0</v>
      </c>
      <c r="HG54" s="300">
        <f t="shared" si="89"/>
        <v>0</v>
      </c>
      <c r="HH54" s="300">
        <f t="shared" si="90"/>
        <v>0</v>
      </c>
      <c r="HI54" s="300">
        <f t="shared" si="91"/>
        <v>0</v>
      </c>
      <c r="HJ54" s="300">
        <f t="shared" si="92"/>
        <v>0</v>
      </c>
      <c r="HK54" s="300">
        <f t="shared" si="93"/>
        <v>0</v>
      </c>
      <c r="HL54" s="300">
        <f t="shared" si="94"/>
        <v>0</v>
      </c>
      <c r="HM54" s="300">
        <f t="shared" si="95"/>
        <v>0</v>
      </c>
      <c r="HN54" s="300">
        <f t="shared" si="96"/>
        <v>0</v>
      </c>
      <c r="HO54" s="300">
        <f t="shared" si="97"/>
        <v>0</v>
      </c>
      <c r="HP54" s="300">
        <f t="shared" si="98"/>
        <v>0</v>
      </c>
      <c r="HQ54" s="300">
        <f t="shared" si="99"/>
        <v>0</v>
      </c>
      <c r="HR54" s="300">
        <f t="shared" si="100"/>
        <v>0</v>
      </c>
      <c r="HS54" s="300">
        <f t="shared" si="101"/>
        <v>0</v>
      </c>
      <c r="HT54" s="300">
        <f t="shared" si="102"/>
        <v>0</v>
      </c>
      <c r="HU54" s="300">
        <f t="shared" si="103"/>
        <v>0</v>
      </c>
      <c r="HV54" s="300">
        <f t="shared" si="104"/>
        <v>0</v>
      </c>
      <c r="HW54" s="300">
        <f t="shared" si="105"/>
        <v>0</v>
      </c>
      <c r="HX54" s="300">
        <f t="shared" si="106"/>
        <v>0</v>
      </c>
      <c r="HY54" s="300">
        <f t="shared" si="107"/>
        <v>0</v>
      </c>
      <c r="HZ54" s="300">
        <f t="shared" si="108"/>
        <v>0</v>
      </c>
      <c r="IA54" s="300">
        <f t="shared" si="109"/>
        <v>0</v>
      </c>
      <c r="IB54" s="300">
        <f t="shared" si="110"/>
        <v>0</v>
      </c>
      <c r="IC54" s="300">
        <f t="shared" si="111"/>
        <v>0</v>
      </c>
      <c r="ID54" s="300">
        <f t="shared" si="112"/>
        <v>0</v>
      </c>
      <c r="IE54" s="300">
        <f t="shared" si="113"/>
        <v>0</v>
      </c>
      <c r="IF54" s="300">
        <f t="shared" si="114"/>
        <v>0</v>
      </c>
      <c r="IG54" s="300">
        <f t="shared" si="115"/>
        <v>0</v>
      </c>
      <c r="IH54" s="300">
        <f t="shared" si="116"/>
        <v>0</v>
      </c>
      <c r="II54" s="300">
        <f t="shared" si="117"/>
        <v>0</v>
      </c>
      <c r="IJ54" s="300">
        <f t="shared" si="118"/>
        <v>0</v>
      </c>
      <c r="IK54" s="300">
        <f t="shared" si="119"/>
        <v>0</v>
      </c>
      <c r="IL54" s="300">
        <f t="shared" si="120"/>
        <v>0</v>
      </c>
      <c r="IM54" s="300">
        <f t="shared" si="121"/>
        <v>0</v>
      </c>
      <c r="IN54" s="300">
        <f t="shared" si="122"/>
        <v>0</v>
      </c>
      <c r="IO54" s="300">
        <f t="shared" si="123"/>
        <v>0</v>
      </c>
      <c r="IP54" s="300">
        <f t="shared" si="124"/>
        <v>0</v>
      </c>
      <c r="IQ54" s="300">
        <f t="shared" si="125"/>
        <v>0</v>
      </c>
      <c r="IR54" s="300">
        <f t="shared" si="126"/>
        <v>0</v>
      </c>
      <c r="IS54" s="300">
        <f t="shared" si="127"/>
        <v>0</v>
      </c>
      <c r="IT54" s="300">
        <f t="shared" si="128"/>
        <v>0</v>
      </c>
      <c r="IU54" s="300">
        <f t="shared" si="129"/>
        <v>0</v>
      </c>
      <c r="IV54" s="300">
        <f t="shared" si="130"/>
        <v>0</v>
      </c>
      <c r="IW54" s="300">
        <f t="shared" si="131"/>
        <v>0</v>
      </c>
      <c r="IX54" s="300">
        <f t="shared" si="132"/>
        <v>0</v>
      </c>
      <c r="IY54" s="300">
        <f t="shared" si="133"/>
        <v>0</v>
      </c>
      <c r="IZ54" s="300">
        <f t="shared" si="134"/>
        <v>0</v>
      </c>
      <c r="JA54" s="300">
        <f t="shared" si="135"/>
        <v>0</v>
      </c>
      <c r="JB54" s="716"/>
      <c r="JC54" s="716"/>
      <c r="JD54" s="716"/>
      <c r="JE54" s="716"/>
      <c r="JF54" s="716"/>
      <c r="JG54" s="716"/>
      <c r="JH54" s="716"/>
      <c r="JI54" s="716"/>
      <c r="JJ54" s="716"/>
      <c r="JK54" s="716"/>
      <c r="JL54" s="716"/>
      <c r="JM54" s="716"/>
      <c r="JN54" s="716"/>
      <c r="JO54" s="716"/>
      <c r="JP54" s="716"/>
      <c r="JQ54" s="716"/>
      <c r="JR54" s="716"/>
      <c r="JS54" s="716"/>
      <c r="JT54" s="716"/>
      <c r="JU54" s="716"/>
      <c r="JV54" s="716"/>
      <c r="JW54" s="716"/>
      <c r="JX54" s="716"/>
      <c r="JY54" s="716"/>
      <c r="JZ54" s="716"/>
      <c r="KA54" s="716"/>
      <c r="KB54" s="716"/>
      <c r="KC54" s="716"/>
      <c r="KD54" s="716"/>
      <c r="KE54" s="716"/>
      <c r="KF54" s="716"/>
      <c r="KG54" s="716"/>
      <c r="KH54" s="716"/>
      <c r="KI54" s="716"/>
      <c r="KJ54" s="716"/>
      <c r="KK54" s="716"/>
      <c r="KL54" s="716"/>
      <c r="KM54" s="716"/>
      <c r="KN54" s="716"/>
      <c r="KO54" s="716"/>
      <c r="KP54" s="716"/>
      <c r="KQ54" s="716"/>
      <c r="KR54" s="716"/>
      <c r="KS54" s="716"/>
      <c r="KT54" s="716"/>
      <c r="KU54" s="716"/>
      <c r="KV54" s="716"/>
      <c r="KW54" s="716"/>
      <c r="KX54" s="716"/>
      <c r="KY54" s="716"/>
      <c r="KZ54" s="716"/>
      <c r="LA54" s="716"/>
      <c r="LB54" s="716"/>
      <c r="LC54" s="716"/>
      <c r="LD54" s="716"/>
      <c r="LE54" s="716"/>
      <c r="LF54" s="716"/>
      <c r="LG54" s="716"/>
      <c r="LH54" s="716"/>
      <c r="LI54" s="716"/>
      <c r="LJ54" s="716"/>
      <c r="LK54" s="716"/>
      <c r="LL54" s="716"/>
      <c r="LM54" s="716"/>
      <c r="LN54" s="716"/>
      <c r="LO54" s="716"/>
      <c r="LP54" s="716"/>
      <c r="LQ54" s="716"/>
      <c r="LR54" s="716"/>
      <c r="LS54" s="716"/>
      <c r="LT54" s="716"/>
      <c r="LU54" s="716"/>
      <c r="LV54" s="716"/>
      <c r="LW54" s="716"/>
      <c r="LX54" s="716"/>
      <c r="LY54" s="716"/>
      <c r="LZ54" s="716"/>
      <c r="MA54" s="716"/>
      <c r="MB54" s="716"/>
      <c r="MC54" s="716"/>
      <c r="MD54" s="716"/>
      <c r="ME54" s="716"/>
      <c r="MF54" s="716"/>
      <c r="MG54" s="716"/>
      <c r="MH54" s="716"/>
      <c r="MI54" s="716"/>
      <c r="MJ54" s="716"/>
      <c r="MK54" s="716"/>
      <c r="ML54" s="716"/>
      <c r="MM54" s="716"/>
      <c r="MN54" s="716"/>
      <c r="MO54" s="716"/>
      <c r="MP54" s="716"/>
      <c r="MQ54" s="716"/>
      <c r="MR54" s="716"/>
      <c r="MS54" s="716"/>
      <c r="MT54" s="716"/>
      <c r="MU54" s="716"/>
      <c r="MV54" s="716"/>
      <c r="MW54" s="716"/>
      <c r="MX54" s="716"/>
      <c r="MY54" s="716"/>
      <c r="MZ54" s="716"/>
    </row>
    <row r="55" spans="1:364" s="45" customFormat="1" ht="30" hidden="1" customHeight="1">
      <c r="A55" s="284" t="s">
        <v>47</v>
      </c>
      <c r="B55" s="285">
        <v>45405</v>
      </c>
      <c r="C55" s="286"/>
      <c r="D55" s="470"/>
      <c r="E55" s="287"/>
      <c r="F55" s="287"/>
      <c r="G55" s="287"/>
      <c r="H55" s="287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364"/>
      <c r="AG55" s="306"/>
      <c r="AH55" s="306"/>
      <c r="AI55" s="306"/>
      <c r="AJ55" s="306"/>
      <c r="AK55" s="306"/>
      <c r="AL55" s="306"/>
      <c r="AM55" s="306"/>
      <c r="AN55" s="306"/>
      <c r="AO55" s="385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98"/>
      <c r="CA55" s="587"/>
      <c r="CB55" s="587"/>
      <c r="CC55" s="587"/>
      <c r="CD55" s="587"/>
      <c r="CE55" s="587"/>
      <c r="CF55" s="587"/>
      <c r="CG55" s="587"/>
      <c r="CH55" s="587"/>
      <c r="CI55" s="587"/>
      <c r="CJ55" s="587"/>
      <c r="CK55" s="587"/>
      <c r="CL55" s="587"/>
      <c r="CM55" s="587"/>
      <c r="CN55" s="587"/>
      <c r="CO55" s="587"/>
      <c r="CP55" s="587"/>
      <c r="CQ55" s="587"/>
      <c r="CR55" s="587"/>
      <c r="CS55" s="587"/>
      <c r="CT55" s="587"/>
      <c r="CU55" s="587"/>
      <c r="CV55" s="587"/>
      <c r="CW55" s="587"/>
      <c r="CX55" s="587"/>
      <c r="CY55" s="587"/>
      <c r="CZ55" s="587"/>
      <c r="DA55" s="587"/>
      <c r="DB55" s="587"/>
      <c r="DC55" s="587"/>
      <c r="DD55" s="587"/>
      <c r="DE55" s="587"/>
      <c r="DF55" s="587"/>
      <c r="DG55" s="398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564"/>
      <c r="DW55" s="564"/>
      <c r="DX55" s="605"/>
      <c r="DY55" s="903"/>
      <c r="DZ55" s="630"/>
      <c r="EA55" s="630"/>
      <c r="EB55" s="630"/>
      <c r="EC55" s="630"/>
      <c r="ED55" s="630"/>
      <c r="EE55" s="630"/>
      <c r="EF55" s="789"/>
      <c r="EG55" s="630"/>
      <c r="EH55" s="630"/>
      <c r="EI55" s="630"/>
      <c r="EJ55" s="630"/>
      <c r="EK55" s="630"/>
      <c r="EL55" s="630"/>
      <c r="EM55" s="630"/>
      <c r="EN55" s="630"/>
      <c r="EO55" s="903"/>
      <c r="EP55" s="630"/>
      <c r="EQ55" s="630"/>
      <c r="ER55" s="630"/>
      <c r="ES55" s="630"/>
      <c r="ET55" s="630"/>
      <c r="EU55" s="630"/>
      <c r="EV55" s="630"/>
      <c r="EW55" s="799"/>
      <c r="EX55" s="564"/>
      <c r="EY55" s="564"/>
      <c r="EZ55" s="564"/>
      <c r="FA55" s="564"/>
      <c r="FB55" s="564"/>
      <c r="FC55" s="564"/>
      <c r="FD55" s="564"/>
      <c r="FE55" s="927"/>
      <c r="FF55" s="398"/>
      <c r="FG55" s="309"/>
      <c r="FH55" s="310"/>
      <c r="FI55" s="310"/>
      <c r="FJ55" s="310"/>
      <c r="FK55" s="310"/>
      <c r="FL55" s="310"/>
      <c r="FM55" s="309"/>
      <c r="FN55" s="310"/>
      <c r="FO55" s="310"/>
      <c r="FP55" s="310"/>
      <c r="FQ55" s="310"/>
      <c r="FR55" s="492"/>
      <c r="FS55" s="311"/>
      <c r="FT55" s="180"/>
      <c r="FU55" s="305"/>
      <c r="FV55" s="305"/>
      <c r="FW55" s="305"/>
      <c r="FX55" s="305"/>
      <c r="FY55" s="305"/>
      <c r="FZ55" s="305"/>
      <c r="GA55" s="305"/>
      <c r="GB55" s="305"/>
      <c r="GC55" s="305"/>
      <c r="GD55" s="305"/>
      <c r="GE55" s="305"/>
      <c r="GF55" s="305"/>
      <c r="GG55" s="297"/>
      <c r="GH55" s="298"/>
      <c r="GI55" s="299"/>
      <c r="GJ55" s="514"/>
      <c r="GK55" s="76"/>
      <c r="GL55" s="300">
        <f t="shared" si="68"/>
        <v>0</v>
      </c>
      <c r="GM55" s="300">
        <f t="shared" si="69"/>
        <v>0</v>
      </c>
      <c r="GN55" s="300">
        <f t="shared" si="70"/>
        <v>0</v>
      </c>
      <c r="GO55" s="300">
        <f t="shared" si="71"/>
        <v>0</v>
      </c>
      <c r="GP55" s="300">
        <f t="shared" si="72"/>
        <v>0</v>
      </c>
      <c r="GQ55" s="300">
        <f t="shared" si="73"/>
        <v>0</v>
      </c>
      <c r="GR55" s="300">
        <f t="shared" si="74"/>
        <v>0</v>
      </c>
      <c r="GS55" s="300">
        <f t="shared" si="75"/>
        <v>0</v>
      </c>
      <c r="GT55" s="300">
        <f t="shared" si="76"/>
        <v>0</v>
      </c>
      <c r="GU55" s="300">
        <f t="shared" si="77"/>
        <v>0</v>
      </c>
      <c r="GV55" s="300">
        <f t="shared" si="78"/>
        <v>0</v>
      </c>
      <c r="GW55" s="300">
        <f t="shared" si="79"/>
        <v>0</v>
      </c>
      <c r="GX55" s="300">
        <f t="shared" si="80"/>
        <v>0</v>
      </c>
      <c r="GY55" s="300">
        <f t="shared" si="81"/>
        <v>0</v>
      </c>
      <c r="GZ55" s="300">
        <f t="shared" si="82"/>
        <v>0</v>
      </c>
      <c r="HA55" s="300">
        <f t="shared" si="83"/>
        <v>0</v>
      </c>
      <c r="HB55" s="300">
        <f t="shared" si="84"/>
        <v>0</v>
      </c>
      <c r="HC55" s="300">
        <f t="shared" si="85"/>
        <v>0</v>
      </c>
      <c r="HD55" s="300">
        <f t="shared" si="86"/>
        <v>0</v>
      </c>
      <c r="HE55" s="300">
        <f t="shared" si="87"/>
        <v>0</v>
      </c>
      <c r="HF55" s="300">
        <f t="shared" si="88"/>
        <v>0</v>
      </c>
      <c r="HG55" s="300">
        <f t="shared" si="89"/>
        <v>0</v>
      </c>
      <c r="HH55" s="300">
        <f t="shared" si="90"/>
        <v>0</v>
      </c>
      <c r="HI55" s="300">
        <f t="shared" si="91"/>
        <v>0</v>
      </c>
      <c r="HJ55" s="300">
        <f t="shared" si="92"/>
        <v>0</v>
      </c>
      <c r="HK55" s="300">
        <f t="shared" si="93"/>
        <v>0</v>
      </c>
      <c r="HL55" s="300">
        <f t="shared" si="94"/>
        <v>0</v>
      </c>
      <c r="HM55" s="300">
        <f t="shared" si="95"/>
        <v>0</v>
      </c>
      <c r="HN55" s="300">
        <f t="shared" si="96"/>
        <v>0</v>
      </c>
      <c r="HO55" s="300">
        <f t="shared" si="97"/>
        <v>0</v>
      </c>
      <c r="HP55" s="300">
        <f t="shared" si="98"/>
        <v>0</v>
      </c>
      <c r="HQ55" s="300">
        <f t="shared" si="99"/>
        <v>0</v>
      </c>
      <c r="HR55" s="300">
        <f t="shared" si="100"/>
        <v>0</v>
      </c>
      <c r="HS55" s="300">
        <f t="shared" si="101"/>
        <v>0</v>
      </c>
      <c r="HT55" s="300">
        <f t="shared" si="102"/>
        <v>0</v>
      </c>
      <c r="HU55" s="300">
        <f t="shared" si="103"/>
        <v>0</v>
      </c>
      <c r="HV55" s="300">
        <f t="shared" si="104"/>
        <v>0</v>
      </c>
      <c r="HW55" s="300">
        <f t="shared" si="105"/>
        <v>0</v>
      </c>
      <c r="HX55" s="300">
        <f t="shared" si="106"/>
        <v>0</v>
      </c>
      <c r="HY55" s="300">
        <f t="shared" si="107"/>
        <v>0</v>
      </c>
      <c r="HZ55" s="300">
        <f t="shared" si="108"/>
        <v>0</v>
      </c>
      <c r="IA55" s="300">
        <f t="shared" si="109"/>
        <v>0</v>
      </c>
      <c r="IB55" s="300">
        <f t="shared" si="110"/>
        <v>0</v>
      </c>
      <c r="IC55" s="300">
        <f t="shared" si="111"/>
        <v>0</v>
      </c>
      <c r="ID55" s="300">
        <f t="shared" si="112"/>
        <v>0</v>
      </c>
      <c r="IE55" s="300">
        <f t="shared" si="113"/>
        <v>0</v>
      </c>
      <c r="IF55" s="300">
        <f t="shared" si="114"/>
        <v>0</v>
      </c>
      <c r="IG55" s="300">
        <f t="shared" si="115"/>
        <v>0</v>
      </c>
      <c r="IH55" s="300">
        <f t="shared" si="116"/>
        <v>0</v>
      </c>
      <c r="II55" s="300">
        <f t="shared" si="117"/>
        <v>0</v>
      </c>
      <c r="IJ55" s="300">
        <f t="shared" si="118"/>
        <v>0</v>
      </c>
      <c r="IK55" s="300">
        <f t="shared" si="119"/>
        <v>0</v>
      </c>
      <c r="IL55" s="300">
        <f t="shared" si="120"/>
        <v>0</v>
      </c>
      <c r="IM55" s="300">
        <f t="shared" si="121"/>
        <v>0</v>
      </c>
      <c r="IN55" s="300">
        <f t="shared" si="122"/>
        <v>0</v>
      </c>
      <c r="IO55" s="300">
        <f t="shared" si="123"/>
        <v>0</v>
      </c>
      <c r="IP55" s="300">
        <f t="shared" si="124"/>
        <v>0</v>
      </c>
      <c r="IQ55" s="300">
        <f t="shared" si="125"/>
        <v>0</v>
      </c>
      <c r="IR55" s="300">
        <f t="shared" si="126"/>
        <v>0</v>
      </c>
      <c r="IS55" s="300">
        <f t="shared" si="127"/>
        <v>0</v>
      </c>
      <c r="IT55" s="300">
        <f t="shared" si="128"/>
        <v>0</v>
      </c>
      <c r="IU55" s="300">
        <f t="shared" si="129"/>
        <v>0</v>
      </c>
      <c r="IV55" s="300">
        <f t="shared" si="130"/>
        <v>0</v>
      </c>
      <c r="IW55" s="300">
        <f t="shared" si="131"/>
        <v>0</v>
      </c>
      <c r="IX55" s="300">
        <f t="shared" si="132"/>
        <v>0</v>
      </c>
      <c r="IY55" s="300">
        <f t="shared" si="133"/>
        <v>0</v>
      </c>
      <c r="IZ55" s="300">
        <f t="shared" si="134"/>
        <v>0</v>
      </c>
      <c r="JA55" s="300">
        <f t="shared" si="135"/>
        <v>0</v>
      </c>
      <c r="JB55" s="716"/>
      <c r="JC55" s="716"/>
      <c r="JD55" s="716"/>
      <c r="JE55" s="716"/>
      <c r="JF55" s="716"/>
      <c r="JG55" s="716"/>
      <c r="JH55" s="716"/>
      <c r="JI55" s="716"/>
      <c r="JJ55" s="716"/>
      <c r="JK55" s="716"/>
      <c r="JL55" s="716"/>
      <c r="JM55" s="716"/>
      <c r="JN55" s="716"/>
      <c r="JO55" s="716"/>
      <c r="JP55" s="716"/>
      <c r="JQ55" s="716"/>
      <c r="JR55" s="716"/>
      <c r="JS55" s="716"/>
      <c r="JT55" s="716"/>
      <c r="JU55" s="716"/>
      <c r="JV55" s="716"/>
      <c r="JW55" s="716"/>
      <c r="JX55" s="716"/>
      <c r="JY55" s="716"/>
      <c r="JZ55" s="716"/>
      <c r="KA55" s="716"/>
      <c r="KB55" s="716"/>
      <c r="KC55" s="716"/>
      <c r="KD55" s="716"/>
      <c r="KE55" s="716"/>
      <c r="KF55" s="716"/>
      <c r="KG55" s="716"/>
      <c r="KH55" s="716"/>
      <c r="KI55" s="716"/>
      <c r="KJ55" s="716"/>
      <c r="KK55" s="716"/>
      <c r="KL55" s="716"/>
      <c r="KM55" s="716"/>
      <c r="KN55" s="716"/>
      <c r="KO55" s="716"/>
      <c r="KP55" s="716"/>
      <c r="KQ55" s="716"/>
      <c r="KR55" s="716"/>
      <c r="KS55" s="716"/>
      <c r="KT55" s="716"/>
      <c r="KU55" s="716"/>
      <c r="KV55" s="716"/>
      <c r="KW55" s="716"/>
      <c r="KX55" s="716"/>
      <c r="KY55" s="716"/>
      <c r="KZ55" s="716"/>
      <c r="LA55" s="716"/>
      <c r="LB55" s="716"/>
      <c r="LC55" s="716"/>
      <c r="LD55" s="716"/>
      <c r="LE55" s="716"/>
      <c r="LF55" s="716"/>
      <c r="LG55" s="716"/>
      <c r="LH55" s="716"/>
      <c r="LI55" s="716"/>
      <c r="LJ55" s="716"/>
      <c r="LK55" s="716"/>
      <c r="LL55" s="716"/>
      <c r="LM55" s="716"/>
      <c r="LN55" s="716"/>
      <c r="LO55" s="716"/>
      <c r="LP55" s="716"/>
      <c r="LQ55" s="716"/>
      <c r="LR55" s="716"/>
      <c r="LS55" s="716"/>
      <c r="LT55" s="716"/>
      <c r="LU55" s="716"/>
      <c r="LV55" s="716"/>
      <c r="LW55" s="716"/>
      <c r="LX55" s="716"/>
      <c r="LY55" s="716"/>
      <c r="LZ55" s="716"/>
      <c r="MA55" s="716"/>
      <c r="MB55" s="716"/>
      <c r="MC55" s="716"/>
      <c r="MD55" s="716"/>
      <c r="ME55" s="716"/>
      <c r="MF55" s="716"/>
      <c r="MG55" s="716"/>
      <c r="MH55" s="716"/>
      <c r="MI55" s="716"/>
      <c r="MJ55" s="716"/>
      <c r="MK55" s="716"/>
      <c r="ML55" s="716"/>
      <c r="MM55" s="716"/>
      <c r="MN55" s="716"/>
      <c r="MO55" s="716"/>
      <c r="MP55" s="716"/>
      <c r="MQ55" s="716"/>
      <c r="MR55" s="716"/>
      <c r="MS55" s="716"/>
      <c r="MT55" s="716"/>
      <c r="MU55" s="716"/>
      <c r="MV55" s="716"/>
      <c r="MW55" s="716"/>
      <c r="MX55" s="716"/>
      <c r="MY55" s="716"/>
      <c r="MZ55" s="716"/>
    </row>
    <row r="56" spans="1:364" s="45" customFormat="1" ht="30" hidden="1" customHeight="1">
      <c r="A56" s="284" t="s">
        <v>48</v>
      </c>
      <c r="B56" s="285">
        <v>45406</v>
      </c>
      <c r="C56" s="286"/>
      <c r="D56" s="470"/>
      <c r="E56" s="287"/>
      <c r="F56" s="287"/>
      <c r="G56" s="287"/>
      <c r="H56" s="287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  <c r="AB56" s="288"/>
      <c r="AC56" s="288"/>
      <c r="AD56" s="288"/>
      <c r="AE56" s="288"/>
      <c r="AF56" s="364"/>
      <c r="AG56" s="306"/>
      <c r="AH56" s="306"/>
      <c r="AI56" s="306"/>
      <c r="AJ56" s="306"/>
      <c r="AK56" s="306"/>
      <c r="AL56" s="306"/>
      <c r="AM56" s="306"/>
      <c r="AN56" s="306"/>
      <c r="AO56" s="385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98"/>
      <c r="CA56" s="587"/>
      <c r="CB56" s="587"/>
      <c r="CC56" s="587"/>
      <c r="CD56" s="587"/>
      <c r="CE56" s="587"/>
      <c r="CF56" s="587"/>
      <c r="CG56" s="587"/>
      <c r="CH56" s="587"/>
      <c r="CI56" s="587"/>
      <c r="CJ56" s="587"/>
      <c r="CK56" s="587"/>
      <c r="CL56" s="587"/>
      <c r="CM56" s="587"/>
      <c r="CN56" s="587"/>
      <c r="CO56" s="587"/>
      <c r="CP56" s="587"/>
      <c r="CQ56" s="587"/>
      <c r="CR56" s="587"/>
      <c r="CS56" s="587"/>
      <c r="CT56" s="587"/>
      <c r="CU56" s="587"/>
      <c r="CV56" s="587"/>
      <c r="CW56" s="587"/>
      <c r="CX56" s="587"/>
      <c r="CY56" s="587"/>
      <c r="CZ56" s="587"/>
      <c r="DA56" s="587"/>
      <c r="DB56" s="587"/>
      <c r="DC56" s="587"/>
      <c r="DD56" s="587"/>
      <c r="DE56" s="587"/>
      <c r="DF56" s="587"/>
      <c r="DG56" s="398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564"/>
      <c r="DW56" s="564"/>
      <c r="DX56" s="605"/>
      <c r="DY56" s="903"/>
      <c r="DZ56" s="630"/>
      <c r="EA56" s="630"/>
      <c r="EB56" s="630"/>
      <c r="EC56" s="630"/>
      <c r="ED56" s="630"/>
      <c r="EE56" s="630"/>
      <c r="EF56" s="789"/>
      <c r="EG56" s="630"/>
      <c r="EH56" s="630"/>
      <c r="EI56" s="630"/>
      <c r="EJ56" s="630"/>
      <c r="EK56" s="630"/>
      <c r="EL56" s="630"/>
      <c r="EM56" s="630"/>
      <c r="EN56" s="630"/>
      <c r="EO56" s="903"/>
      <c r="EP56" s="630"/>
      <c r="EQ56" s="630"/>
      <c r="ER56" s="630"/>
      <c r="ES56" s="630"/>
      <c r="ET56" s="630"/>
      <c r="EU56" s="630"/>
      <c r="EV56" s="630"/>
      <c r="EW56" s="799"/>
      <c r="EX56" s="564"/>
      <c r="EY56" s="564"/>
      <c r="EZ56" s="564"/>
      <c r="FA56" s="564"/>
      <c r="FB56" s="564"/>
      <c r="FC56" s="564"/>
      <c r="FD56" s="564"/>
      <c r="FE56" s="927"/>
      <c r="FF56" s="398"/>
      <c r="FG56" s="309"/>
      <c r="FH56" s="310"/>
      <c r="FI56" s="310"/>
      <c r="FJ56" s="310"/>
      <c r="FK56" s="310"/>
      <c r="FL56" s="310"/>
      <c r="FM56" s="309"/>
      <c r="FN56" s="310"/>
      <c r="FO56" s="310"/>
      <c r="FP56" s="310"/>
      <c r="FQ56" s="310"/>
      <c r="FR56" s="492"/>
      <c r="FS56" s="311"/>
      <c r="FT56" s="180"/>
      <c r="FU56" s="305"/>
      <c r="FV56" s="305"/>
      <c r="FW56" s="305"/>
      <c r="FX56" s="305"/>
      <c r="FY56" s="305"/>
      <c r="FZ56" s="305"/>
      <c r="GA56" s="305"/>
      <c r="GB56" s="305"/>
      <c r="GC56" s="305"/>
      <c r="GD56" s="305"/>
      <c r="GE56" s="305"/>
      <c r="GF56" s="305"/>
      <c r="GG56" s="297"/>
      <c r="GH56" s="298"/>
      <c r="GI56" s="299"/>
      <c r="GJ56" s="514"/>
      <c r="GK56" s="76"/>
      <c r="GL56" s="300">
        <f t="shared" si="68"/>
        <v>0</v>
      </c>
      <c r="GM56" s="300">
        <f t="shared" si="69"/>
        <v>0</v>
      </c>
      <c r="GN56" s="300">
        <f t="shared" si="70"/>
        <v>0</v>
      </c>
      <c r="GO56" s="300">
        <f t="shared" si="71"/>
        <v>0</v>
      </c>
      <c r="GP56" s="300">
        <f t="shared" si="72"/>
        <v>0</v>
      </c>
      <c r="GQ56" s="300">
        <f t="shared" si="73"/>
        <v>0</v>
      </c>
      <c r="GR56" s="300">
        <f t="shared" si="74"/>
        <v>0</v>
      </c>
      <c r="GS56" s="300">
        <f t="shared" si="75"/>
        <v>0</v>
      </c>
      <c r="GT56" s="300">
        <f t="shared" si="76"/>
        <v>0</v>
      </c>
      <c r="GU56" s="300">
        <f t="shared" si="77"/>
        <v>0</v>
      </c>
      <c r="GV56" s="300">
        <f t="shared" si="78"/>
        <v>0</v>
      </c>
      <c r="GW56" s="300">
        <f t="shared" si="79"/>
        <v>0</v>
      </c>
      <c r="GX56" s="300">
        <f t="shared" si="80"/>
        <v>0</v>
      </c>
      <c r="GY56" s="300">
        <f t="shared" si="81"/>
        <v>0</v>
      </c>
      <c r="GZ56" s="300">
        <f t="shared" si="82"/>
        <v>0</v>
      </c>
      <c r="HA56" s="300">
        <f t="shared" si="83"/>
        <v>0</v>
      </c>
      <c r="HB56" s="300">
        <f t="shared" si="84"/>
        <v>0</v>
      </c>
      <c r="HC56" s="300">
        <f t="shared" si="85"/>
        <v>0</v>
      </c>
      <c r="HD56" s="300">
        <f t="shared" si="86"/>
        <v>0</v>
      </c>
      <c r="HE56" s="300">
        <f t="shared" si="87"/>
        <v>0</v>
      </c>
      <c r="HF56" s="300">
        <f t="shared" si="88"/>
        <v>0</v>
      </c>
      <c r="HG56" s="300">
        <f t="shared" si="89"/>
        <v>0</v>
      </c>
      <c r="HH56" s="300">
        <f t="shared" si="90"/>
        <v>0</v>
      </c>
      <c r="HI56" s="300">
        <f t="shared" si="91"/>
        <v>0</v>
      </c>
      <c r="HJ56" s="300">
        <f t="shared" si="92"/>
        <v>0</v>
      </c>
      <c r="HK56" s="300">
        <f t="shared" si="93"/>
        <v>0</v>
      </c>
      <c r="HL56" s="300">
        <f t="shared" si="94"/>
        <v>0</v>
      </c>
      <c r="HM56" s="300">
        <f t="shared" si="95"/>
        <v>0</v>
      </c>
      <c r="HN56" s="300">
        <f t="shared" si="96"/>
        <v>0</v>
      </c>
      <c r="HO56" s="300">
        <f t="shared" si="97"/>
        <v>0</v>
      </c>
      <c r="HP56" s="300">
        <f t="shared" si="98"/>
        <v>0</v>
      </c>
      <c r="HQ56" s="300">
        <f t="shared" si="99"/>
        <v>0</v>
      </c>
      <c r="HR56" s="300">
        <f t="shared" si="100"/>
        <v>0</v>
      </c>
      <c r="HS56" s="300">
        <f t="shared" si="101"/>
        <v>0</v>
      </c>
      <c r="HT56" s="300">
        <f t="shared" si="102"/>
        <v>0</v>
      </c>
      <c r="HU56" s="300">
        <f t="shared" si="103"/>
        <v>0</v>
      </c>
      <c r="HV56" s="300">
        <f t="shared" si="104"/>
        <v>0</v>
      </c>
      <c r="HW56" s="300">
        <f t="shared" si="105"/>
        <v>0</v>
      </c>
      <c r="HX56" s="300">
        <f t="shared" si="106"/>
        <v>0</v>
      </c>
      <c r="HY56" s="300">
        <f t="shared" si="107"/>
        <v>0</v>
      </c>
      <c r="HZ56" s="300">
        <f t="shared" si="108"/>
        <v>0</v>
      </c>
      <c r="IA56" s="300">
        <f t="shared" si="109"/>
        <v>0</v>
      </c>
      <c r="IB56" s="300">
        <f t="shared" si="110"/>
        <v>0</v>
      </c>
      <c r="IC56" s="300">
        <f t="shared" si="111"/>
        <v>0</v>
      </c>
      <c r="ID56" s="300">
        <f t="shared" si="112"/>
        <v>0</v>
      </c>
      <c r="IE56" s="300">
        <f t="shared" si="113"/>
        <v>0</v>
      </c>
      <c r="IF56" s="300">
        <f t="shared" si="114"/>
        <v>0</v>
      </c>
      <c r="IG56" s="300">
        <f t="shared" si="115"/>
        <v>0</v>
      </c>
      <c r="IH56" s="300">
        <f t="shared" si="116"/>
        <v>0</v>
      </c>
      <c r="II56" s="300">
        <f t="shared" si="117"/>
        <v>0</v>
      </c>
      <c r="IJ56" s="300">
        <f t="shared" si="118"/>
        <v>0</v>
      </c>
      <c r="IK56" s="300">
        <f t="shared" si="119"/>
        <v>0</v>
      </c>
      <c r="IL56" s="300">
        <f t="shared" si="120"/>
        <v>0</v>
      </c>
      <c r="IM56" s="300">
        <f t="shared" si="121"/>
        <v>0</v>
      </c>
      <c r="IN56" s="300">
        <f t="shared" si="122"/>
        <v>0</v>
      </c>
      <c r="IO56" s="300">
        <f t="shared" si="123"/>
        <v>0</v>
      </c>
      <c r="IP56" s="300">
        <f t="shared" si="124"/>
        <v>0</v>
      </c>
      <c r="IQ56" s="300">
        <f t="shared" si="125"/>
        <v>0</v>
      </c>
      <c r="IR56" s="300">
        <f t="shared" si="126"/>
        <v>0</v>
      </c>
      <c r="IS56" s="300">
        <f t="shared" si="127"/>
        <v>0</v>
      </c>
      <c r="IT56" s="300">
        <f t="shared" si="128"/>
        <v>0</v>
      </c>
      <c r="IU56" s="300">
        <f t="shared" si="129"/>
        <v>0</v>
      </c>
      <c r="IV56" s="300">
        <f t="shared" si="130"/>
        <v>0</v>
      </c>
      <c r="IW56" s="300">
        <f t="shared" si="131"/>
        <v>0</v>
      </c>
      <c r="IX56" s="300">
        <f t="shared" si="132"/>
        <v>0</v>
      </c>
      <c r="IY56" s="300">
        <f t="shared" si="133"/>
        <v>0</v>
      </c>
      <c r="IZ56" s="300">
        <f t="shared" si="134"/>
        <v>0</v>
      </c>
      <c r="JA56" s="300">
        <f t="shared" si="135"/>
        <v>0</v>
      </c>
      <c r="JB56" s="716"/>
      <c r="JC56" s="716"/>
      <c r="JD56" s="716"/>
      <c r="JE56" s="716"/>
      <c r="JF56" s="716"/>
      <c r="JG56" s="716"/>
      <c r="JH56" s="716"/>
      <c r="JI56" s="716"/>
      <c r="JJ56" s="716"/>
      <c r="JK56" s="716"/>
      <c r="JL56" s="716"/>
      <c r="JM56" s="716"/>
      <c r="JN56" s="716"/>
      <c r="JO56" s="716"/>
      <c r="JP56" s="716"/>
      <c r="JQ56" s="716"/>
      <c r="JR56" s="716"/>
      <c r="JS56" s="716"/>
      <c r="JT56" s="716"/>
      <c r="JU56" s="716"/>
      <c r="JV56" s="716"/>
      <c r="JW56" s="716"/>
      <c r="JX56" s="716"/>
      <c r="JY56" s="716"/>
      <c r="JZ56" s="716"/>
      <c r="KA56" s="716"/>
      <c r="KB56" s="716"/>
      <c r="KC56" s="716"/>
      <c r="KD56" s="716"/>
      <c r="KE56" s="716"/>
      <c r="KF56" s="716"/>
      <c r="KG56" s="716"/>
      <c r="KH56" s="716"/>
      <c r="KI56" s="716"/>
      <c r="KJ56" s="716"/>
      <c r="KK56" s="716"/>
      <c r="KL56" s="716"/>
      <c r="KM56" s="716"/>
      <c r="KN56" s="716"/>
      <c r="KO56" s="716"/>
      <c r="KP56" s="716"/>
      <c r="KQ56" s="716"/>
      <c r="KR56" s="716"/>
      <c r="KS56" s="716"/>
      <c r="KT56" s="716"/>
      <c r="KU56" s="716"/>
      <c r="KV56" s="716"/>
      <c r="KW56" s="716"/>
      <c r="KX56" s="716"/>
      <c r="KY56" s="716"/>
      <c r="KZ56" s="716"/>
      <c r="LA56" s="716"/>
      <c r="LB56" s="716"/>
      <c r="LC56" s="716"/>
      <c r="LD56" s="716"/>
      <c r="LE56" s="716"/>
      <c r="LF56" s="716"/>
      <c r="LG56" s="716"/>
      <c r="LH56" s="716"/>
      <c r="LI56" s="716"/>
      <c r="LJ56" s="716"/>
      <c r="LK56" s="716"/>
      <c r="LL56" s="716"/>
      <c r="LM56" s="716"/>
      <c r="LN56" s="716"/>
      <c r="LO56" s="716"/>
      <c r="LP56" s="716"/>
      <c r="LQ56" s="716"/>
      <c r="LR56" s="716"/>
      <c r="LS56" s="716"/>
      <c r="LT56" s="716"/>
      <c r="LU56" s="716"/>
      <c r="LV56" s="716"/>
      <c r="LW56" s="716"/>
      <c r="LX56" s="716"/>
      <c r="LY56" s="716"/>
      <c r="LZ56" s="716"/>
      <c r="MA56" s="716"/>
      <c r="MB56" s="716"/>
      <c r="MC56" s="716"/>
      <c r="MD56" s="716"/>
      <c r="ME56" s="716"/>
      <c r="MF56" s="716"/>
      <c r="MG56" s="716"/>
      <c r="MH56" s="716"/>
      <c r="MI56" s="716"/>
      <c r="MJ56" s="716"/>
      <c r="MK56" s="716"/>
      <c r="ML56" s="716"/>
      <c r="MM56" s="716"/>
      <c r="MN56" s="716"/>
      <c r="MO56" s="716"/>
      <c r="MP56" s="716"/>
      <c r="MQ56" s="716"/>
      <c r="MR56" s="716"/>
      <c r="MS56" s="716"/>
      <c r="MT56" s="716"/>
      <c r="MU56" s="716"/>
      <c r="MV56" s="716"/>
      <c r="MW56" s="716"/>
      <c r="MX56" s="716"/>
      <c r="MY56" s="716"/>
      <c r="MZ56" s="716"/>
    </row>
    <row r="57" spans="1:364" s="45" customFormat="1" ht="30" hidden="1" customHeight="1">
      <c r="A57" s="284" t="s">
        <v>53</v>
      </c>
      <c r="B57" s="285">
        <v>45407</v>
      </c>
      <c r="C57" s="286"/>
      <c r="D57" s="470"/>
      <c r="E57" s="287"/>
      <c r="F57" s="287"/>
      <c r="G57" s="287"/>
      <c r="H57" s="287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364"/>
      <c r="AG57" s="306"/>
      <c r="AH57" s="306"/>
      <c r="AI57" s="306"/>
      <c r="AJ57" s="306"/>
      <c r="AK57" s="306"/>
      <c r="AL57" s="306"/>
      <c r="AM57" s="306"/>
      <c r="AN57" s="306"/>
      <c r="AO57" s="385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307"/>
      <c r="BH57" s="307"/>
      <c r="BI57" s="307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98"/>
      <c r="CA57" s="587"/>
      <c r="CB57" s="587"/>
      <c r="CC57" s="587"/>
      <c r="CD57" s="587"/>
      <c r="CE57" s="587"/>
      <c r="CF57" s="587"/>
      <c r="CG57" s="587"/>
      <c r="CH57" s="587"/>
      <c r="CI57" s="587"/>
      <c r="CJ57" s="587"/>
      <c r="CK57" s="587"/>
      <c r="CL57" s="587"/>
      <c r="CM57" s="587"/>
      <c r="CN57" s="587"/>
      <c r="CO57" s="587"/>
      <c r="CP57" s="587"/>
      <c r="CQ57" s="587"/>
      <c r="CR57" s="587"/>
      <c r="CS57" s="587"/>
      <c r="CT57" s="587"/>
      <c r="CU57" s="587"/>
      <c r="CV57" s="587"/>
      <c r="CW57" s="587"/>
      <c r="CX57" s="587"/>
      <c r="CY57" s="587"/>
      <c r="CZ57" s="587"/>
      <c r="DA57" s="587"/>
      <c r="DB57" s="587"/>
      <c r="DC57" s="587"/>
      <c r="DD57" s="587"/>
      <c r="DE57" s="587"/>
      <c r="DF57" s="587"/>
      <c r="DG57" s="398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564"/>
      <c r="DW57" s="564"/>
      <c r="DX57" s="605"/>
      <c r="DY57" s="903"/>
      <c r="DZ57" s="630"/>
      <c r="EA57" s="630"/>
      <c r="EB57" s="630"/>
      <c r="EC57" s="630"/>
      <c r="ED57" s="630"/>
      <c r="EE57" s="630"/>
      <c r="EF57" s="789"/>
      <c r="EG57" s="630"/>
      <c r="EH57" s="630"/>
      <c r="EI57" s="630"/>
      <c r="EJ57" s="630"/>
      <c r="EK57" s="630"/>
      <c r="EL57" s="630"/>
      <c r="EM57" s="630"/>
      <c r="EN57" s="630"/>
      <c r="EO57" s="903"/>
      <c r="EP57" s="630"/>
      <c r="EQ57" s="630"/>
      <c r="ER57" s="630"/>
      <c r="ES57" s="630"/>
      <c r="ET57" s="630"/>
      <c r="EU57" s="630"/>
      <c r="EV57" s="630"/>
      <c r="EW57" s="799"/>
      <c r="EX57" s="564"/>
      <c r="EY57" s="564"/>
      <c r="EZ57" s="564"/>
      <c r="FA57" s="564"/>
      <c r="FB57" s="564"/>
      <c r="FC57" s="564"/>
      <c r="FD57" s="564"/>
      <c r="FE57" s="927"/>
      <c r="FF57" s="398"/>
      <c r="FG57" s="309"/>
      <c r="FH57" s="310"/>
      <c r="FI57" s="310"/>
      <c r="FJ57" s="310"/>
      <c r="FK57" s="310"/>
      <c r="FL57" s="310"/>
      <c r="FM57" s="309"/>
      <c r="FN57" s="310"/>
      <c r="FO57" s="310"/>
      <c r="FP57" s="310"/>
      <c r="FQ57" s="310"/>
      <c r="FR57" s="492"/>
      <c r="FS57" s="311"/>
      <c r="FT57" s="180"/>
      <c r="FU57" s="305"/>
      <c r="FV57" s="305"/>
      <c r="FW57" s="305"/>
      <c r="FX57" s="305"/>
      <c r="FY57" s="305"/>
      <c r="FZ57" s="305"/>
      <c r="GA57" s="305"/>
      <c r="GB57" s="305"/>
      <c r="GC57" s="305"/>
      <c r="GD57" s="305"/>
      <c r="GE57" s="305"/>
      <c r="GF57" s="305"/>
      <c r="GG57" s="297"/>
      <c r="GH57" s="298"/>
      <c r="GI57" s="299"/>
      <c r="GJ57" s="514"/>
      <c r="GK57" s="76"/>
      <c r="GL57" s="300">
        <f t="shared" si="68"/>
        <v>0</v>
      </c>
      <c r="GM57" s="300">
        <f t="shared" si="69"/>
        <v>0</v>
      </c>
      <c r="GN57" s="300">
        <f t="shared" si="70"/>
        <v>0</v>
      </c>
      <c r="GO57" s="300">
        <f t="shared" si="71"/>
        <v>0</v>
      </c>
      <c r="GP57" s="300">
        <f t="shared" si="72"/>
        <v>0</v>
      </c>
      <c r="GQ57" s="300">
        <f t="shared" si="73"/>
        <v>0</v>
      </c>
      <c r="GR57" s="300">
        <f t="shared" si="74"/>
        <v>0</v>
      </c>
      <c r="GS57" s="300">
        <f t="shared" si="75"/>
        <v>0</v>
      </c>
      <c r="GT57" s="300">
        <f t="shared" si="76"/>
        <v>0</v>
      </c>
      <c r="GU57" s="300">
        <f t="shared" si="77"/>
        <v>0</v>
      </c>
      <c r="GV57" s="300">
        <f t="shared" si="78"/>
        <v>0</v>
      </c>
      <c r="GW57" s="300">
        <f t="shared" si="79"/>
        <v>0</v>
      </c>
      <c r="GX57" s="300">
        <f t="shared" si="80"/>
        <v>0</v>
      </c>
      <c r="GY57" s="300">
        <f t="shared" si="81"/>
        <v>0</v>
      </c>
      <c r="GZ57" s="300">
        <f t="shared" si="82"/>
        <v>0</v>
      </c>
      <c r="HA57" s="300">
        <f t="shared" si="83"/>
        <v>0</v>
      </c>
      <c r="HB57" s="300">
        <f t="shared" si="84"/>
        <v>0</v>
      </c>
      <c r="HC57" s="300">
        <f t="shared" si="85"/>
        <v>0</v>
      </c>
      <c r="HD57" s="300">
        <f t="shared" si="86"/>
        <v>0</v>
      </c>
      <c r="HE57" s="300">
        <f t="shared" si="87"/>
        <v>0</v>
      </c>
      <c r="HF57" s="300">
        <f t="shared" si="88"/>
        <v>0</v>
      </c>
      <c r="HG57" s="300">
        <f t="shared" si="89"/>
        <v>0</v>
      </c>
      <c r="HH57" s="300">
        <f t="shared" si="90"/>
        <v>0</v>
      </c>
      <c r="HI57" s="300">
        <f t="shared" si="91"/>
        <v>0</v>
      </c>
      <c r="HJ57" s="300">
        <f t="shared" si="92"/>
        <v>0</v>
      </c>
      <c r="HK57" s="300">
        <f t="shared" si="93"/>
        <v>0</v>
      </c>
      <c r="HL57" s="300">
        <f t="shared" si="94"/>
        <v>0</v>
      </c>
      <c r="HM57" s="300">
        <f t="shared" si="95"/>
        <v>0</v>
      </c>
      <c r="HN57" s="300">
        <f t="shared" si="96"/>
        <v>0</v>
      </c>
      <c r="HO57" s="300">
        <f t="shared" si="97"/>
        <v>0</v>
      </c>
      <c r="HP57" s="300">
        <f t="shared" si="98"/>
        <v>0</v>
      </c>
      <c r="HQ57" s="300">
        <f t="shared" si="99"/>
        <v>0</v>
      </c>
      <c r="HR57" s="300">
        <f t="shared" si="100"/>
        <v>0</v>
      </c>
      <c r="HS57" s="300">
        <f t="shared" si="101"/>
        <v>0</v>
      </c>
      <c r="HT57" s="300">
        <f t="shared" si="102"/>
        <v>0</v>
      </c>
      <c r="HU57" s="300">
        <f t="shared" si="103"/>
        <v>0</v>
      </c>
      <c r="HV57" s="300">
        <f t="shared" si="104"/>
        <v>0</v>
      </c>
      <c r="HW57" s="300">
        <f t="shared" si="105"/>
        <v>0</v>
      </c>
      <c r="HX57" s="300">
        <f t="shared" si="106"/>
        <v>0</v>
      </c>
      <c r="HY57" s="300">
        <f t="shared" si="107"/>
        <v>0</v>
      </c>
      <c r="HZ57" s="300">
        <f t="shared" si="108"/>
        <v>0</v>
      </c>
      <c r="IA57" s="300">
        <f t="shared" si="109"/>
        <v>0</v>
      </c>
      <c r="IB57" s="300">
        <f t="shared" si="110"/>
        <v>0</v>
      </c>
      <c r="IC57" s="300">
        <f t="shared" si="111"/>
        <v>0</v>
      </c>
      <c r="ID57" s="300">
        <f t="shared" si="112"/>
        <v>0</v>
      </c>
      <c r="IE57" s="300">
        <f t="shared" si="113"/>
        <v>0</v>
      </c>
      <c r="IF57" s="300">
        <f t="shared" si="114"/>
        <v>0</v>
      </c>
      <c r="IG57" s="300">
        <f t="shared" si="115"/>
        <v>0</v>
      </c>
      <c r="IH57" s="300">
        <f t="shared" si="116"/>
        <v>0</v>
      </c>
      <c r="II57" s="300">
        <f t="shared" si="117"/>
        <v>0</v>
      </c>
      <c r="IJ57" s="300">
        <f t="shared" si="118"/>
        <v>0</v>
      </c>
      <c r="IK57" s="300">
        <f t="shared" si="119"/>
        <v>0</v>
      </c>
      <c r="IL57" s="300">
        <f t="shared" si="120"/>
        <v>0</v>
      </c>
      <c r="IM57" s="300">
        <f t="shared" si="121"/>
        <v>0</v>
      </c>
      <c r="IN57" s="300">
        <f t="shared" si="122"/>
        <v>0</v>
      </c>
      <c r="IO57" s="300">
        <f t="shared" si="123"/>
        <v>0</v>
      </c>
      <c r="IP57" s="300">
        <f t="shared" si="124"/>
        <v>0</v>
      </c>
      <c r="IQ57" s="300">
        <f t="shared" si="125"/>
        <v>0</v>
      </c>
      <c r="IR57" s="300">
        <f t="shared" si="126"/>
        <v>0</v>
      </c>
      <c r="IS57" s="300">
        <f t="shared" si="127"/>
        <v>0</v>
      </c>
      <c r="IT57" s="300">
        <f t="shared" si="128"/>
        <v>0</v>
      </c>
      <c r="IU57" s="300">
        <f t="shared" si="129"/>
        <v>0</v>
      </c>
      <c r="IV57" s="300">
        <f t="shared" si="130"/>
        <v>0</v>
      </c>
      <c r="IW57" s="300">
        <f t="shared" si="131"/>
        <v>0</v>
      </c>
      <c r="IX57" s="300">
        <f t="shared" si="132"/>
        <v>0</v>
      </c>
      <c r="IY57" s="300">
        <f t="shared" si="133"/>
        <v>0</v>
      </c>
      <c r="IZ57" s="300">
        <f t="shared" si="134"/>
        <v>0</v>
      </c>
      <c r="JA57" s="300">
        <f t="shared" si="135"/>
        <v>0</v>
      </c>
      <c r="JB57" s="716"/>
      <c r="JC57" s="716"/>
      <c r="JD57" s="716"/>
      <c r="JE57" s="716"/>
      <c r="JF57" s="716"/>
      <c r="JG57" s="716"/>
      <c r="JH57" s="716"/>
      <c r="JI57" s="716"/>
      <c r="JJ57" s="716"/>
      <c r="JK57" s="716"/>
      <c r="JL57" s="716"/>
      <c r="JM57" s="716"/>
      <c r="JN57" s="716"/>
      <c r="JO57" s="716"/>
      <c r="JP57" s="716"/>
      <c r="JQ57" s="716"/>
      <c r="JR57" s="716"/>
      <c r="JS57" s="716"/>
      <c r="JT57" s="716"/>
      <c r="JU57" s="716"/>
      <c r="JV57" s="716"/>
      <c r="JW57" s="716"/>
      <c r="JX57" s="716"/>
      <c r="JY57" s="716"/>
      <c r="JZ57" s="716"/>
      <c r="KA57" s="716"/>
      <c r="KB57" s="716"/>
      <c r="KC57" s="716"/>
      <c r="KD57" s="716"/>
      <c r="KE57" s="716"/>
      <c r="KF57" s="716"/>
      <c r="KG57" s="716"/>
      <c r="KH57" s="716"/>
      <c r="KI57" s="716"/>
      <c r="KJ57" s="716"/>
      <c r="KK57" s="716"/>
      <c r="KL57" s="716"/>
      <c r="KM57" s="716"/>
      <c r="KN57" s="716"/>
      <c r="KO57" s="716"/>
      <c r="KP57" s="716"/>
      <c r="KQ57" s="716"/>
      <c r="KR57" s="716"/>
      <c r="KS57" s="716"/>
      <c r="KT57" s="716"/>
      <c r="KU57" s="716"/>
      <c r="KV57" s="716"/>
      <c r="KW57" s="716"/>
      <c r="KX57" s="716"/>
      <c r="KY57" s="716"/>
      <c r="KZ57" s="716"/>
      <c r="LA57" s="716"/>
      <c r="LB57" s="716"/>
      <c r="LC57" s="716"/>
      <c r="LD57" s="716"/>
      <c r="LE57" s="716"/>
      <c r="LF57" s="716"/>
      <c r="LG57" s="716"/>
      <c r="LH57" s="716"/>
      <c r="LI57" s="716"/>
      <c r="LJ57" s="716"/>
      <c r="LK57" s="716"/>
      <c r="LL57" s="716"/>
      <c r="LM57" s="716"/>
      <c r="LN57" s="716"/>
      <c r="LO57" s="716"/>
      <c r="LP57" s="716"/>
      <c r="LQ57" s="716"/>
      <c r="LR57" s="716"/>
      <c r="LS57" s="716"/>
      <c r="LT57" s="716"/>
      <c r="LU57" s="716"/>
      <c r="LV57" s="716"/>
      <c r="LW57" s="716"/>
      <c r="LX57" s="716"/>
      <c r="LY57" s="716"/>
      <c r="LZ57" s="716"/>
      <c r="MA57" s="716"/>
      <c r="MB57" s="716"/>
      <c r="MC57" s="716"/>
      <c r="MD57" s="716"/>
      <c r="ME57" s="716"/>
      <c r="MF57" s="716"/>
      <c r="MG57" s="716"/>
      <c r="MH57" s="716"/>
      <c r="MI57" s="716"/>
      <c r="MJ57" s="716"/>
      <c r="MK57" s="716"/>
      <c r="ML57" s="716"/>
      <c r="MM57" s="716"/>
      <c r="MN57" s="716"/>
      <c r="MO57" s="716"/>
      <c r="MP57" s="716"/>
      <c r="MQ57" s="716"/>
      <c r="MR57" s="716"/>
      <c r="MS57" s="716"/>
      <c r="MT57" s="716"/>
      <c r="MU57" s="716"/>
      <c r="MV57" s="716"/>
      <c r="MW57" s="716"/>
      <c r="MX57" s="716"/>
      <c r="MY57" s="716"/>
      <c r="MZ57" s="716"/>
    </row>
    <row r="58" spans="1:364" s="45" customFormat="1" ht="30" hidden="1" customHeight="1">
      <c r="A58" s="284" t="s">
        <v>50</v>
      </c>
      <c r="B58" s="285">
        <v>45408</v>
      </c>
      <c r="C58" s="286"/>
      <c r="D58" s="472"/>
      <c r="E58" s="312"/>
      <c r="F58" s="287"/>
      <c r="G58" s="287"/>
      <c r="H58" s="287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364"/>
      <c r="AG58" s="306"/>
      <c r="AH58" s="306"/>
      <c r="AI58" s="306"/>
      <c r="AJ58" s="306"/>
      <c r="AK58" s="306"/>
      <c r="AL58" s="306"/>
      <c r="AM58" s="306"/>
      <c r="AN58" s="306"/>
      <c r="AO58" s="385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7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98"/>
      <c r="CA58" s="587"/>
      <c r="CB58" s="587"/>
      <c r="CC58" s="587"/>
      <c r="CD58" s="587"/>
      <c r="CE58" s="587"/>
      <c r="CF58" s="587"/>
      <c r="CG58" s="587"/>
      <c r="CH58" s="587"/>
      <c r="CI58" s="587"/>
      <c r="CJ58" s="587"/>
      <c r="CK58" s="587"/>
      <c r="CL58" s="587"/>
      <c r="CM58" s="587"/>
      <c r="CN58" s="587"/>
      <c r="CO58" s="587"/>
      <c r="CP58" s="587"/>
      <c r="CQ58" s="587"/>
      <c r="CR58" s="587"/>
      <c r="CS58" s="587"/>
      <c r="CT58" s="587"/>
      <c r="CU58" s="587"/>
      <c r="CV58" s="587"/>
      <c r="CW58" s="587"/>
      <c r="CX58" s="587"/>
      <c r="CY58" s="587"/>
      <c r="CZ58" s="587"/>
      <c r="DA58" s="587"/>
      <c r="DB58" s="587"/>
      <c r="DC58" s="587"/>
      <c r="DD58" s="587"/>
      <c r="DE58" s="587"/>
      <c r="DF58" s="587"/>
      <c r="DG58" s="398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564"/>
      <c r="DW58" s="564"/>
      <c r="DX58" s="605"/>
      <c r="DY58" s="903"/>
      <c r="DZ58" s="630"/>
      <c r="EA58" s="630"/>
      <c r="EB58" s="630"/>
      <c r="EC58" s="630"/>
      <c r="ED58" s="630"/>
      <c r="EE58" s="630"/>
      <c r="EF58" s="789"/>
      <c r="EG58" s="630"/>
      <c r="EH58" s="630"/>
      <c r="EI58" s="630"/>
      <c r="EJ58" s="630"/>
      <c r="EK58" s="630"/>
      <c r="EL58" s="630"/>
      <c r="EM58" s="630"/>
      <c r="EN58" s="630"/>
      <c r="EO58" s="903"/>
      <c r="EP58" s="630"/>
      <c r="EQ58" s="630"/>
      <c r="ER58" s="630"/>
      <c r="ES58" s="630"/>
      <c r="ET58" s="630"/>
      <c r="EU58" s="630"/>
      <c r="EV58" s="630"/>
      <c r="EW58" s="799"/>
      <c r="EX58" s="564"/>
      <c r="EY58" s="564"/>
      <c r="EZ58" s="564"/>
      <c r="FA58" s="564"/>
      <c r="FB58" s="564"/>
      <c r="FC58" s="564"/>
      <c r="FD58" s="564"/>
      <c r="FE58" s="927"/>
      <c r="FF58" s="398"/>
      <c r="FG58" s="309"/>
      <c r="FH58" s="310"/>
      <c r="FI58" s="310"/>
      <c r="FJ58" s="310"/>
      <c r="FK58" s="310"/>
      <c r="FL58" s="310"/>
      <c r="FM58" s="309"/>
      <c r="FN58" s="310"/>
      <c r="FO58" s="310"/>
      <c r="FP58" s="310"/>
      <c r="FQ58" s="310"/>
      <c r="FR58" s="492"/>
      <c r="FS58" s="311"/>
      <c r="FT58" s="180"/>
      <c r="FU58" s="305"/>
      <c r="FV58" s="305"/>
      <c r="FW58" s="305"/>
      <c r="FX58" s="305"/>
      <c r="FY58" s="305"/>
      <c r="FZ58" s="305"/>
      <c r="GA58" s="305"/>
      <c r="GB58" s="305"/>
      <c r="GC58" s="305"/>
      <c r="GD58" s="305"/>
      <c r="GE58" s="305"/>
      <c r="GF58" s="305"/>
      <c r="GG58" s="297"/>
      <c r="GH58" s="298"/>
      <c r="GI58" s="299"/>
      <c r="GJ58" s="514"/>
      <c r="GK58" s="76"/>
      <c r="GL58" s="300">
        <f t="shared" si="68"/>
        <v>0</v>
      </c>
      <c r="GM58" s="300">
        <f t="shared" si="69"/>
        <v>0</v>
      </c>
      <c r="GN58" s="300">
        <f t="shared" si="70"/>
        <v>0</v>
      </c>
      <c r="GO58" s="300">
        <f t="shared" si="71"/>
        <v>0</v>
      </c>
      <c r="GP58" s="300">
        <f t="shared" si="72"/>
        <v>0</v>
      </c>
      <c r="GQ58" s="300">
        <f t="shared" si="73"/>
        <v>0</v>
      </c>
      <c r="GR58" s="300">
        <f t="shared" si="74"/>
        <v>0</v>
      </c>
      <c r="GS58" s="300">
        <f t="shared" si="75"/>
        <v>0</v>
      </c>
      <c r="GT58" s="300">
        <f t="shared" si="76"/>
        <v>0</v>
      </c>
      <c r="GU58" s="300">
        <f t="shared" si="77"/>
        <v>0</v>
      </c>
      <c r="GV58" s="300">
        <f t="shared" si="78"/>
        <v>0</v>
      </c>
      <c r="GW58" s="300">
        <f t="shared" si="79"/>
        <v>0</v>
      </c>
      <c r="GX58" s="300">
        <f t="shared" si="80"/>
        <v>0</v>
      </c>
      <c r="GY58" s="300">
        <f t="shared" si="81"/>
        <v>0</v>
      </c>
      <c r="GZ58" s="300">
        <f t="shared" si="82"/>
        <v>0</v>
      </c>
      <c r="HA58" s="300">
        <f t="shared" si="83"/>
        <v>0</v>
      </c>
      <c r="HB58" s="300">
        <f t="shared" si="84"/>
        <v>0</v>
      </c>
      <c r="HC58" s="300">
        <f t="shared" si="85"/>
        <v>0</v>
      </c>
      <c r="HD58" s="300">
        <f t="shared" si="86"/>
        <v>0</v>
      </c>
      <c r="HE58" s="300">
        <f t="shared" si="87"/>
        <v>0</v>
      </c>
      <c r="HF58" s="300">
        <f t="shared" si="88"/>
        <v>0</v>
      </c>
      <c r="HG58" s="300">
        <f t="shared" si="89"/>
        <v>0</v>
      </c>
      <c r="HH58" s="300">
        <f t="shared" si="90"/>
        <v>0</v>
      </c>
      <c r="HI58" s="300">
        <f t="shared" si="91"/>
        <v>0</v>
      </c>
      <c r="HJ58" s="300">
        <f t="shared" si="92"/>
        <v>0</v>
      </c>
      <c r="HK58" s="300">
        <f t="shared" si="93"/>
        <v>0</v>
      </c>
      <c r="HL58" s="300">
        <f t="shared" si="94"/>
        <v>0</v>
      </c>
      <c r="HM58" s="300">
        <f t="shared" si="95"/>
        <v>0</v>
      </c>
      <c r="HN58" s="300">
        <f t="shared" si="96"/>
        <v>0</v>
      </c>
      <c r="HO58" s="300">
        <f t="shared" si="97"/>
        <v>0</v>
      </c>
      <c r="HP58" s="300">
        <f t="shared" si="98"/>
        <v>0</v>
      </c>
      <c r="HQ58" s="300">
        <f t="shared" si="99"/>
        <v>0</v>
      </c>
      <c r="HR58" s="300">
        <f t="shared" si="100"/>
        <v>0</v>
      </c>
      <c r="HS58" s="300">
        <f t="shared" si="101"/>
        <v>0</v>
      </c>
      <c r="HT58" s="300">
        <f t="shared" si="102"/>
        <v>0</v>
      </c>
      <c r="HU58" s="300">
        <f t="shared" si="103"/>
        <v>0</v>
      </c>
      <c r="HV58" s="300">
        <f t="shared" si="104"/>
        <v>0</v>
      </c>
      <c r="HW58" s="300">
        <f t="shared" si="105"/>
        <v>0</v>
      </c>
      <c r="HX58" s="300">
        <f t="shared" si="106"/>
        <v>0</v>
      </c>
      <c r="HY58" s="300">
        <f t="shared" si="107"/>
        <v>0</v>
      </c>
      <c r="HZ58" s="300">
        <f t="shared" si="108"/>
        <v>0</v>
      </c>
      <c r="IA58" s="300">
        <f t="shared" si="109"/>
        <v>0</v>
      </c>
      <c r="IB58" s="300">
        <f t="shared" si="110"/>
        <v>0</v>
      </c>
      <c r="IC58" s="300">
        <f t="shared" si="111"/>
        <v>0</v>
      </c>
      <c r="ID58" s="300">
        <f t="shared" si="112"/>
        <v>0</v>
      </c>
      <c r="IE58" s="300">
        <f t="shared" si="113"/>
        <v>0</v>
      </c>
      <c r="IF58" s="300">
        <f t="shared" si="114"/>
        <v>0</v>
      </c>
      <c r="IG58" s="300">
        <f t="shared" si="115"/>
        <v>0</v>
      </c>
      <c r="IH58" s="300">
        <f t="shared" si="116"/>
        <v>0</v>
      </c>
      <c r="II58" s="300">
        <f t="shared" si="117"/>
        <v>0</v>
      </c>
      <c r="IJ58" s="300">
        <f t="shared" si="118"/>
        <v>0</v>
      </c>
      <c r="IK58" s="300">
        <f t="shared" si="119"/>
        <v>0</v>
      </c>
      <c r="IL58" s="300">
        <f t="shared" si="120"/>
        <v>0</v>
      </c>
      <c r="IM58" s="300">
        <f t="shared" si="121"/>
        <v>0</v>
      </c>
      <c r="IN58" s="300">
        <f t="shared" si="122"/>
        <v>0</v>
      </c>
      <c r="IO58" s="300">
        <f t="shared" si="123"/>
        <v>0</v>
      </c>
      <c r="IP58" s="300">
        <f t="shared" si="124"/>
        <v>0</v>
      </c>
      <c r="IQ58" s="300">
        <f t="shared" si="125"/>
        <v>0</v>
      </c>
      <c r="IR58" s="300">
        <f t="shared" si="126"/>
        <v>0</v>
      </c>
      <c r="IS58" s="300">
        <f t="shared" si="127"/>
        <v>0</v>
      </c>
      <c r="IT58" s="300">
        <f t="shared" si="128"/>
        <v>0</v>
      </c>
      <c r="IU58" s="300">
        <f t="shared" si="129"/>
        <v>0</v>
      </c>
      <c r="IV58" s="300">
        <f t="shared" si="130"/>
        <v>0</v>
      </c>
      <c r="IW58" s="300">
        <f t="shared" si="131"/>
        <v>0</v>
      </c>
      <c r="IX58" s="300">
        <f t="shared" si="132"/>
        <v>0</v>
      </c>
      <c r="IY58" s="300">
        <f t="shared" si="133"/>
        <v>0</v>
      </c>
      <c r="IZ58" s="300">
        <f t="shared" si="134"/>
        <v>0</v>
      </c>
      <c r="JA58" s="300">
        <f t="shared" si="135"/>
        <v>0</v>
      </c>
      <c r="JB58" s="716"/>
      <c r="JC58" s="716"/>
      <c r="JD58" s="716"/>
      <c r="JE58" s="716"/>
      <c r="JF58" s="716"/>
      <c r="JG58" s="716"/>
      <c r="JH58" s="716"/>
      <c r="JI58" s="716"/>
      <c r="JJ58" s="716"/>
      <c r="JK58" s="716"/>
      <c r="JL58" s="716"/>
      <c r="JM58" s="716"/>
      <c r="JN58" s="716"/>
      <c r="JO58" s="716"/>
      <c r="JP58" s="716"/>
      <c r="JQ58" s="716"/>
      <c r="JR58" s="716"/>
      <c r="JS58" s="716"/>
      <c r="JT58" s="716"/>
      <c r="JU58" s="716"/>
      <c r="JV58" s="716"/>
      <c r="JW58" s="716"/>
      <c r="JX58" s="716"/>
      <c r="JY58" s="716"/>
      <c r="JZ58" s="716"/>
      <c r="KA58" s="716"/>
      <c r="KB58" s="716"/>
      <c r="KC58" s="716"/>
      <c r="KD58" s="716"/>
      <c r="KE58" s="716"/>
      <c r="KF58" s="716"/>
      <c r="KG58" s="716"/>
      <c r="KH58" s="716"/>
      <c r="KI58" s="716"/>
      <c r="KJ58" s="716"/>
      <c r="KK58" s="716"/>
      <c r="KL58" s="716"/>
      <c r="KM58" s="716"/>
      <c r="KN58" s="716"/>
      <c r="KO58" s="716"/>
      <c r="KP58" s="716"/>
      <c r="KQ58" s="716"/>
      <c r="KR58" s="716"/>
      <c r="KS58" s="716"/>
      <c r="KT58" s="716"/>
      <c r="KU58" s="716"/>
      <c r="KV58" s="716"/>
      <c r="KW58" s="716"/>
      <c r="KX58" s="716"/>
      <c r="KY58" s="716"/>
      <c r="KZ58" s="716"/>
      <c r="LA58" s="716"/>
      <c r="LB58" s="716"/>
      <c r="LC58" s="716"/>
      <c r="LD58" s="716"/>
      <c r="LE58" s="716"/>
      <c r="LF58" s="716"/>
      <c r="LG58" s="716"/>
      <c r="LH58" s="716"/>
      <c r="LI58" s="716"/>
      <c r="LJ58" s="716"/>
      <c r="LK58" s="716"/>
      <c r="LL58" s="716"/>
      <c r="LM58" s="716"/>
      <c r="LN58" s="716"/>
      <c r="LO58" s="716"/>
      <c r="LP58" s="716"/>
      <c r="LQ58" s="716"/>
      <c r="LR58" s="716"/>
      <c r="LS58" s="716"/>
      <c r="LT58" s="716"/>
      <c r="LU58" s="716"/>
      <c r="LV58" s="716"/>
      <c r="LW58" s="716"/>
      <c r="LX58" s="716"/>
      <c r="LY58" s="716"/>
      <c r="LZ58" s="716"/>
      <c r="MA58" s="716"/>
      <c r="MB58" s="716"/>
      <c r="MC58" s="716"/>
      <c r="MD58" s="716"/>
      <c r="ME58" s="716"/>
      <c r="MF58" s="716"/>
      <c r="MG58" s="716"/>
      <c r="MH58" s="716"/>
      <c r="MI58" s="716"/>
      <c r="MJ58" s="716"/>
      <c r="MK58" s="716"/>
      <c r="ML58" s="716"/>
      <c r="MM58" s="716"/>
      <c r="MN58" s="716"/>
      <c r="MO58" s="716"/>
      <c r="MP58" s="716"/>
      <c r="MQ58" s="716"/>
      <c r="MR58" s="716"/>
      <c r="MS58" s="716"/>
      <c r="MT58" s="716"/>
      <c r="MU58" s="716"/>
      <c r="MV58" s="716"/>
      <c r="MW58" s="716"/>
      <c r="MX58" s="716"/>
      <c r="MY58" s="716"/>
      <c r="MZ58" s="716"/>
    </row>
    <row r="59" spans="1:364" s="45" customFormat="1" ht="30" hidden="1" customHeight="1">
      <c r="A59" s="284" t="s">
        <v>51</v>
      </c>
      <c r="B59" s="285">
        <v>45409</v>
      </c>
      <c r="C59" s="286"/>
      <c r="D59" s="472"/>
      <c r="E59" s="312"/>
      <c r="F59" s="287"/>
      <c r="G59" s="287"/>
      <c r="H59" s="287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364"/>
      <c r="AG59" s="306"/>
      <c r="AH59" s="306"/>
      <c r="AI59" s="306"/>
      <c r="AJ59" s="306"/>
      <c r="AK59" s="306"/>
      <c r="AL59" s="306"/>
      <c r="AM59" s="306"/>
      <c r="AN59" s="306"/>
      <c r="AO59" s="385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7"/>
      <c r="BJ59" s="307"/>
      <c r="BK59" s="307"/>
      <c r="BL59" s="307"/>
      <c r="BM59" s="307"/>
      <c r="BN59" s="307"/>
      <c r="BO59" s="307"/>
      <c r="BP59" s="307"/>
      <c r="BQ59" s="307"/>
      <c r="BR59" s="307"/>
      <c r="BS59" s="307"/>
      <c r="BT59" s="307"/>
      <c r="BU59" s="307"/>
      <c r="BV59" s="307"/>
      <c r="BW59" s="307"/>
      <c r="BX59" s="307"/>
      <c r="BY59" s="307"/>
      <c r="BZ59" s="398"/>
      <c r="CA59" s="587"/>
      <c r="CB59" s="587"/>
      <c r="CC59" s="587"/>
      <c r="CD59" s="587"/>
      <c r="CE59" s="587"/>
      <c r="CF59" s="587"/>
      <c r="CG59" s="587"/>
      <c r="CH59" s="587"/>
      <c r="CI59" s="587"/>
      <c r="CJ59" s="587"/>
      <c r="CK59" s="587"/>
      <c r="CL59" s="587"/>
      <c r="CM59" s="587"/>
      <c r="CN59" s="587"/>
      <c r="CO59" s="587"/>
      <c r="CP59" s="587"/>
      <c r="CQ59" s="587"/>
      <c r="CR59" s="587"/>
      <c r="CS59" s="587"/>
      <c r="CT59" s="587"/>
      <c r="CU59" s="587"/>
      <c r="CV59" s="587"/>
      <c r="CW59" s="587"/>
      <c r="CX59" s="587"/>
      <c r="CY59" s="587"/>
      <c r="CZ59" s="587"/>
      <c r="DA59" s="587"/>
      <c r="DB59" s="587"/>
      <c r="DC59" s="587"/>
      <c r="DD59" s="587"/>
      <c r="DE59" s="587"/>
      <c r="DF59" s="587"/>
      <c r="DG59" s="398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564"/>
      <c r="DW59" s="564"/>
      <c r="DX59" s="605"/>
      <c r="DY59" s="903"/>
      <c r="DZ59" s="630"/>
      <c r="EA59" s="630"/>
      <c r="EB59" s="630"/>
      <c r="EC59" s="630"/>
      <c r="ED59" s="630"/>
      <c r="EE59" s="630"/>
      <c r="EF59" s="789"/>
      <c r="EG59" s="630"/>
      <c r="EH59" s="630"/>
      <c r="EI59" s="630"/>
      <c r="EJ59" s="630"/>
      <c r="EK59" s="630"/>
      <c r="EL59" s="630"/>
      <c r="EM59" s="630"/>
      <c r="EN59" s="630"/>
      <c r="EO59" s="903"/>
      <c r="EP59" s="630"/>
      <c r="EQ59" s="630"/>
      <c r="ER59" s="630"/>
      <c r="ES59" s="630"/>
      <c r="ET59" s="630"/>
      <c r="EU59" s="630"/>
      <c r="EV59" s="630"/>
      <c r="EW59" s="799"/>
      <c r="EX59" s="564"/>
      <c r="EY59" s="564"/>
      <c r="EZ59" s="564"/>
      <c r="FA59" s="564"/>
      <c r="FB59" s="564"/>
      <c r="FC59" s="564"/>
      <c r="FD59" s="564"/>
      <c r="FE59" s="927"/>
      <c r="FF59" s="398"/>
      <c r="FG59" s="309"/>
      <c r="FH59" s="310"/>
      <c r="FI59" s="310"/>
      <c r="FJ59" s="310"/>
      <c r="FK59" s="310"/>
      <c r="FL59" s="310"/>
      <c r="FM59" s="309"/>
      <c r="FN59" s="310"/>
      <c r="FO59" s="310"/>
      <c r="FP59" s="310"/>
      <c r="FQ59" s="310"/>
      <c r="FR59" s="492"/>
      <c r="FS59" s="311"/>
      <c r="FT59" s="180"/>
      <c r="FU59" s="305"/>
      <c r="FV59" s="305"/>
      <c r="FW59" s="305"/>
      <c r="FX59" s="305"/>
      <c r="FY59" s="305"/>
      <c r="FZ59" s="305"/>
      <c r="GA59" s="305"/>
      <c r="GB59" s="305"/>
      <c r="GC59" s="305"/>
      <c r="GD59" s="305"/>
      <c r="GE59" s="305"/>
      <c r="GF59" s="305"/>
      <c r="GG59" s="297"/>
      <c r="GH59" s="298"/>
      <c r="GI59" s="299"/>
      <c r="GJ59" s="514"/>
      <c r="GK59" s="76"/>
      <c r="GL59" s="300">
        <f t="shared" si="68"/>
        <v>0</v>
      </c>
      <c r="GM59" s="300">
        <f t="shared" si="69"/>
        <v>0</v>
      </c>
      <c r="GN59" s="300">
        <f t="shared" si="70"/>
        <v>0</v>
      </c>
      <c r="GO59" s="300">
        <f t="shared" si="71"/>
        <v>0</v>
      </c>
      <c r="GP59" s="300">
        <f t="shared" si="72"/>
        <v>0</v>
      </c>
      <c r="GQ59" s="300">
        <f t="shared" si="73"/>
        <v>0</v>
      </c>
      <c r="GR59" s="300">
        <f t="shared" si="74"/>
        <v>0</v>
      </c>
      <c r="GS59" s="300">
        <f t="shared" si="75"/>
        <v>0</v>
      </c>
      <c r="GT59" s="300">
        <f t="shared" si="76"/>
        <v>0</v>
      </c>
      <c r="GU59" s="300">
        <f t="shared" si="77"/>
        <v>0</v>
      </c>
      <c r="GV59" s="300">
        <f t="shared" si="78"/>
        <v>0</v>
      </c>
      <c r="GW59" s="300">
        <f t="shared" si="79"/>
        <v>0</v>
      </c>
      <c r="GX59" s="300">
        <f t="shared" si="80"/>
        <v>0</v>
      </c>
      <c r="GY59" s="300">
        <f t="shared" si="81"/>
        <v>0</v>
      </c>
      <c r="GZ59" s="300">
        <f t="shared" si="82"/>
        <v>0</v>
      </c>
      <c r="HA59" s="300">
        <f t="shared" si="83"/>
        <v>0</v>
      </c>
      <c r="HB59" s="300">
        <f t="shared" si="84"/>
        <v>0</v>
      </c>
      <c r="HC59" s="300">
        <f t="shared" si="85"/>
        <v>0</v>
      </c>
      <c r="HD59" s="300">
        <f t="shared" si="86"/>
        <v>0</v>
      </c>
      <c r="HE59" s="300">
        <f t="shared" si="87"/>
        <v>0</v>
      </c>
      <c r="HF59" s="300">
        <f t="shared" si="88"/>
        <v>0</v>
      </c>
      <c r="HG59" s="300">
        <f t="shared" si="89"/>
        <v>0</v>
      </c>
      <c r="HH59" s="300">
        <f t="shared" si="90"/>
        <v>0</v>
      </c>
      <c r="HI59" s="300">
        <f t="shared" si="91"/>
        <v>0</v>
      </c>
      <c r="HJ59" s="300">
        <f t="shared" si="92"/>
        <v>0</v>
      </c>
      <c r="HK59" s="300">
        <f t="shared" si="93"/>
        <v>0</v>
      </c>
      <c r="HL59" s="300">
        <f t="shared" si="94"/>
        <v>0</v>
      </c>
      <c r="HM59" s="300">
        <f t="shared" si="95"/>
        <v>0</v>
      </c>
      <c r="HN59" s="300">
        <f t="shared" si="96"/>
        <v>0</v>
      </c>
      <c r="HO59" s="300">
        <f t="shared" si="97"/>
        <v>0</v>
      </c>
      <c r="HP59" s="300">
        <f t="shared" si="98"/>
        <v>0</v>
      </c>
      <c r="HQ59" s="300">
        <f t="shared" si="99"/>
        <v>0</v>
      </c>
      <c r="HR59" s="300">
        <f t="shared" si="100"/>
        <v>0</v>
      </c>
      <c r="HS59" s="300">
        <f t="shared" si="101"/>
        <v>0</v>
      </c>
      <c r="HT59" s="300">
        <f t="shared" si="102"/>
        <v>0</v>
      </c>
      <c r="HU59" s="300">
        <f t="shared" si="103"/>
        <v>0</v>
      </c>
      <c r="HV59" s="300">
        <f t="shared" si="104"/>
        <v>0</v>
      </c>
      <c r="HW59" s="300">
        <f t="shared" si="105"/>
        <v>0</v>
      </c>
      <c r="HX59" s="300">
        <f t="shared" si="106"/>
        <v>0</v>
      </c>
      <c r="HY59" s="300">
        <f t="shared" si="107"/>
        <v>0</v>
      </c>
      <c r="HZ59" s="300">
        <f t="shared" si="108"/>
        <v>0</v>
      </c>
      <c r="IA59" s="300">
        <f t="shared" si="109"/>
        <v>0</v>
      </c>
      <c r="IB59" s="300">
        <f t="shared" si="110"/>
        <v>0</v>
      </c>
      <c r="IC59" s="300">
        <f t="shared" si="111"/>
        <v>0</v>
      </c>
      <c r="ID59" s="300">
        <f t="shared" si="112"/>
        <v>0</v>
      </c>
      <c r="IE59" s="300">
        <f t="shared" si="113"/>
        <v>0</v>
      </c>
      <c r="IF59" s="300">
        <f t="shared" si="114"/>
        <v>0</v>
      </c>
      <c r="IG59" s="300">
        <f t="shared" si="115"/>
        <v>0</v>
      </c>
      <c r="IH59" s="300">
        <f t="shared" si="116"/>
        <v>0</v>
      </c>
      <c r="II59" s="300">
        <f t="shared" si="117"/>
        <v>0</v>
      </c>
      <c r="IJ59" s="300">
        <f t="shared" si="118"/>
        <v>0</v>
      </c>
      <c r="IK59" s="300">
        <f t="shared" si="119"/>
        <v>0</v>
      </c>
      <c r="IL59" s="300">
        <f t="shared" si="120"/>
        <v>0</v>
      </c>
      <c r="IM59" s="300">
        <f t="shared" si="121"/>
        <v>0</v>
      </c>
      <c r="IN59" s="300">
        <f t="shared" si="122"/>
        <v>0</v>
      </c>
      <c r="IO59" s="300">
        <f t="shared" si="123"/>
        <v>0</v>
      </c>
      <c r="IP59" s="300">
        <f t="shared" si="124"/>
        <v>0</v>
      </c>
      <c r="IQ59" s="300">
        <f t="shared" si="125"/>
        <v>0</v>
      </c>
      <c r="IR59" s="300">
        <f t="shared" si="126"/>
        <v>0</v>
      </c>
      <c r="IS59" s="300">
        <f t="shared" si="127"/>
        <v>0</v>
      </c>
      <c r="IT59" s="300">
        <f t="shared" si="128"/>
        <v>0</v>
      </c>
      <c r="IU59" s="300">
        <f t="shared" si="129"/>
        <v>0</v>
      </c>
      <c r="IV59" s="300">
        <f t="shared" si="130"/>
        <v>0</v>
      </c>
      <c r="IW59" s="300">
        <f t="shared" si="131"/>
        <v>0</v>
      </c>
      <c r="IX59" s="300">
        <f t="shared" si="132"/>
        <v>0</v>
      </c>
      <c r="IY59" s="300">
        <f t="shared" si="133"/>
        <v>0</v>
      </c>
      <c r="IZ59" s="300">
        <f t="shared" si="134"/>
        <v>0</v>
      </c>
      <c r="JA59" s="300">
        <f t="shared" si="135"/>
        <v>0</v>
      </c>
      <c r="JB59" s="716"/>
      <c r="JC59" s="716"/>
      <c r="JD59" s="716"/>
      <c r="JE59" s="716"/>
      <c r="JF59" s="716"/>
      <c r="JG59" s="716"/>
      <c r="JH59" s="716"/>
      <c r="JI59" s="716"/>
      <c r="JJ59" s="716"/>
      <c r="JK59" s="716"/>
      <c r="JL59" s="716"/>
      <c r="JM59" s="716"/>
      <c r="JN59" s="716"/>
      <c r="JO59" s="716"/>
      <c r="JP59" s="716"/>
      <c r="JQ59" s="716"/>
      <c r="JR59" s="716"/>
      <c r="JS59" s="716"/>
      <c r="JT59" s="716"/>
      <c r="JU59" s="716"/>
      <c r="JV59" s="716"/>
      <c r="JW59" s="716"/>
      <c r="JX59" s="716"/>
      <c r="JY59" s="716"/>
      <c r="JZ59" s="716"/>
      <c r="KA59" s="716"/>
      <c r="KB59" s="716"/>
      <c r="KC59" s="716"/>
      <c r="KD59" s="716"/>
      <c r="KE59" s="716"/>
      <c r="KF59" s="716"/>
      <c r="KG59" s="716"/>
      <c r="KH59" s="716"/>
      <c r="KI59" s="716"/>
      <c r="KJ59" s="716"/>
      <c r="KK59" s="716"/>
      <c r="KL59" s="716"/>
      <c r="KM59" s="716"/>
      <c r="KN59" s="716"/>
      <c r="KO59" s="716"/>
      <c r="KP59" s="716"/>
      <c r="KQ59" s="716"/>
      <c r="KR59" s="716"/>
      <c r="KS59" s="716"/>
      <c r="KT59" s="716"/>
      <c r="KU59" s="716"/>
      <c r="KV59" s="716"/>
      <c r="KW59" s="716"/>
      <c r="KX59" s="716"/>
      <c r="KY59" s="716"/>
      <c r="KZ59" s="716"/>
      <c r="LA59" s="716"/>
      <c r="LB59" s="716"/>
      <c r="LC59" s="716"/>
      <c r="LD59" s="716"/>
      <c r="LE59" s="716"/>
      <c r="LF59" s="716"/>
      <c r="LG59" s="716"/>
      <c r="LH59" s="716"/>
      <c r="LI59" s="716"/>
      <c r="LJ59" s="716"/>
      <c r="LK59" s="716"/>
      <c r="LL59" s="716"/>
      <c r="LM59" s="716"/>
      <c r="LN59" s="716"/>
      <c r="LO59" s="716"/>
      <c r="LP59" s="716"/>
      <c r="LQ59" s="716"/>
      <c r="LR59" s="716"/>
      <c r="LS59" s="716"/>
      <c r="LT59" s="716"/>
      <c r="LU59" s="716"/>
      <c r="LV59" s="716"/>
      <c r="LW59" s="716"/>
      <c r="LX59" s="716"/>
      <c r="LY59" s="716"/>
      <c r="LZ59" s="716"/>
      <c r="MA59" s="716"/>
      <c r="MB59" s="716"/>
      <c r="MC59" s="716"/>
      <c r="MD59" s="716"/>
      <c r="ME59" s="716"/>
      <c r="MF59" s="716"/>
      <c r="MG59" s="716"/>
      <c r="MH59" s="716"/>
      <c r="MI59" s="716"/>
      <c r="MJ59" s="716"/>
      <c r="MK59" s="716"/>
      <c r="ML59" s="716"/>
      <c r="MM59" s="716"/>
      <c r="MN59" s="716"/>
      <c r="MO59" s="716"/>
      <c r="MP59" s="716"/>
      <c r="MQ59" s="716"/>
      <c r="MR59" s="716"/>
      <c r="MS59" s="716"/>
      <c r="MT59" s="716"/>
      <c r="MU59" s="716"/>
      <c r="MV59" s="716"/>
      <c r="MW59" s="716"/>
      <c r="MX59" s="716"/>
      <c r="MY59" s="716"/>
      <c r="MZ59" s="716"/>
    </row>
    <row r="60" spans="1:364" s="78" customFormat="1" ht="30" hidden="1" customHeight="1">
      <c r="A60" s="57" t="s">
        <v>52</v>
      </c>
      <c r="B60" s="60">
        <v>45410</v>
      </c>
      <c r="C60" s="16"/>
      <c r="D60" s="472"/>
      <c r="E60" s="41"/>
      <c r="F60" s="38"/>
      <c r="G60" s="38"/>
      <c r="H60" s="38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64"/>
      <c r="AG60" s="36"/>
      <c r="AH60" s="36"/>
      <c r="AI60" s="36"/>
      <c r="AJ60" s="36"/>
      <c r="AK60" s="36"/>
      <c r="AL60" s="36"/>
      <c r="AM60" s="36"/>
      <c r="AN60" s="36"/>
      <c r="AO60" s="385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398"/>
      <c r="CA60" s="587"/>
      <c r="CB60" s="587"/>
      <c r="CC60" s="587"/>
      <c r="CD60" s="587"/>
      <c r="CE60" s="587"/>
      <c r="CF60" s="587"/>
      <c r="CG60" s="587"/>
      <c r="CH60" s="587"/>
      <c r="CI60" s="587"/>
      <c r="CJ60" s="587"/>
      <c r="CK60" s="587"/>
      <c r="CL60" s="587"/>
      <c r="CM60" s="587"/>
      <c r="CN60" s="587"/>
      <c r="CO60" s="587"/>
      <c r="CP60" s="587"/>
      <c r="CQ60" s="587"/>
      <c r="CR60" s="587"/>
      <c r="CS60" s="587"/>
      <c r="CT60" s="587"/>
      <c r="CU60" s="587"/>
      <c r="CV60" s="587"/>
      <c r="CW60" s="587"/>
      <c r="CX60" s="587"/>
      <c r="CY60" s="587"/>
      <c r="CZ60" s="587"/>
      <c r="DA60" s="587"/>
      <c r="DB60" s="587"/>
      <c r="DC60" s="587"/>
      <c r="DD60" s="587"/>
      <c r="DE60" s="587"/>
      <c r="DF60" s="587"/>
      <c r="DG60" s="398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564"/>
      <c r="DW60" s="564"/>
      <c r="DX60" s="605"/>
      <c r="DY60" s="903"/>
      <c r="DZ60" s="630"/>
      <c r="EA60" s="630"/>
      <c r="EB60" s="630"/>
      <c r="EC60" s="630"/>
      <c r="ED60" s="630"/>
      <c r="EE60" s="630"/>
      <c r="EF60" s="789"/>
      <c r="EG60" s="630"/>
      <c r="EH60" s="630"/>
      <c r="EI60" s="630"/>
      <c r="EJ60" s="630"/>
      <c r="EK60" s="630"/>
      <c r="EL60" s="630"/>
      <c r="EM60" s="630"/>
      <c r="EN60" s="630"/>
      <c r="EO60" s="903"/>
      <c r="EP60" s="630"/>
      <c r="EQ60" s="630"/>
      <c r="ER60" s="630"/>
      <c r="ES60" s="630"/>
      <c r="ET60" s="630"/>
      <c r="EU60" s="630"/>
      <c r="EV60" s="630"/>
      <c r="EW60" s="799"/>
      <c r="EX60" s="564"/>
      <c r="EY60" s="564"/>
      <c r="EZ60" s="564"/>
      <c r="FA60" s="564"/>
      <c r="FB60" s="564"/>
      <c r="FC60" s="564"/>
      <c r="FD60" s="564"/>
      <c r="FE60" s="927"/>
      <c r="FF60" s="398"/>
      <c r="FG60" s="158"/>
      <c r="FH60" s="13"/>
      <c r="FI60" s="13"/>
      <c r="FJ60" s="13"/>
      <c r="FK60" s="13"/>
      <c r="FL60" s="13"/>
      <c r="FM60" s="158"/>
      <c r="FN60" s="13"/>
      <c r="FO60" s="13"/>
      <c r="FP60" s="13"/>
      <c r="FQ60" s="13"/>
      <c r="FR60" s="492"/>
      <c r="FS60" s="53"/>
      <c r="FT60" s="54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7"/>
      <c r="GH60" s="31"/>
      <c r="GI60" s="21"/>
      <c r="GJ60" s="514"/>
      <c r="GK60" s="76"/>
      <c r="GL60" s="62">
        <f t="shared" si="68"/>
        <v>0</v>
      </c>
      <c r="GM60" s="62">
        <f t="shared" si="69"/>
        <v>0</v>
      </c>
      <c r="GN60" s="62">
        <f t="shared" si="70"/>
        <v>0</v>
      </c>
      <c r="GO60" s="62">
        <f t="shared" si="71"/>
        <v>0</v>
      </c>
      <c r="GP60" s="62">
        <f t="shared" si="72"/>
        <v>0</v>
      </c>
      <c r="GQ60" s="62">
        <f t="shared" si="73"/>
        <v>0</v>
      </c>
      <c r="GR60" s="62">
        <f t="shared" si="74"/>
        <v>0</v>
      </c>
      <c r="GS60" s="62">
        <f t="shared" si="75"/>
        <v>0</v>
      </c>
      <c r="GT60" s="62">
        <f t="shared" si="76"/>
        <v>0</v>
      </c>
      <c r="GU60" s="62">
        <f t="shared" si="77"/>
        <v>0</v>
      </c>
      <c r="GV60" s="62">
        <f t="shared" si="78"/>
        <v>0</v>
      </c>
      <c r="GW60" s="62">
        <f t="shared" si="79"/>
        <v>0</v>
      </c>
      <c r="GX60" s="62">
        <f t="shared" si="80"/>
        <v>0</v>
      </c>
      <c r="GY60" s="62">
        <f t="shared" si="81"/>
        <v>0</v>
      </c>
      <c r="GZ60" s="62">
        <f t="shared" si="82"/>
        <v>0</v>
      </c>
      <c r="HA60" s="62">
        <f t="shared" si="83"/>
        <v>0</v>
      </c>
      <c r="HB60" s="62">
        <f t="shared" si="84"/>
        <v>0</v>
      </c>
      <c r="HC60" s="62">
        <f t="shared" si="85"/>
        <v>0</v>
      </c>
      <c r="HD60" s="62">
        <f t="shared" si="86"/>
        <v>0</v>
      </c>
      <c r="HE60" s="62">
        <f t="shared" si="87"/>
        <v>0</v>
      </c>
      <c r="HF60" s="62">
        <f t="shared" si="88"/>
        <v>0</v>
      </c>
      <c r="HG60" s="62">
        <f t="shared" si="89"/>
        <v>0</v>
      </c>
      <c r="HH60" s="62">
        <f t="shared" si="90"/>
        <v>0</v>
      </c>
      <c r="HI60" s="62">
        <f t="shared" si="91"/>
        <v>0</v>
      </c>
      <c r="HJ60" s="62">
        <f t="shared" si="92"/>
        <v>0</v>
      </c>
      <c r="HK60" s="62">
        <f t="shared" si="93"/>
        <v>0</v>
      </c>
      <c r="HL60" s="62">
        <f t="shared" si="94"/>
        <v>0</v>
      </c>
      <c r="HM60" s="62">
        <f t="shared" si="95"/>
        <v>0</v>
      </c>
      <c r="HN60" s="62">
        <f t="shared" si="96"/>
        <v>0</v>
      </c>
      <c r="HO60" s="62">
        <f t="shared" si="97"/>
        <v>0</v>
      </c>
      <c r="HP60" s="62">
        <f t="shared" si="98"/>
        <v>0</v>
      </c>
      <c r="HQ60" s="62">
        <f t="shared" si="99"/>
        <v>0</v>
      </c>
      <c r="HR60" s="62">
        <f t="shared" si="100"/>
        <v>0</v>
      </c>
      <c r="HS60" s="62">
        <f t="shared" si="101"/>
        <v>0</v>
      </c>
      <c r="HT60" s="62">
        <f t="shared" si="102"/>
        <v>0</v>
      </c>
      <c r="HU60" s="62">
        <f t="shared" si="103"/>
        <v>0</v>
      </c>
      <c r="HV60" s="62">
        <f t="shared" si="104"/>
        <v>0</v>
      </c>
      <c r="HW60" s="62">
        <f t="shared" si="105"/>
        <v>0</v>
      </c>
      <c r="HX60" s="62">
        <f t="shared" si="106"/>
        <v>0</v>
      </c>
      <c r="HY60" s="62">
        <f t="shared" si="107"/>
        <v>0</v>
      </c>
      <c r="HZ60" s="62">
        <f t="shared" si="108"/>
        <v>0</v>
      </c>
      <c r="IA60" s="62">
        <f t="shared" si="109"/>
        <v>0</v>
      </c>
      <c r="IB60" s="62">
        <f t="shared" si="110"/>
        <v>0</v>
      </c>
      <c r="IC60" s="62">
        <f t="shared" si="111"/>
        <v>0</v>
      </c>
      <c r="ID60" s="62">
        <f t="shared" si="112"/>
        <v>0</v>
      </c>
      <c r="IE60" s="62">
        <f t="shared" si="113"/>
        <v>0</v>
      </c>
      <c r="IF60" s="62">
        <f t="shared" si="114"/>
        <v>0</v>
      </c>
      <c r="IG60" s="62">
        <f t="shared" si="115"/>
        <v>0</v>
      </c>
      <c r="IH60" s="62">
        <f t="shared" si="116"/>
        <v>0</v>
      </c>
      <c r="II60" s="62">
        <f t="shared" si="117"/>
        <v>0</v>
      </c>
      <c r="IJ60" s="62">
        <f t="shared" si="118"/>
        <v>0</v>
      </c>
      <c r="IK60" s="62">
        <f t="shared" si="119"/>
        <v>0</v>
      </c>
      <c r="IL60" s="62">
        <f t="shared" si="120"/>
        <v>0</v>
      </c>
      <c r="IM60" s="62">
        <f t="shared" si="121"/>
        <v>0</v>
      </c>
      <c r="IN60" s="62">
        <f t="shared" si="122"/>
        <v>0</v>
      </c>
      <c r="IO60" s="62">
        <f t="shared" si="123"/>
        <v>0</v>
      </c>
      <c r="IP60" s="62">
        <f t="shared" si="124"/>
        <v>0</v>
      </c>
      <c r="IQ60" s="62">
        <f t="shared" si="125"/>
        <v>0</v>
      </c>
      <c r="IR60" s="62">
        <f t="shared" si="126"/>
        <v>0</v>
      </c>
      <c r="IS60" s="62">
        <f t="shared" si="127"/>
        <v>0</v>
      </c>
      <c r="IT60" s="62">
        <f t="shared" si="128"/>
        <v>0</v>
      </c>
      <c r="IU60" s="62">
        <f t="shared" si="129"/>
        <v>0</v>
      </c>
      <c r="IV60" s="62">
        <f t="shared" si="130"/>
        <v>0</v>
      </c>
      <c r="IW60" s="62">
        <f t="shared" si="131"/>
        <v>0</v>
      </c>
      <c r="IX60" s="62">
        <f t="shared" si="132"/>
        <v>0</v>
      </c>
      <c r="IY60" s="62">
        <f t="shared" si="133"/>
        <v>0</v>
      </c>
      <c r="IZ60" s="62">
        <f t="shared" si="134"/>
        <v>0</v>
      </c>
      <c r="JA60" s="62">
        <f t="shared" si="135"/>
        <v>0</v>
      </c>
      <c r="JB60" s="711"/>
      <c r="JC60" s="711"/>
      <c r="JD60" s="711"/>
      <c r="JE60" s="711"/>
      <c r="JF60" s="711"/>
      <c r="JG60" s="711"/>
      <c r="JH60" s="711"/>
      <c r="JI60" s="711"/>
      <c r="JJ60" s="711"/>
      <c r="JK60" s="711"/>
      <c r="JL60" s="711"/>
      <c r="JM60" s="711"/>
      <c r="JN60" s="711"/>
      <c r="JO60" s="711"/>
      <c r="JP60" s="711"/>
      <c r="JQ60" s="711"/>
      <c r="JR60" s="711"/>
      <c r="JS60" s="711"/>
      <c r="JT60" s="711"/>
      <c r="JU60" s="711"/>
      <c r="JV60" s="711"/>
      <c r="JW60" s="711"/>
      <c r="JX60" s="711"/>
      <c r="JY60" s="711"/>
      <c r="JZ60" s="711"/>
      <c r="KA60" s="711"/>
      <c r="KB60" s="711"/>
      <c r="KC60" s="711"/>
      <c r="KD60" s="711"/>
      <c r="KE60" s="711"/>
      <c r="KF60" s="711"/>
      <c r="KG60" s="711"/>
      <c r="KH60" s="711"/>
      <c r="KI60" s="711"/>
      <c r="KJ60" s="711"/>
      <c r="KK60" s="711"/>
      <c r="KL60" s="711"/>
      <c r="KM60" s="711"/>
      <c r="KN60" s="711"/>
      <c r="KO60" s="711"/>
      <c r="KP60" s="711"/>
      <c r="KQ60" s="711"/>
      <c r="KR60" s="711"/>
      <c r="KS60" s="711"/>
      <c r="KT60" s="711"/>
      <c r="KU60" s="711"/>
      <c r="KV60" s="711"/>
      <c r="KW60" s="711"/>
      <c r="KX60" s="711"/>
      <c r="KY60" s="711"/>
      <c r="KZ60" s="711"/>
      <c r="LA60" s="711"/>
      <c r="LB60" s="711"/>
      <c r="LC60" s="711"/>
      <c r="LD60" s="711"/>
      <c r="LE60" s="711"/>
      <c r="LF60" s="711"/>
      <c r="LG60" s="711"/>
      <c r="LH60" s="711"/>
      <c r="LI60" s="711"/>
      <c r="LJ60" s="711"/>
      <c r="LK60" s="711"/>
      <c r="LL60" s="711"/>
      <c r="LM60" s="711"/>
      <c r="LN60" s="711"/>
      <c r="LO60" s="711"/>
      <c r="LP60" s="711"/>
      <c r="LQ60" s="711"/>
      <c r="LR60" s="711"/>
      <c r="LS60" s="711"/>
      <c r="LT60" s="711"/>
      <c r="LU60" s="711"/>
      <c r="LV60" s="711"/>
      <c r="LW60" s="711"/>
      <c r="LX60" s="711"/>
      <c r="LY60" s="711"/>
      <c r="LZ60" s="711"/>
      <c r="MA60" s="711"/>
      <c r="MB60" s="711"/>
      <c r="MC60" s="711"/>
      <c r="MD60" s="711"/>
      <c r="ME60" s="711"/>
      <c r="MF60" s="711"/>
      <c r="MG60" s="711"/>
      <c r="MH60" s="711"/>
      <c r="MI60" s="711"/>
      <c r="MJ60" s="711"/>
      <c r="MK60" s="711"/>
      <c r="ML60" s="711"/>
      <c r="MM60" s="711"/>
      <c r="MN60" s="711"/>
      <c r="MO60" s="711"/>
      <c r="MP60" s="711"/>
      <c r="MQ60" s="711"/>
      <c r="MR60" s="711"/>
      <c r="MS60" s="711"/>
      <c r="MT60" s="711"/>
      <c r="MU60" s="711"/>
      <c r="MV60" s="711"/>
      <c r="MW60" s="711"/>
      <c r="MX60" s="711"/>
      <c r="MY60" s="711"/>
      <c r="MZ60" s="711"/>
    </row>
    <row r="61" spans="1:364" s="45" customFormat="1" ht="30" hidden="1" customHeight="1">
      <c r="A61" s="56" t="s">
        <v>46</v>
      </c>
      <c r="B61" s="59">
        <v>45411</v>
      </c>
      <c r="C61" s="67"/>
      <c r="D61" s="472"/>
      <c r="E61" s="112"/>
      <c r="F61" s="86"/>
      <c r="G61" s="86"/>
      <c r="H61" s="86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364"/>
      <c r="AG61" s="88"/>
      <c r="AH61" s="88"/>
      <c r="AI61" s="88"/>
      <c r="AJ61" s="88"/>
      <c r="AK61" s="88"/>
      <c r="AL61" s="88"/>
      <c r="AM61" s="88"/>
      <c r="AN61" s="88"/>
      <c r="AO61" s="385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398"/>
      <c r="CA61" s="587"/>
      <c r="CB61" s="587"/>
      <c r="CC61" s="587"/>
      <c r="CD61" s="587"/>
      <c r="CE61" s="587"/>
      <c r="CF61" s="587"/>
      <c r="CG61" s="587"/>
      <c r="CH61" s="587"/>
      <c r="CI61" s="587"/>
      <c r="CJ61" s="587"/>
      <c r="CK61" s="587"/>
      <c r="CL61" s="587"/>
      <c r="CM61" s="587"/>
      <c r="CN61" s="587"/>
      <c r="CO61" s="587"/>
      <c r="CP61" s="587"/>
      <c r="CQ61" s="587"/>
      <c r="CR61" s="587"/>
      <c r="CS61" s="587"/>
      <c r="CT61" s="587"/>
      <c r="CU61" s="587"/>
      <c r="CV61" s="587"/>
      <c r="CW61" s="587"/>
      <c r="CX61" s="587"/>
      <c r="CY61" s="587"/>
      <c r="CZ61" s="587"/>
      <c r="DA61" s="587"/>
      <c r="DB61" s="587"/>
      <c r="DC61" s="587"/>
      <c r="DD61" s="587"/>
      <c r="DE61" s="587"/>
      <c r="DF61" s="587"/>
      <c r="DG61" s="398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564"/>
      <c r="DW61" s="564"/>
      <c r="DX61" s="605"/>
      <c r="DY61" s="903"/>
      <c r="DZ61" s="630"/>
      <c r="EA61" s="630"/>
      <c r="EB61" s="630"/>
      <c r="EC61" s="630"/>
      <c r="ED61" s="630"/>
      <c r="EE61" s="630"/>
      <c r="EF61" s="789"/>
      <c r="EG61" s="630"/>
      <c r="EH61" s="630"/>
      <c r="EI61" s="630"/>
      <c r="EJ61" s="630"/>
      <c r="EK61" s="630"/>
      <c r="EL61" s="630"/>
      <c r="EM61" s="630"/>
      <c r="EN61" s="630"/>
      <c r="EO61" s="903"/>
      <c r="EP61" s="630"/>
      <c r="EQ61" s="630"/>
      <c r="ER61" s="630"/>
      <c r="ES61" s="630"/>
      <c r="ET61" s="630"/>
      <c r="EU61" s="630"/>
      <c r="EV61" s="630"/>
      <c r="EW61" s="799"/>
      <c r="EX61" s="564"/>
      <c r="EY61" s="564"/>
      <c r="EZ61" s="564"/>
      <c r="FA61" s="564"/>
      <c r="FB61" s="564"/>
      <c r="FC61" s="564"/>
      <c r="FD61" s="564"/>
      <c r="FE61" s="927"/>
      <c r="FF61" s="398"/>
      <c r="FG61" s="157"/>
      <c r="FH61" s="79"/>
      <c r="FI61" s="79"/>
      <c r="FJ61" s="79"/>
      <c r="FK61" s="79"/>
      <c r="FL61" s="79"/>
      <c r="FM61" s="254"/>
      <c r="FN61" s="102"/>
      <c r="FO61" s="102"/>
      <c r="FP61" s="102"/>
      <c r="FQ61" s="102"/>
      <c r="FR61" s="493"/>
      <c r="FS61" s="113">
        <v>11</v>
      </c>
      <c r="FT61" s="114">
        <v>12</v>
      </c>
      <c r="FU61" s="253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33"/>
      <c r="GH61" s="89"/>
      <c r="GI61" s="255"/>
      <c r="GJ61" s="514"/>
      <c r="GK61" s="76"/>
      <c r="GL61" s="9">
        <f t="shared" si="68"/>
        <v>0</v>
      </c>
      <c r="GM61" s="9">
        <f t="shared" si="69"/>
        <v>0</v>
      </c>
      <c r="GN61" s="9">
        <f t="shared" si="70"/>
        <v>0</v>
      </c>
      <c r="GO61" s="9">
        <f t="shared" si="71"/>
        <v>0</v>
      </c>
      <c r="GP61" s="9">
        <f t="shared" si="72"/>
        <v>0</v>
      </c>
      <c r="GQ61" s="9">
        <f t="shared" si="73"/>
        <v>0</v>
      </c>
      <c r="GR61" s="9">
        <f t="shared" si="74"/>
        <v>0</v>
      </c>
      <c r="GS61" s="9">
        <f t="shared" si="75"/>
        <v>0</v>
      </c>
      <c r="GT61" s="9">
        <f t="shared" si="76"/>
        <v>0</v>
      </c>
      <c r="GU61" s="9">
        <f t="shared" si="77"/>
        <v>0</v>
      </c>
      <c r="GV61" s="9">
        <f t="shared" si="78"/>
        <v>1</v>
      </c>
      <c r="GW61" s="9">
        <f t="shared" si="79"/>
        <v>1</v>
      </c>
      <c r="GX61" s="9">
        <f t="shared" si="80"/>
        <v>0</v>
      </c>
      <c r="GY61" s="9">
        <f t="shared" si="81"/>
        <v>0</v>
      </c>
      <c r="GZ61" s="9">
        <f t="shared" si="82"/>
        <v>0</v>
      </c>
      <c r="HA61" s="9">
        <f t="shared" si="83"/>
        <v>0</v>
      </c>
      <c r="HB61" s="9">
        <f t="shared" si="84"/>
        <v>0</v>
      </c>
      <c r="HC61" s="9">
        <f t="shared" si="85"/>
        <v>0</v>
      </c>
      <c r="HD61" s="9">
        <f t="shared" si="86"/>
        <v>0</v>
      </c>
      <c r="HE61" s="9">
        <f t="shared" si="87"/>
        <v>0</v>
      </c>
      <c r="HF61" s="9">
        <f t="shared" si="88"/>
        <v>0</v>
      </c>
      <c r="HG61" s="9">
        <f t="shared" si="89"/>
        <v>0</v>
      </c>
      <c r="HH61" s="9">
        <f t="shared" si="90"/>
        <v>0</v>
      </c>
      <c r="HI61" s="9">
        <f t="shared" si="91"/>
        <v>0</v>
      </c>
      <c r="HJ61" s="9">
        <f t="shared" si="92"/>
        <v>0</v>
      </c>
      <c r="HK61" s="9">
        <f t="shared" si="93"/>
        <v>0</v>
      </c>
      <c r="HL61" s="9">
        <f t="shared" si="94"/>
        <v>0</v>
      </c>
      <c r="HM61" s="9">
        <f t="shared" si="95"/>
        <v>0</v>
      </c>
      <c r="HN61" s="9">
        <f t="shared" si="96"/>
        <v>0</v>
      </c>
      <c r="HO61" s="9">
        <f t="shared" si="97"/>
        <v>0</v>
      </c>
      <c r="HP61" s="9">
        <f t="shared" si="98"/>
        <v>0</v>
      </c>
      <c r="HQ61" s="9">
        <f t="shared" si="99"/>
        <v>0</v>
      </c>
      <c r="HR61" s="9">
        <f t="shared" si="100"/>
        <v>0</v>
      </c>
      <c r="HS61" s="9">
        <f t="shared" si="101"/>
        <v>0</v>
      </c>
      <c r="HT61" s="9">
        <f t="shared" si="102"/>
        <v>0</v>
      </c>
      <c r="HU61" s="9">
        <f t="shared" si="103"/>
        <v>0</v>
      </c>
      <c r="HV61" s="9">
        <f t="shared" si="104"/>
        <v>0</v>
      </c>
      <c r="HW61" s="9">
        <f t="shared" si="105"/>
        <v>0</v>
      </c>
      <c r="HX61" s="9">
        <f t="shared" si="106"/>
        <v>0</v>
      </c>
      <c r="HY61" s="9">
        <f t="shared" si="107"/>
        <v>0</v>
      </c>
      <c r="HZ61" s="9">
        <f t="shared" si="108"/>
        <v>0</v>
      </c>
      <c r="IA61" s="9">
        <f t="shared" si="109"/>
        <v>0</v>
      </c>
      <c r="IB61" s="9">
        <f t="shared" si="110"/>
        <v>0</v>
      </c>
      <c r="IC61" s="9">
        <f t="shared" si="111"/>
        <v>0</v>
      </c>
      <c r="ID61" s="9">
        <f t="shared" si="112"/>
        <v>0</v>
      </c>
      <c r="IE61" s="9">
        <f t="shared" si="113"/>
        <v>0</v>
      </c>
      <c r="IF61" s="9">
        <f t="shared" si="114"/>
        <v>0</v>
      </c>
      <c r="IG61" s="9">
        <f t="shared" si="115"/>
        <v>0</v>
      </c>
      <c r="IH61" s="9">
        <f t="shared" si="116"/>
        <v>0</v>
      </c>
      <c r="II61" s="9">
        <f t="shared" si="117"/>
        <v>0</v>
      </c>
      <c r="IJ61" s="9">
        <f t="shared" si="118"/>
        <v>0</v>
      </c>
      <c r="IK61" s="9">
        <f t="shared" si="119"/>
        <v>0</v>
      </c>
      <c r="IL61" s="9">
        <f t="shared" si="120"/>
        <v>0</v>
      </c>
      <c r="IM61" s="9">
        <f t="shared" si="121"/>
        <v>0</v>
      </c>
      <c r="IN61" s="9">
        <f t="shared" si="122"/>
        <v>0</v>
      </c>
      <c r="IO61" s="9">
        <f t="shared" si="123"/>
        <v>0</v>
      </c>
      <c r="IP61" s="9">
        <f t="shared" si="124"/>
        <v>0</v>
      </c>
      <c r="IQ61" s="9">
        <f t="shared" si="125"/>
        <v>0</v>
      </c>
      <c r="IR61" s="9">
        <f t="shared" si="126"/>
        <v>0</v>
      </c>
      <c r="IS61" s="9">
        <f t="shared" si="127"/>
        <v>0</v>
      </c>
      <c r="IT61" s="9">
        <f t="shared" si="128"/>
        <v>0</v>
      </c>
      <c r="IU61" s="9">
        <f t="shared" si="129"/>
        <v>0</v>
      </c>
      <c r="IV61" s="9">
        <f t="shared" si="130"/>
        <v>0</v>
      </c>
      <c r="IW61" s="9">
        <f t="shared" si="131"/>
        <v>0</v>
      </c>
      <c r="IX61" s="9">
        <f t="shared" si="132"/>
        <v>0</v>
      </c>
      <c r="IY61" s="9">
        <f t="shared" si="133"/>
        <v>0</v>
      </c>
      <c r="IZ61" s="9">
        <f t="shared" si="134"/>
        <v>0</v>
      </c>
      <c r="JA61" s="9">
        <f t="shared" si="135"/>
        <v>0</v>
      </c>
      <c r="JB61" s="716"/>
      <c r="JC61" s="716"/>
      <c r="JD61" s="716"/>
      <c r="JE61" s="716"/>
      <c r="JF61" s="716"/>
      <c r="JG61" s="716"/>
      <c r="JH61" s="716"/>
      <c r="JI61" s="716"/>
      <c r="JJ61" s="716"/>
      <c r="JK61" s="716"/>
      <c r="JL61" s="716"/>
      <c r="JM61" s="716"/>
      <c r="JN61" s="716"/>
      <c r="JO61" s="716"/>
      <c r="JP61" s="716"/>
      <c r="JQ61" s="716"/>
      <c r="JR61" s="716"/>
      <c r="JS61" s="716"/>
      <c r="JT61" s="716"/>
      <c r="JU61" s="716"/>
      <c r="JV61" s="716"/>
      <c r="JW61" s="716"/>
      <c r="JX61" s="716"/>
      <c r="JY61" s="716"/>
      <c r="JZ61" s="716"/>
      <c r="KA61" s="716"/>
      <c r="KB61" s="716"/>
      <c r="KC61" s="716"/>
      <c r="KD61" s="716"/>
      <c r="KE61" s="716"/>
      <c r="KF61" s="716"/>
      <c r="KG61" s="716"/>
      <c r="KH61" s="716"/>
      <c r="KI61" s="716"/>
      <c r="KJ61" s="716"/>
      <c r="KK61" s="716"/>
      <c r="KL61" s="716"/>
      <c r="KM61" s="716"/>
      <c r="KN61" s="716"/>
      <c r="KO61" s="716"/>
      <c r="KP61" s="716"/>
      <c r="KQ61" s="716"/>
      <c r="KR61" s="716"/>
      <c r="KS61" s="716"/>
      <c r="KT61" s="716"/>
      <c r="KU61" s="716"/>
      <c r="KV61" s="716"/>
      <c r="KW61" s="716"/>
      <c r="KX61" s="716"/>
      <c r="KY61" s="716"/>
      <c r="KZ61" s="716"/>
      <c r="LA61" s="716"/>
      <c r="LB61" s="716"/>
      <c r="LC61" s="716"/>
      <c r="LD61" s="716"/>
      <c r="LE61" s="716"/>
      <c r="LF61" s="716"/>
      <c r="LG61" s="716"/>
      <c r="LH61" s="716"/>
      <c r="LI61" s="716"/>
      <c r="LJ61" s="716"/>
      <c r="LK61" s="716"/>
      <c r="LL61" s="716"/>
      <c r="LM61" s="716"/>
      <c r="LN61" s="716"/>
      <c r="LO61" s="716"/>
      <c r="LP61" s="716"/>
      <c r="LQ61" s="716"/>
      <c r="LR61" s="716"/>
      <c r="LS61" s="716"/>
      <c r="LT61" s="716"/>
      <c r="LU61" s="716"/>
      <c r="LV61" s="716"/>
      <c r="LW61" s="716"/>
      <c r="LX61" s="716"/>
      <c r="LY61" s="716"/>
      <c r="LZ61" s="716"/>
      <c r="MA61" s="716"/>
      <c r="MB61" s="716"/>
      <c r="MC61" s="716"/>
      <c r="MD61" s="716"/>
      <c r="ME61" s="716"/>
      <c r="MF61" s="716"/>
      <c r="MG61" s="716"/>
      <c r="MH61" s="716"/>
      <c r="MI61" s="716"/>
      <c r="MJ61" s="716"/>
      <c r="MK61" s="716"/>
      <c r="ML61" s="716"/>
      <c r="MM61" s="716"/>
      <c r="MN61" s="716"/>
      <c r="MO61" s="716"/>
      <c r="MP61" s="716"/>
      <c r="MQ61" s="716"/>
      <c r="MR61" s="716"/>
      <c r="MS61" s="716"/>
      <c r="MT61" s="716"/>
      <c r="MU61" s="716"/>
      <c r="MV61" s="716"/>
      <c r="MW61" s="716"/>
      <c r="MX61" s="716"/>
      <c r="MY61" s="716"/>
      <c r="MZ61" s="716"/>
    </row>
    <row r="62" spans="1:364" s="78" customFormat="1" ht="30" hidden="1" customHeight="1">
      <c r="A62" s="56" t="s">
        <v>47</v>
      </c>
      <c r="B62" s="59">
        <v>45412</v>
      </c>
      <c r="C62" s="67"/>
      <c r="D62" s="472"/>
      <c r="E62" s="115"/>
      <c r="F62" s="107"/>
      <c r="G62" s="107"/>
      <c r="H62" s="107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364"/>
      <c r="AG62" s="116"/>
      <c r="AH62" s="116"/>
      <c r="AI62" s="116"/>
      <c r="AJ62" s="116"/>
      <c r="AK62" s="116"/>
      <c r="AL62" s="116"/>
      <c r="AM62" s="116"/>
      <c r="AN62" s="116"/>
      <c r="AO62" s="386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398"/>
      <c r="CA62" s="587"/>
      <c r="CB62" s="587"/>
      <c r="CC62" s="587"/>
      <c r="CD62" s="587"/>
      <c r="CE62" s="587"/>
      <c r="CF62" s="587"/>
      <c r="CG62" s="587"/>
      <c r="CH62" s="587"/>
      <c r="CI62" s="587"/>
      <c r="CJ62" s="587"/>
      <c r="CK62" s="587"/>
      <c r="CL62" s="587"/>
      <c r="CM62" s="587"/>
      <c r="CN62" s="587"/>
      <c r="CO62" s="587"/>
      <c r="CP62" s="587"/>
      <c r="CQ62" s="587"/>
      <c r="CR62" s="587"/>
      <c r="CS62" s="587"/>
      <c r="CT62" s="587"/>
      <c r="CU62" s="587"/>
      <c r="CV62" s="587"/>
      <c r="CW62" s="587"/>
      <c r="CX62" s="587"/>
      <c r="CY62" s="587"/>
      <c r="CZ62" s="587"/>
      <c r="DA62" s="587"/>
      <c r="DB62" s="587"/>
      <c r="DC62" s="587"/>
      <c r="DD62" s="587"/>
      <c r="DE62" s="587"/>
      <c r="DF62" s="587"/>
      <c r="DG62" s="398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564"/>
      <c r="DW62" s="564"/>
      <c r="DX62" s="605"/>
      <c r="DY62" s="903"/>
      <c r="DZ62" s="630"/>
      <c r="EA62" s="630"/>
      <c r="EB62" s="630"/>
      <c r="EC62" s="630"/>
      <c r="ED62" s="630"/>
      <c r="EE62" s="630"/>
      <c r="EF62" s="789"/>
      <c r="EG62" s="630"/>
      <c r="EH62" s="630"/>
      <c r="EI62" s="630"/>
      <c r="EJ62" s="630"/>
      <c r="EK62" s="630"/>
      <c r="EL62" s="630"/>
      <c r="EM62" s="630"/>
      <c r="EN62" s="630"/>
      <c r="EO62" s="903"/>
      <c r="EP62" s="630"/>
      <c r="EQ62" s="630"/>
      <c r="ER62" s="630"/>
      <c r="ES62" s="630"/>
      <c r="ET62" s="630"/>
      <c r="EU62" s="630"/>
      <c r="EV62" s="630"/>
      <c r="EW62" s="799"/>
      <c r="EX62" s="564"/>
      <c r="EY62" s="564"/>
      <c r="EZ62" s="564"/>
      <c r="FA62" s="564"/>
      <c r="FB62" s="564"/>
      <c r="FC62" s="564"/>
      <c r="FD62" s="564"/>
      <c r="FE62" s="927"/>
      <c r="FF62" s="398"/>
      <c r="FG62" s="157"/>
      <c r="FH62" s="79"/>
      <c r="FI62" s="79"/>
      <c r="FJ62" s="79"/>
      <c r="FK62" s="79"/>
      <c r="FL62" s="80"/>
      <c r="FM62" s="196"/>
      <c r="FN62" s="197"/>
      <c r="FO62" s="197"/>
      <c r="FP62" s="197"/>
      <c r="FQ62" s="197"/>
      <c r="FR62" s="494"/>
      <c r="FS62" s="253"/>
      <c r="FT62" s="253"/>
      <c r="FU62" s="253"/>
      <c r="FV62" s="253"/>
      <c r="FW62" s="253"/>
      <c r="FX62" s="253"/>
      <c r="FY62" s="253"/>
      <c r="FZ62" s="253"/>
      <c r="GA62" s="253"/>
      <c r="GB62" s="253"/>
      <c r="GC62" s="117"/>
      <c r="GD62" s="117"/>
      <c r="GE62" s="117"/>
      <c r="GF62" s="117"/>
      <c r="GG62" s="117"/>
      <c r="GH62" s="100"/>
      <c r="GI62" s="226"/>
      <c r="GJ62" s="514"/>
      <c r="GK62" s="76"/>
      <c r="GL62" s="9">
        <f t="shared" si="68"/>
        <v>0</v>
      </c>
      <c r="GM62" s="9">
        <f t="shared" si="69"/>
        <v>0</v>
      </c>
      <c r="GN62" s="9">
        <f t="shared" si="70"/>
        <v>0</v>
      </c>
      <c r="GO62" s="9">
        <f t="shared" si="71"/>
        <v>0</v>
      </c>
      <c r="GP62" s="9">
        <f t="shared" si="72"/>
        <v>0</v>
      </c>
      <c r="GQ62" s="9">
        <f t="shared" si="73"/>
        <v>0</v>
      </c>
      <c r="GR62" s="9">
        <f t="shared" si="74"/>
        <v>0</v>
      </c>
      <c r="GS62" s="9">
        <f t="shared" si="75"/>
        <v>0</v>
      </c>
      <c r="GT62" s="9">
        <f t="shared" si="76"/>
        <v>0</v>
      </c>
      <c r="GU62" s="9">
        <f t="shared" si="77"/>
        <v>0</v>
      </c>
      <c r="GV62" s="9">
        <f t="shared" si="78"/>
        <v>0</v>
      </c>
      <c r="GW62" s="9">
        <f t="shared" si="79"/>
        <v>0</v>
      </c>
      <c r="GX62" s="9">
        <f t="shared" si="80"/>
        <v>0</v>
      </c>
      <c r="GY62" s="9">
        <f t="shared" si="81"/>
        <v>0</v>
      </c>
      <c r="GZ62" s="9">
        <f t="shared" si="82"/>
        <v>0</v>
      </c>
      <c r="HA62" s="9">
        <f t="shared" si="83"/>
        <v>0</v>
      </c>
      <c r="HB62" s="9">
        <f t="shared" si="84"/>
        <v>0</v>
      </c>
      <c r="HC62" s="9">
        <f t="shared" si="85"/>
        <v>0</v>
      </c>
      <c r="HD62" s="9">
        <f t="shared" si="86"/>
        <v>0</v>
      </c>
      <c r="HE62" s="9">
        <f t="shared" si="87"/>
        <v>0</v>
      </c>
      <c r="HF62" s="9">
        <f t="shared" si="88"/>
        <v>0</v>
      </c>
      <c r="HG62" s="9">
        <f t="shared" si="89"/>
        <v>0</v>
      </c>
      <c r="HH62" s="9">
        <f t="shared" si="90"/>
        <v>0</v>
      </c>
      <c r="HI62" s="9">
        <f t="shared" si="91"/>
        <v>0</v>
      </c>
      <c r="HJ62" s="9">
        <f t="shared" si="92"/>
        <v>0</v>
      </c>
      <c r="HK62" s="9">
        <f t="shared" si="93"/>
        <v>0</v>
      </c>
      <c r="HL62" s="9">
        <f t="shared" si="94"/>
        <v>0</v>
      </c>
      <c r="HM62" s="9">
        <f t="shared" si="95"/>
        <v>0</v>
      </c>
      <c r="HN62" s="9">
        <f t="shared" si="96"/>
        <v>0</v>
      </c>
      <c r="HO62" s="9">
        <f t="shared" si="97"/>
        <v>0</v>
      </c>
      <c r="HP62" s="9">
        <f t="shared" si="98"/>
        <v>0</v>
      </c>
      <c r="HQ62" s="9">
        <f t="shared" si="99"/>
        <v>0</v>
      </c>
      <c r="HR62" s="9">
        <f t="shared" si="100"/>
        <v>0</v>
      </c>
      <c r="HS62" s="9">
        <f t="shared" si="101"/>
        <v>0</v>
      </c>
      <c r="HT62" s="9">
        <f t="shared" si="102"/>
        <v>0</v>
      </c>
      <c r="HU62" s="9">
        <f t="shared" si="103"/>
        <v>0</v>
      </c>
      <c r="HV62" s="9">
        <f t="shared" si="104"/>
        <v>0</v>
      </c>
      <c r="HW62" s="9">
        <f t="shared" si="105"/>
        <v>0</v>
      </c>
      <c r="HX62" s="9">
        <f t="shared" si="106"/>
        <v>0</v>
      </c>
      <c r="HY62" s="9">
        <f t="shared" si="107"/>
        <v>0</v>
      </c>
      <c r="HZ62" s="9">
        <f t="shared" si="108"/>
        <v>0</v>
      </c>
      <c r="IA62" s="9">
        <f t="shared" si="109"/>
        <v>0</v>
      </c>
      <c r="IB62" s="9">
        <f t="shared" si="110"/>
        <v>0</v>
      </c>
      <c r="IC62" s="9">
        <f t="shared" si="111"/>
        <v>0</v>
      </c>
      <c r="ID62" s="9">
        <f t="shared" si="112"/>
        <v>0</v>
      </c>
      <c r="IE62" s="9">
        <f t="shared" si="113"/>
        <v>0</v>
      </c>
      <c r="IF62" s="9">
        <f t="shared" si="114"/>
        <v>0</v>
      </c>
      <c r="IG62" s="9">
        <f t="shared" si="115"/>
        <v>0</v>
      </c>
      <c r="IH62" s="9">
        <f t="shared" si="116"/>
        <v>0</v>
      </c>
      <c r="II62" s="9">
        <f t="shared" si="117"/>
        <v>0</v>
      </c>
      <c r="IJ62" s="9">
        <f t="shared" si="118"/>
        <v>0</v>
      </c>
      <c r="IK62" s="9">
        <f t="shared" si="119"/>
        <v>0</v>
      </c>
      <c r="IL62" s="9">
        <f t="shared" si="120"/>
        <v>0</v>
      </c>
      <c r="IM62" s="9">
        <f t="shared" si="121"/>
        <v>0</v>
      </c>
      <c r="IN62" s="9">
        <f t="shared" si="122"/>
        <v>0</v>
      </c>
      <c r="IO62" s="9">
        <f t="shared" si="123"/>
        <v>0</v>
      </c>
      <c r="IP62" s="9">
        <f t="shared" si="124"/>
        <v>0</v>
      </c>
      <c r="IQ62" s="9">
        <f t="shared" si="125"/>
        <v>0</v>
      </c>
      <c r="IR62" s="9">
        <f t="shared" si="126"/>
        <v>0</v>
      </c>
      <c r="IS62" s="9">
        <f t="shared" si="127"/>
        <v>0</v>
      </c>
      <c r="IT62" s="9">
        <f t="shared" si="128"/>
        <v>0</v>
      </c>
      <c r="IU62" s="9">
        <f t="shared" si="129"/>
        <v>0</v>
      </c>
      <c r="IV62" s="9">
        <f t="shared" si="130"/>
        <v>0</v>
      </c>
      <c r="IW62" s="9">
        <f t="shared" si="131"/>
        <v>0</v>
      </c>
      <c r="IX62" s="9">
        <f t="shared" si="132"/>
        <v>0</v>
      </c>
      <c r="IY62" s="9">
        <f t="shared" si="133"/>
        <v>0</v>
      </c>
      <c r="IZ62" s="9">
        <f t="shared" si="134"/>
        <v>0</v>
      </c>
      <c r="JA62" s="9">
        <f t="shared" si="135"/>
        <v>0</v>
      </c>
      <c r="JB62" s="711"/>
      <c r="JC62" s="711"/>
      <c r="JD62" s="711"/>
      <c r="JE62" s="711"/>
      <c r="JF62" s="711"/>
      <c r="JG62" s="711"/>
      <c r="JH62" s="711"/>
      <c r="JI62" s="711"/>
      <c r="JJ62" s="711"/>
      <c r="JK62" s="711"/>
      <c r="JL62" s="711"/>
      <c r="JM62" s="711"/>
      <c r="JN62" s="711"/>
      <c r="JO62" s="711"/>
      <c r="JP62" s="711"/>
      <c r="JQ62" s="711"/>
      <c r="JR62" s="711"/>
      <c r="JS62" s="711"/>
      <c r="JT62" s="711"/>
      <c r="JU62" s="711"/>
      <c r="JV62" s="711"/>
      <c r="JW62" s="711"/>
      <c r="JX62" s="711"/>
      <c r="JY62" s="711"/>
      <c r="JZ62" s="711"/>
      <c r="KA62" s="711"/>
      <c r="KB62" s="711"/>
      <c r="KC62" s="711"/>
      <c r="KD62" s="711"/>
      <c r="KE62" s="711"/>
      <c r="KF62" s="711"/>
      <c r="KG62" s="711"/>
      <c r="KH62" s="711"/>
      <c r="KI62" s="711"/>
      <c r="KJ62" s="711"/>
      <c r="KK62" s="711"/>
      <c r="KL62" s="711"/>
      <c r="KM62" s="711"/>
      <c r="KN62" s="711"/>
      <c r="KO62" s="711"/>
      <c r="KP62" s="711"/>
      <c r="KQ62" s="711"/>
      <c r="KR62" s="711"/>
      <c r="KS62" s="711"/>
      <c r="KT62" s="711"/>
      <c r="KU62" s="711"/>
      <c r="KV62" s="711"/>
      <c r="KW62" s="711"/>
      <c r="KX62" s="711"/>
      <c r="KY62" s="711"/>
      <c r="KZ62" s="711"/>
      <c r="LA62" s="711"/>
      <c r="LB62" s="711"/>
      <c r="LC62" s="711"/>
      <c r="LD62" s="711"/>
      <c r="LE62" s="711"/>
      <c r="LF62" s="711"/>
      <c r="LG62" s="711"/>
      <c r="LH62" s="711"/>
      <c r="LI62" s="711"/>
      <c r="LJ62" s="711"/>
      <c r="LK62" s="711"/>
      <c r="LL62" s="711"/>
      <c r="LM62" s="711"/>
      <c r="LN62" s="711"/>
      <c r="LO62" s="711"/>
      <c r="LP62" s="711"/>
      <c r="LQ62" s="711"/>
      <c r="LR62" s="711"/>
      <c r="LS62" s="711"/>
      <c r="LT62" s="711"/>
      <c r="LU62" s="711"/>
      <c r="LV62" s="711"/>
      <c r="LW62" s="711"/>
      <c r="LX62" s="711"/>
      <c r="LY62" s="711"/>
      <c r="LZ62" s="711"/>
      <c r="MA62" s="711"/>
      <c r="MB62" s="711"/>
      <c r="MC62" s="711"/>
      <c r="MD62" s="711"/>
      <c r="ME62" s="711"/>
      <c r="MF62" s="711"/>
      <c r="MG62" s="711"/>
      <c r="MH62" s="711"/>
      <c r="MI62" s="711"/>
      <c r="MJ62" s="711"/>
      <c r="MK62" s="711"/>
      <c r="ML62" s="711"/>
      <c r="MM62" s="711"/>
      <c r="MN62" s="711"/>
      <c r="MO62" s="711"/>
      <c r="MP62" s="711"/>
      <c r="MQ62" s="711"/>
      <c r="MR62" s="711"/>
      <c r="MS62" s="711"/>
      <c r="MT62" s="711"/>
      <c r="MU62" s="711"/>
      <c r="MV62" s="711"/>
      <c r="MW62" s="711"/>
      <c r="MX62" s="711"/>
      <c r="MY62" s="711"/>
      <c r="MZ62" s="711"/>
    </row>
    <row r="63" spans="1:364" s="45" customFormat="1" ht="30" hidden="1" customHeight="1">
      <c r="A63" s="57" t="s">
        <v>48</v>
      </c>
      <c r="B63" s="60">
        <v>45413</v>
      </c>
      <c r="C63" s="16"/>
      <c r="D63" s="473"/>
      <c r="E63" s="63"/>
      <c r="F63" s="63"/>
      <c r="G63" s="63"/>
      <c r="H63" s="63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365"/>
      <c r="AG63" s="37"/>
      <c r="AH63" s="37"/>
      <c r="AI63" s="37"/>
      <c r="AJ63" s="37"/>
      <c r="AK63" s="37"/>
      <c r="AL63" s="37"/>
      <c r="AM63" s="37"/>
      <c r="AN63" s="37"/>
      <c r="AO63" s="386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399"/>
      <c r="CA63" s="665"/>
      <c r="CB63" s="665"/>
      <c r="CC63" s="665"/>
      <c r="CD63" s="665"/>
      <c r="CE63" s="665"/>
      <c r="CF63" s="665"/>
      <c r="CG63" s="665"/>
      <c r="CH63" s="665"/>
      <c r="CI63" s="665"/>
      <c r="CJ63" s="665"/>
      <c r="CK63" s="665"/>
      <c r="CL63" s="665"/>
      <c r="CM63" s="665"/>
      <c r="CN63" s="665"/>
      <c r="CO63" s="665"/>
      <c r="CP63" s="665"/>
      <c r="CQ63" s="665"/>
      <c r="CR63" s="665"/>
      <c r="CS63" s="665"/>
      <c r="CT63" s="665"/>
      <c r="CU63" s="665"/>
      <c r="CV63" s="665"/>
      <c r="CW63" s="665"/>
      <c r="CX63" s="665"/>
      <c r="CY63" s="665"/>
      <c r="CZ63" s="665"/>
      <c r="DA63" s="665"/>
      <c r="DB63" s="665"/>
      <c r="DC63" s="665"/>
      <c r="DD63" s="665"/>
      <c r="DE63" s="665"/>
      <c r="DF63" s="665"/>
      <c r="DG63" s="420"/>
      <c r="DH63" s="568"/>
      <c r="DI63" s="568"/>
      <c r="DJ63" s="568"/>
      <c r="DK63" s="568"/>
      <c r="DL63" s="568"/>
      <c r="DM63" s="568"/>
      <c r="DN63" s="568"/>
      <c r="DO63" s="568"/>
      <c r="DP63" s="568"/>
      <c r="DQ63" s="568"/>
      <c r="DR63" s="568"/>
      <c r="DS63" s="568"/>
      <c r="DT63" s="568"/>
      <c r="DU63" s="568"/>
      <c r="DV63" s="568"/>
      <c r="DW63" s="568"/>
      <c r="DX63" s="610"/>
      <c r="DY63" s="907"/>
      <c r="DZ63" s="633"/>
      <c r="EA63" s="633"/>
      <c r="EB63" s="633"/>
      <c r="EC63" s="633"/>
      <c r="ED63" s="633"/>
      <c r="EE63" s="633"/>
      <c r="EF63" s="793"/>
      <c r="EG63" s="633"/>
      <c r="EH63" s="633"/>
      <c r="EI63" s="633"/>
      <c r="EJ63" s="633"/>
      <c r="EK63" s="633"/>
      <c r="EL63" s="633"/>
      <c r="EM63" s="633"/>
      <c r="EN63" s="633"/>
      <c r="EO63" s="907"/>
      <c r="EP63" s="633"/>
      <c r="EQ63" s="633"/>
      <c r="ER63" s="633"/>
      <c r="ES63" s="633"/>
      <c r="ET63" s="633"/>
      <c r="EU63" s="633"/>
      <c r="EV63" s="633"/>
      <c r="EW63" s="803"/>
      <c r="EX63" s="568"/>
      <c r="EY63" s="568"/>
      <c r="EZ63" s="568"/>
      <c r="FA63" s="568"/>
      <c r="FB63" s="568"/>
      <c r="FC63" s="568"/>
      <c r="FD63" s="568"/>
      <c r="FE63" s="931"/>
      <c r="FF63" s="420"/>
      <c r="FG63" s="183"/>
      <c r="FH63" s="189"/>
      <c r="FI63" s="189"/>
      <c r="FJ63" s="189"/>
      <c r="FK63" s="189"/>
      <c r="FL63" s="199"/>
      <c r="FM63" s="183"/>
      <c r="FN63" s="14"/>
      <c r="FO63" s="14"/>
      <c r="FP63" s="14"/>
      <c r="FQ63" s="14"/>
      <c r="FR63" s="495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5"/>
      <c r="GD63" s="55"/>
      <c r="GE63" s="55"/>
      <c r="GF63" s="55"/>
      <c r="GG63" s="55"/>
      <c r="GH63" s="434"/>
      <c r="GI63" s="227"/>
      <c r="GJ63" s="515"/>
      <c r="GK63" s="76"/>
      <c r="GL63" s="62">
        <f t="shared" si="68"/>
        <v>0</v>
      </c>
      <c r="GM63" s="62">
        <f t="shared" si="69"/>
        <v>0</v>
      </c>
      <c r="GN63" s="62">
        <f t="shared" si="70"/>
        <v>0</v>
      </c>
      <c r="GO63" s="62">
        <f t="shared" si="71"/>
        <v>0</v>
      </c>
      <c r="GP63" s="62">
        <f t="shared" si="72"/>
        <v>0</v>
      </c>
      <c r="GQ63" s="62">
        <f t="shared" si="73"/>
        <v>0</v>
      </c>
      <c r="GR63" s="62">
        <f t="shared" si="74"/>
        <v>0</v>
      </c>
      <c r="GS63" s="62">
        <f t="shared" si="75"/>
        <v>0</v>
      </c>
      <c r="GT63" s="62">
        <f t="shared" si="76"/>
        <v>0</v>
      </c>
      <c r="GU63" s="62">
        <f t="shared" si="77"/>
        <v>0</v>
      </c>
      <c r="GV63" s="62">
        <f t="shared" si="78"/>
        <v>0</v>
      </c>
      <c r="GW63" s="62">
        <f t="shared" si="79"/>
        <v>0</v>
      </c>
      <c r="GX63" s="62">
        <f t="shared" si="80"/>
        <v>0</v>
      </c>
      <c r="GY63" s="62">
        <f t="shared" si="81"/>
        <v>0</v>
      </c>
      <c r="GZ63" s="62">
        <f t="shared" si="82"/>
        <v>0</v>
      </c>
      <c r="HA63" s="62">
        <f t="shared" si="83"/>
        <v>0</v>
      </c>
      <c r="HB63" s="62">
        <f t="shared" si="84"/>
        <v>0</v>
      </c>
      <c r="HC63" s="62">
        <f t="shared" si="85"/>
        <v>0</v>
      </c>
      <c r="HD63" s="62">
        <f t="shared" si="86"/>
        <v>0</v>
      </c>
      <c r="HE63" s="62">
        <f t="shared" si="87"/>
        <v>0</v>
      </c>
      <c r="HF63" s="62">
        <f t="shared" si="88"/>
        <v>0</v>
      </c>
      <c r="HG63" s="62">
        <f t="shared" si="89"/>
        <v>0</v>
      </c>
      <c r="HH63" s="62">
        <f t="shared" si="90"/>
        <v>0</v>
      </c>
      <c r="HI63" s="62">
        <f t="shared" si="91"/>
        <v>0</v>
      </c>
      <c r="HJ63" s="62">
        <f t="shared" si="92"/>
        <v>0</v>
      </c>
      <c r="HK63" s="62">
        <f t="shared" si="93"/>
        <v>0</v>
      </c>
      <c r="HL63" s="62">
        <f t="shared" si="94"/>
        <v>0</v>
      </c>
      <c r="HM63" s="62">
        <f t="shared" si="95"/>
        <v>0</v>
      </c>
      <c r="HN63" s="62">
        <f t="shared" si="96"/>
        <v>0</v>
      </c>
      <c r="HO63" s="62">
        <f t="shared" si="97"/>
        <v>0</v>
      </c>
      <c r="HP63" s="62">
        <f t="shared" si="98"/>
        <v>0</v>
      </c>
      <c r="HQ63" s="62">
        <f t="shared" si="99"/>
        <v>0</v>
      </c>
      <c r="HR63" s="62">
        <f t="shared" si="100"/>
        <v>0</v>
      </c>
      <c r="HS63" s="62">
        <f t="shared" si="101"/>
        <v>0</v>
      </c>
      <c r="HT63" s="62">
        <f t="shared" si="102"/>
        <v>0</v>
      </c>
      <c r="HU63" s="62">
        <f t="shared" si="103"/>
        <v>0</v>
      </c>
      <c r="HV63" s="62">
        <f t="shared" si="104"/>
        <v>0</v>
      </c>
      <c r="HW63" s="62">
        <f t="shared" si="105"/>
        <v>0</v>
      </c>
      <c r="HX63" s="62">
        <f t="shared" si="106"/>
        <v>0</v>
      </c>
      <c r="HY63" s="62">
        <f t="shared" si="107"/>
        <v>0</v>
      </c>
      <c r="HZ63" s="62">
        <f t="shared" si="108"/>
        <v>0</v>
      </c>
      <c r="IA63" s="62">
        <f t="shared" si="109"/>
        <v>0</v>
      </c>
      <c r="IB63" s="62">
        <f t="shared" si="110"/>
        <v>0</v>
      </c>
      <c r="IC63" s="62">
        <f t="shared" si="111"/>
        <v>0</v>
      </c>
      <c r="ID63" s="62">
        <f t="shared" si="112"/>
        <v>0</v>
      </c>
      <c r="IE63" s="62">
        <f t="shared" si="113"/>
        <v>0</v>
      </c>
      <c r="IF63" s="62">
        <f t="shared" si="114"/>
        <v>0</v>
      </c>
      <c r="IG63" s="62">
        <f t="shared" si="115"/>
        <v>0</v>
      </c>
      <c r="IH63" s="62">
        <f t="shared" si="116"/>
        <v>0</v>
      </c>
      <c r="II63" s="62">
        <f t="shared" si="117"/>
        <v>0</v>
      </c>
      <c r="IJ63" s="62">
        <f t="shared" si="118"/>
        <v>0</v>
      </c>
      <c r="IK63" s="62">
        <f t="shared" si="119"/>
        <v>0</v>
      </c>
      <c r="IL63" s="62">
        <f t="shared" si="120"/>
        <v>0</v>
      </c>
      <c r="IM63" s="62">
        <f t="shared" si="121"/>
        <v>0</v>
      </c>
      <c r="IN63" s="62">
        <f t="shared" si="122"/>
        <v>0</v>
      </c>
      <c r="IO63" s="62">
        <f t="shared" si="123"/>
        <v>0</v>
      </c>
      <c r="IP63" s="62">
        <f t="shared" si="124"/>
        <v>0</v>
      </c>
      <c r="IQ63" s="62">
        <f t="shared" si="125"/>
        <v>0</v>
      </c>
      <c r="IR63" s="62">
        <f t="shared" si="126"/>
        <v>0</v>
      </c>
      <c r="IS63" s="62">
        <f t="shared" si="127"/>
        <v>0</v>
      </c>
      <c r="IT63" s="62">
        <f t="shared" si="128"/>
        <v>0</v>
      </c>
      <c r="IU63" s="62">
        <f t="shared" si="129"/>
        <v>0</v>
      </c>
      <c r="IV63" s="62">
        <f t="shared" si="130"/>
        <v>0</v>
      </c>
      <c r="IW63" s="62">
        <f t="shared" si="131"/>
        <v>0</v>
      </c>
      <c r="IX63" s="62">
        <f t="shared" si="132"/>
        <v>0</v>
      </c>
      <c r="IY63" s="62">
        <f t="shared" si="133"/>
        <v>0</v>
      </c>
      <c r="IZ63" s="62">
        <f t="shared" si="134"/>
        <v>0</v>
      </c>
      <c r="JA63" s="62">
        <f t="shared" si="135"/>
        <v>0</v>
      </c>
      <c r="JB63" s="716"/>
      <c r="JC63" s="716"/>
      <c r="JD63" s="716"/>
      <c r="JE63" s="716"/>
      <c r="JF63" s="716"/>
      <c r="JG63" s="716"/>
      <c r="JH63" s="716"/>
      <c r="JI63" s="716"/>
      <c r="JJ63" s="716"/>
      <c r="JK63" s="716"/>
      <c r="JL63" s="716"/>
      <c r="JM63" s="716"/>
      <c r="JN63" s="716"/>
      <c r="JO63" s="716"/>
      <c r="JP63" s="716"/>
      <c r="JQ63" s="716"/>
      <c r="JR63" s="716"/>
      <c r="JS63" s="716"/>
      <c r="JT63" s="716"/>
      <c r="JU63" s="716"/>
      <c r="JV63" s="716"/>
      <c r="JW63" s="716"/>
      <c r="JX63" s="716"/>
      <c r="JY63" s="716"/>
      <c r="JZ63" s="716"/>
      <c r="KA63" s="716"/>
      <c r="KB63" s="716"/>
      <c r="KC63" s="716"/>
      <c r="KD63" s="716"/>
      <c r="KE63" s="716"/>
      <c r="KF63" s="716"/>
      <c r="KG63" s="716"/>
      <c r="KH63" s="716"/>
      <c r="KI63" s="716"/>
      <c r="KJ63" s="716"/>
      <c r="KK63" s="716"/>
      <c r="KL63" s="716"/>
      <c r="KM63" s="716"/>
      <c r="KN63" s="716"/>
      <c r="KO63" s="716"/>
      <c r="KP63" s="716"/>
      <c r="KQ63" s="716"/>
      <c r="KR63" s="716"/>
      <c r="KS63" s="716"/>
      <c r="KT63" s="716"/>
      <c r="KU63" s="716"/>
      <c r="KV63" s="716"/>
      <c r="KW63" s="716"/>
      <c r="KX63" s="716"/>
      <c r="KY63" s="716"/>
      <c r="KZ63" s="716"/>
      <c r="LA63" s="716"/>
      <c r="LB63" s="716"/>
      <c r="LC63" s="716"/>
      <c r="LD63" s="716"/>
      <c r="LE63" s="716"/>
      <c r="LF63" s="716"/>
      <c r="LG63" s="716"/>
      <c r="LH63" s="716"/>
      <c r="LI63" s="716"/>
      <c r="LJ63" s="716"/>
      <c r="LK63" s="716"/>
      <c r="LL63" s="716"/>
      <c r="LM63" s="716"/>
      <c r="LN63" s="716"/>
      <c r="LO63" s="716"/>
      <c r="LP63" s="716"/>
      <c r="LQ63" s="716"/>
      <c r="LR63" s="716"/>
      <c r="LS63" s="716"/>
      <c r="LT63" s="716"/>
      <c r="LU63" s="716"/>
      <c r="LV63" s="716"/>
      <c r="LW63" s="716"/>
      <c r="LX63" s="716"/>
      <c r="LY63" s="716"/>
      <c r="LZ63" s="716"/>
      <c r="MA63" s="716"/>
      <c r="MB63" s="716"/>
      <c r="MC63" s="716"/>
      <c r="MD63" s="716"/>
      <c r="ME63" s="716"/>
      <c r="MF63" s="716"/>
      <c r="MG63" s="716"/>
      <c r="MH63" s="716"/>
      <c r="MI63" s="716"/>
      <c r="MJ63" s="716"/>
      <c r="MK63" s="716"/>
      <c r="ML63" s="716"/>
      <c r="MM63" s="716"/>
      <c r="MN63" s="716"/>
      <c r="MO63" s="716"/>
      <c r="MP63" s="716"/>
      <c r="MQ63" s="716"/>
      <c r="MR63" s="716"/>
      <c r="MS63" s="716"/>
      <c r="MT63" s="716"/>
      <c r="MU63" s="716"/>
      <c r="MV63" s="716"/>
      <c r="MW63" s="716"/>
      <c r="MX63" s="716"/>
      <c r="MY63" s="716"/>
      <c r="MZ63" s="716"/>
    </row>
    <row r="64" spans="1:364" s="78" customFormat="1" ht="30" hidden="1" customHeight="1">
      <c r="A64" s="56" t="s">
        <v>53</v>
      </c>
      <c r="B64" s="59">
        <v>45414</v>
      </c>
      <c r="C64" s="67"/>
      <c r="D64" s="470"/>
      <c r="E64" s="120"/>
      <c r="F64" s="120"/>
      <c r="G64" s="120"/>
      <c r="H64" s="107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365"/>
      <c r="AG64" s="116"/>
      <c r="AH64" s="116"/>
      <c r="AI64" s="116"/>
      <c r="AJ64" s="116"/>
      <c r="AK64" s="116"/>
      <c r="AL64" s="116"/>
      <c r="AM64" s="116"/>
      <c r="AN64" s="116"/>
      <c r="AO64" s="386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399"/>
      <c r="CA64" s="665"/>
      <c r="CB64" s="665"/>
      <c r="CC64" s="665"/>
      <c r="CD64" s="665"/>
      <c r="CE64" s="665"/>
      <c r="CF64" s="665"/>
      <c r="CG64" s="665"/>
      <c r="CH64" s="665"/>
      <c r="CI64" s="665"/>
      <c r="CJ64" s="665"/>
      <c r="CK64" s="665"/>
      <c r="CL64" s="665"/>
      <c r="CM64" s="665"/>
      <c r="CN64" s="665"/>
      <c r="CO64" s="665"/>
      <c r="CP64" s="665"/>
      <c r="CQ64" s="665"/>
      <c r="CR64" s="665"/>
      <c r="CS64" s="665"/>
      <c r="CT64" s="665"/>
      <c r="CU64" s="665"/>
      <c r="CV64" s="665"/>
      <c r="CW64" s="665"/>
      <c r="CX64" s="665"/>
      <c r="CY64" s="665"/>
      <c r="CZ64" s="665"/>
      <c r="DA64" s="665"/>
      <c r="DB64" s="665"/>
      <c r="DC64" s="665"/>
      <c r="DD64" s="665"/>
      <c r="DE64" s="665"/>
      <c r="DF64" s="665"/>
      <c r="DG64" s="420"/>
      <c r="DH64" s="568"/>
      <c r="DI64" s="568"/>
      <c r="DJ64" s="568"/>
      <c r="DK64" s="568"/>
      <c r="DL64" s="568"/>
      <c r="DM64" s="568"/>
      <c r="DN64" s="568"/>
      <c r="DO64" s="568"/>
      <c r="DP64" s="568"/>
      <c r="DQ64" s="568"/>
      <c r="DR64" s="568"/>
      <c r="DS64" s="568"/>
      <c r="DT64" s="568"/>
      <c r="DU64" s="568"/>
      <c r="DV64" s="568"/>
      <c r="DW64" s="568"/>
      <c r="DX64" s="610"/>
      <c r="DY64" s="907"/>
      <c r="DZ64" s="633"/>
      <c r="EA64" s="633"/>
      <c r="EB64" s="633"/>
      <c r="EC64" s="633"/>
      <c r="ED64" s="633"/>
      <c r="EE64" s="633"/>
      <c r="EF64" s="793"/>
      <c r="EG64" s="633"/>
      <c r="EH64" s="633"/>
      <c r="EI64" s="633"/>
      <c r="EJ64" s="633"/>
      <c r="EK64" s="633"/>
      <c r="EL64" s="633"/>
      <c r="EM64" s="633"/>
      <c r="EN64" s="633"/>
      <c r="EO64" s="907"/>
      <c r="EP64" s="633"/>
      <c r="EQ64" s="633"/>
      <c r="ER64" s="633"/>
      <c r="ES64" s="633"/>
      <c r="ET64" s="633"/>
      <c r="EU64" s="633"/>
      <c r="EV64" s="633"/>
      <c r="EW64" s="803"/>
      <c r="EX64" s="568"/>
      <c r="EY64" s="568"/>
      <c r="EZ64" s="568"/>
      <c r="FA64" s="568"/>
      <c r="FB64" s="568"/>
      <c r="FC64" s="568"/>
      <c r="FD64" s="568"/>
      <c r="FE64" s="931"/>
      <c r="FF64" s="420"/>
      <c r="FG64" s="182"/>
      <c r="FH64" s="188"/>
      <c r="FI64" s="188"/>
      <c r="FJ64" s="188"/>
      <c r="FK64" s="188"/>
      <c r="FL64" s="198"/>
      <c r="FM64" s="182"/>
      <c r="FN64" s="68"/>
      <c r="FO64" s="68"/>
      <c r="FP64" s="68"/>
      <c r="FQ64" s="68"/>
      <c r="FR64" s="495"/>
      <c r="FS64" s="253"/>
      <c r="FT64" s="253"/>
      <c r="FU64" s="253"/>
      <c r="FV64" s="253"/>
      <c r="FW64" s="253"/>
      <c r="FX64" s="253"/>
      <c r="FY64" s="253"/>
      <c r="FZ64" s="253"/>
      <c r="GA64" s="253"/>
      <c r="GB64" s="253"/>
      <c r="GC64" s="117"/>
      <c r="GD64" s="117"/>
      <c r="GE64" s="117"/>
      <c r="GF64" s="117"/>
      <c r="GG64" s="117"/>
      <c r="GH64" s="100"/>
      <c r="GI64" s="226"/>
      <c r="GJ64" s="515"/>
      <c r="GK64" s="76"/>
      <c r="GL64" s="9">
        <f t="shared" si="68"/>
        <v>0</v>
      </c>
      <c r="GM64" s="9">
        <f t="shared" si="69"/>
        <v>0</v>
      </c>
      <c r="GN64" s="9">
        <f t="shared" si="70"/>
        <v>0</v>
      </c>
      <c r="GO64" s="9">
        <f t="shared" si="71"/>
        <v>0</v>
      </c>
      <c r="GP64" s="9">
        <f t="shared" si="72"/>
        <v>0</v>
      </c>
      <c r="GQ64" s="9">
        <f t="shared" si="73"/>
        <v>0</v>
      </c>
      <c r="GR64" s="9">
        <f t="shared" si="74"/>
        <v>0</v>
      </c>
      <c r="GS64" s="9">
        <f t="shared" si="75"/>
        <v>0</v>
      </c>
      <c r="GT64" s="9">
        <f t="shared" si="76"/>
        <v>0</v>
      </c>
      <c r="GU64" s="9">
        <f t="shared" si="77"/>
        <v>0</v>
      </c>
      <c r="GV64" s="9">
        <f t="shared" si="78"/>
        <v>0</v>
      </c>
      <c r="GW64" s="9">
        <f t="shared" si="79"/>
        <v>0</v>
      </c>
      <c r="GX64" s="9">
        <f t="shared" si="80"/>
        <v>0</v>
      </c>
      <c r="GY64" s="9">
        <f t="shared" si="81"/>
        <v>0</v>
      </c>
      <c r="GZ64" s="9">
        <f t="shared" si="82"/>
        <v>0</v>
      </c>
      <c r="HA64" s="9">
        <f t="shared" si="83"/>
        <v>0</v>
      </c>
      <c r="HB64" s="9">
        <f t="shared" si="84"/>
        <v>0</v>
      </c>
      <c r="HC64" s="9">
        <f t="shared" si="85"/>
        <v>0</v>
      </c>
      <c r="HD64" s="9">
        <f t="shared" si="86"/>
        <v>0</v>
      </c>
      <c r="HE64" s="9">
        <f t="shared" si="87"/>
        <v>0</v>
      </c>
      <c r="HF64" s="9">
        <f t="shared" si="88"/>
        <v>0</v>
      </c>
      <c r="HG64" s="9">
        <f t="shared" si="89"/>
        <v>0</v>
      </c>
      <c r="HH64" s="9">
        <f t="shared" si="90"/>
        <v>0</v>
      </c>
      <c r="HI64" s="9">
        <f t="shared" si="91"/>
        <v>0</v>
      </c>
      <c r="HJ64" s="9">
        <f t="shared" si="92"/>
        <v>0</v>
      </c>
      <c r="HK64" s="9">
        <f t="shared" si="93"/>
        <v>0</v>
      </c>
      <c r="HL64" s="9">
        <f t="shared" si="94"/>
        <v>0</v>
      </c>
      <c r="HM64" s="9">
        <f t="shared" si="95"/>
        <v>0</v>
      </c>
      <c r="HN64" s="9">
        <f t="shared" si="96"/>
        <v>0</v>
      </c>
      <c r="HO64" s="9">
        <f t="shared" si="97"/>
        <v>0</v>
      </c>
      <c r="HP64" s="9">
        <f t="shared" si="98"/>
        <v>0</v>
      </c>
      <c r="HQ64" s="9">
        <f t="shared" si="99"/>
        <v>0</v>
      </c>
      <c r="HR64" s="9">
        <f t="shared" si="100"/>
        <v>0</v>
      </c>
      <c r="HS64" s="9">
        <f t="shared" si="101"/>
        <v>0</v>
      </c>
      <c r="HT64" s="9">
        <f t="shared" si="102"/>
        <v>0</v>
      </c>
      <c r="HU64" s="9">
        <f t="shared" si="103"/>
        <v>0</v>
      </c>
      <c r="HV64" s="9">
        <f t="shared" si="104"/>
        <v>0</v>
      </c>
      <c r="HW64" s="9">
        <f t="shared" si="105"/>
        <v>0</v>
      </c>
      <c r="HX64" s="9">
        <f t="shared" si="106"/>
        <v>0</v>
      </c>
      <c r="HY64" s="9">
        <f t="shared" si="107"/>
        <v>0</v>
      </c>
      <c r="HZ64" s="9">
        <f t="shared" si="108"/>
        <v>0</v>
      </c>
      <c r="IA64" s="9">
        <f t="shared" si="109"/>
        <v>0</v>
      </c>
      <c r="IB64" s="9">
        <f t="shared" si="110"/>
        <v>0</v>
      </c>
      <c r="IC64" s="9">
        <f t="shared" si="111"/>
        <v>0</v>
      </c>
      <c r="ID64" s="9">
        <f t="shared" si="112"/>
        <v>0</v>
      </c>
      <c r="IE64" s="9">
        <f t="shared" si="113"/>
        <v>0</v>
      </c>
      <c r="IF64" s="9">
        <f t="shared" si="114"/>
        <v>0</v>
      </c>
      <c r="IG64" s="9">
        <f t="shared" si="115"/>
        <v>0</v>
      </c>
      <c r="IH64" s="9">
        <f t="shared" si="116"/>
        <v>0</v>
      </c>
      <c r="II64" s="9">
        <f t="shared" si="117"/>
        <v>0</v>
      </c>
      <c r="IJ64" s="9">
        <f t="shared" si="118"/>
        <v>0</v>
      </c>
      <c r="IK64" s="9">
        <f t="shared" si="119"/>
        <v>0</v>
      </c>
      <c r="IL64" s="9">
        <f t="shared" si="120"/>
        <v>0</v>
      </c>
      <c r="IM64" s="9">
        <f t="shared" si="121"/>
        <v>0</v>
      </c>
      <c r="IN64" s="9">
        <f t="shared" si="122"/>
        <v>0</v>
      </c>
      <c r="IO64" s="9">
        <f t="shared" si="123"/>
        <v>0</v>
      </c>
      <c r="IP64" s="9">
        <f t="shared" si="124"/>
        <v>0</v>
      </c>
      <c r="IQ64" s="9">
        <f t="shared" si="125"/>
        <v>0</v>
      </c>
      <c r="IR64" s="9">
        <f t="shared" si="126"/>
        <v>0</v>
      </c>
      <c r="IS64" s="9">
        <f t="shared" si="127"/>
        <v>0</v>
      </c>
      <c r="IT64" s="9">
        <f t="shared" si="128"/>
        <v>0</v>
      </c>
      <c r="IU64" s="9">
        <f t="shared" si="129"/>
        <v>0</v>
      </c>
      <c r="IV64" s="9">
        <f t="shared" si="130"/>
        <v>0</v>
      </c>
      <c r="IW64" s="9">
        <f t="shared" si="131"/>
        <v>0</v>
      </c>
      <c r="IX64" s="9">
        <f t="shared" si="132"/>
        <v>0</v>
      </c>
      <c r="IY64" s="9">
        <f t="shared" si="133"/>
        <v>0</v>
      </c>
      <c r="IZ64" s="9">
        <f t="shared" si="134"/>
        <v>0</v>
      </c>
      <c r="JA64" s="9">
        <f t="shared" si="135"/>
        <v>0</v>
      </c>
      <c r="JB64" s="711"/>
      <c r="JC64" s="711"/>
      <c r="JD64" s="711"/>
      <c r="JE64" s="711"/>
      <c r="JF64" s="711"/>
      <c r="JG64" s="711"/>
      <c r="JH64" s="711"/>
      <c r="JI64" s="711"/>
      <c r="JJ64" s="711"/>
      <c r="JK64" s="711"/>
      <c r="JL64" s="711"/>
      <c r="JM64" s="711"/>
      <c r="JN64" s="711"/>
      <c r="JO64" s="711"/>
      <c r="JP64" s="711"/>
      <c r="JQ64" s="711"/>
      <c r="JR64" s="711"/>
      <c r="JS64" s="711"/>
      <c r="JT64" s="711"/>
      <c r="JU64" s="711"/>
      <c r="JV64" s="711"/>
      <c r="JW64" s="711"/>
      <c r="JX64" s="711"/>
      <c r="JY64" s="711"/>
      <c r="JZ64" s="711"/>
      <c r="KA64" s="711"/>
      <c r="KB64" s="711"/>
      <c r="KC64" s="711"/>
      <c r="KD64" s="711"/>
      <c r="KE64" s="711"/>
      <c r="KF64" s="711"/>
      <c r="KG64" s="711"/>
      <c r="KH64" s="711"/>
      <c r="KI64" s="711"/>
      <c r="KJ64" s="711"/>
      <c r="KK64" s="711"/>
      <c r="KL64" s="711"/>
      <c r="KM64" s="711"/>
      <c r="KN64" s="711"/>
      <c r="KO64" s="711"/>
      <c r="KP64" s="711"/>
      <c r="KQ64" s="711"/>
      <c r="KR64" s="711"/>
      <c r="KS64" s="711"/>
      <c r="KT64" s="711"/>
      <c r="KU64" s="711"/>
      <c r="KV64" s="711"/>
      <c r="KW64" s="711"/>
      <c r="KX64" s="711"/>
      <c r="KY64" s="711"/>
      <c r="KZ64" s="711"/>
      <c r="LA64" s="711"/>
      <c r="LB64" s="711"/>
      <c r="LC64" s="711"/>
      <c r="LD64" s="711"/>
      <c r="LE64" s="711"/>
      <c r="LF64" s="711"/>
      <c r="LG64" s="711"/>
      <c r="LH64" s="711"/>
      <c r="LI64" s="711"/>
      <c r="LJ64" s="711"/>
      <c r="LK64" s="711"/>
      <c r="LL64" s="711"/>
      <c r="LM64" s="711"/>
      <c r="LN64" s="711"/>
      <c r="LO64" s="711"/>
      <c r="LP64" s="711"/>
      <c r="LQ64" s="711"/>
      <c r="LR64" s="711"/>
      <c r="LS64" s="711"/>
      <c r="LT64" s="711"/>
      <c r="LU64" s="711"/>
      <c r="LV64" s="711"/>
      <c r="LW64" s="711"/>
      <c r="LX64" s="711"/>
      <c r="LY64" s="711"/>
      <c r="LZ64" s="711"/>
      <c r="MA64" s="711"/>
      <c r="MB64" s="711"/>
      <c r="MC64" s="711"/>
      <c r="MD64" s="711"/>
      <c r="ME64" s="711"/>
      <c r="MF64" s="711"/>
      <c r="MG64" s="711"/>
      <c r="MH64" s="711"/>
      <c r="MI64" s="711"/>
      <c r="MJ64" s="711"/>
      <c r="MK64" s="711"/>
      <c r="ML64" s="711"/>
      <c r="MM64" s="711"/>
      <c r="MN64" s="711"/>
      <c r="MO64" s="711"/>
      <c r="MP64" s="711"/>
      <c r="MQ64" s="711"/>
      <c r="MR64" s="711"/>
      <c r="MS64" s="711"/>
      <c r="MT64" s="711"/>
      <c r="MU64" s="711"/>
      <c r="MV64" s="711"/>
      <c r="MW64" s="711"/>
      <c r="MX64" s="711"/>
      <c r="MY64" s="711"/>
      <c r="MZ64" s="711"/>
    </row>
    <row r="65" spans="1:364" s="78" customFormat="1" ht="30" hidden="1" customHeight="1">
      <c r="A65" s="56" t="s">
        <v>50</v>
      </c>
      <c r="B65" s="59">
        <v>45415</v>
      </c>
      <c r="C65" s="67"/>
      <c r="D65" s="473"/>
      <c r="E65" s="118"/>
      <c r="F65" s="118"/>
      <c r="G65" s="118"/>
      <c r="H65" s="118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365"/>
      <c r="AG65" s="122"/>
      <c r="AH65" s="122"/>
      <c r="AI65" s="122"/>
      <c r="AJ65" s="122"/>
      <c r="AK65" s="122"/>
      <c r="AL65" s="122"/>
      <c r="AM65" s="122"/>
      <c r="AN65" s="116"/>
      <c r="AO65" s="386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399"/>
      <c r="CA65" s="665"/>
      <c r="CB65" s="665"/>
      <c r="CC65" s="665"/>
      <c r="CD65" s="665"/>
      <c r="CE65" s="665"/>
      <c r="CF65" s="665"/>
      <c r="CG65" s="665"/>
      <c r="CH65" s="665"/>
      <c r="CI65" s="665"/>
      <c r="CJ65" s="665"/>
      <c r="CK65" s="665"/>
      <c r="CL65" s="665"/>
      <c r="CM65" s="665"/>
      <c r="CN65" s="665"/>
      <c r="CO65" s="665"/>
      <c r="CP65" s="665"/>
      <c r="CQ65" s="665"/>
      <c r="CR65" s="665"/>
      <c r="CS65" s="665"/>
      <c r="CT65" s="665"/>
      <c r="CU65" s="665"/>
      <c r="CV65" s="665"/>
      <c r="CW65" s="665"/>
      <c r="CX65" s="665"/>
      <c r="CY65" s="665"/>
      <c r="CZ65" s="665"/>
      <c r="DA65" s="665"/>
      <c r="DB65" s="665"/>
      <c r="DC65" s="665"/>
      <c r="DD65" s="665"/>
      <c r="DE65" s="665"/>
      <c r="DF65" s="665"/>
      <c r="DG65" s="420"/>
      <c r="DH65" s="568"/>
      <c r="DI65" s="568"/>
      <c r="DJ65" s="568"/>
      <c r="DK65" s="568"/>
      <c r="DL65" s="568"/>
      <c r="DM65" s="568"/>
      <c r="DN65" s="568"/>
      <c r="DO65" s="568"/>
      <c r="DP65" s="568"/>
      <c r="DQ65" s="568"/>
      <c r="DR65" s="568"/>
      <c r="DS65" s="568"/>
      <c r="DT65" s="568"/>
      <c r="DU65" s="568"/>
      <c r="DV65" s="568"/>
      <c r="DW65" s="568"/>
      <c r="DX65" s="610"/>
      <c r="DY65" s="907"/>
      <c r="DZ65" s="633"/>
      <c r="EA65" s="633"/>
      <c r="EB65" s="633"/>
      <c r="EC65" s="633"/>
      <c r="ED65" s="633"/>
      <c r="EE65" s="633"/>
      <c r="EF65" s="793"/>
      <c r="EG65" s="633"/>
      <c r="EH65" s="633"/>
      <c r="EI65" s="633"/>
      <c r="EJ65" s="633"/>
      <c r="EK65" s="633"/>
      <c r="EL65" s="633"/>
      <c r="EM65" s="633"/>
      <c r="EN65" s="633"/>
      <c r="EO65" s="907"/>
      <c r="EP65" s="633"/>
      <c r="EQ65" s="633"/>
      <c r="ER65" s="633"/>
      <c r="ES65" s="633"/>
      <c r="ET65" s="633"/>
      <c r="EU65" s="633"/>
      <c r="EV65" s="633"/>
      <c r="EW65" s="803"/>
      <c r="EX65" s="568"/>
      <c r="EY65" s="568"/>
      <c r="EZ65" s="568"/>
      <c r="FA65" s="568"/>
      <c r="FB65" s="568"/>
      <c r="FC65" s="568"/>
      <c r="FD65" s="568"/>
      <c r="FE65" s="931"/>
      <c r="FF65" s="420"/>
      <c r="FG65" s="182"/>
      <c r="FH65" s="188"/>
      <c r="FI65" s="188"/>
      <c r="FJ65" s="188"/>
      <c r="FK65" s="188"/>
      <c r="FL65" s="198"/>
      <c r="FM65" s="182"/>
      <c r="FN65" s="68"/>
      <c r="FO65" s="68"/>
      <c r="FP65" s="68"/>
      <c r="FQ65" s="68"/>
      <c r="FR65" s="495"/>
      <c r="FS65" s="253"/>
      <c r="FT65" s="253"/>
      <c r="FU65" s="253"/>
      <c r="FV65" s="253"/>
      <c r="FW65" s="253"/>
      <c r="FX65" s="253"/>
      <c r="FY65" s="253"/>
      <c r="FZ65" s="253"/>
      <c r="GA65" s="253"/>
      <c r="GB65" s="253"/>
      <c r="GC65" s="117"/>
      <c r="GD65" s="117"/>
      <c r="GE65" s="123"/>
      <c r="GF65" s="117"/>
      <c r="GG65" s="123"/>
      <c r="GH65" s="100"/>
      <c r="GI65" s="226"/>
      <c r="GJ65" s="515"/>
      <c r="GK65" s="76"/>
      <c r="GL65" s="9">
        <f t="shared" si="68"/>
        <v>0</v>
      </c>
      <c r="GM65" s="9">
        <f t="shared" si="69"/>
        <v>0</v>
      </c>
      <c r="GN65" s="9">
        <f t="shared" si="70"/>
        <v>0</v>
      </c>
      <c r="GO65" s="9">
        <f t="shared" si="71"/>
        <v>0</v>
      </c>
      <c r="GP65" s="9">
        <f t="shared" si="72"/>
        <v>0</v>
      </c>
      <c r="GQ65" s="9">
        <f t="shared" si="73"/>
        <v>0</v>
      </c>
      <c r="GR65" s="9">
        <f t="shared" si="74"/>
        <v>0</v>
      </c>
      <c r="GS65" s="9">
        <f t="shared" si="75"/>
        <v>0</v>
      </c>
      <c r="GT65" s="9">
        <f t="shared" si="76"/>
        <v>0</v>
      </c>
      <c r="GU65" s="9">
        <f t="shared" si="77"/>
        <v>0</v>
      </c>
      <c r="GV65" s="9">
        <f t="shared" si="78"/>
        <v>0</v>
      </c>
      <c r="GW65" s="9">
        <f t="shared" si="79"/>
        <v>0</v>
      </c>
      <c r="GX65" s="9">
        <f t="shared" si="80"/>
        <v>0</v>
      </c>
      <c r="GY65" s="9">
        <f t="shared" si="81"/>
        <v>0</v>
      </c>
      <c r="GZ65" s="9">
        <f t="shared" si="82"/>
        <v>0</v>
      </c>
      <c r="HA65" s="9">
        <f t="shared" si="83"/>
        <v>0</v>
      </c>
      <c r="HB65" s="9">
        <f t="shared" si="84"/>
        <v>0</v>
      </c>
      <c r="HC65" s="9">
        <f t="shared" si="85"/>
        <v>0</v>
      </c>
      <c r="HD65" s="9">
        <f t="shared" si="86"/>
        <v>0</v>
      </c>
      <c r="HE65" s="9">
        <f t="shared" si="87"/>
        <v>0</v>
      </c>
      <c r="HF65" s="9">
        <f t="shared" si="88"/>
        <v>0</v>
      </c>
      <c r="HG65" s="9">
        <f t="shared" si="89"/>
        <v>0</v>
      </c>
      <c r="HH65" s="9">
        <f t="shared" si="90"/>
        <v>0</v>
      </c>
      <c r="HI65" s="9">
        <f t="shared" si="91"/>
        <v>0</v>
      </c>
      <c r="HJ65" s="9">
        <f t="shared" si="92"/>
        <v>0</v>
      </c>
      <c r="HK65" s="9">
        <f t="shared" si="93"/>
        <v>0</v>
      </c>
      <c r="HL65" s="9">
        <f t="shared" si="94"/>
        <v>0</v>
      </c>
      <c r="HM65" s="9">
        <f t="shared" si="95"/>
        <v>0</v>
      </c>
      <c r="HN65" s="9">
        <f t="shared" si="96"/>
        <v>0</v>
      </c>
      <c r="HO65" s="9">
        <f t="shared" si="97"/>
        <v>0</v>
      </c>
      <c r="HP65" s="9">
        <f t="shared" si="98"/>
        <v>0</v>
      </c>
      <c r="HQ65" s="9">
        <f t="shared" si="99"/>
        <v>0</v>
      </c>
      <c r="HR65" s="9">
        <f t="shared" si="100"/>
        <v>0</v>
      </c>
      <c r="HS65" s="9">
        <f t="shared" si="101"/>
        <v>0</v>
      </c>
      <c r="HT65" s="9">
        <f t="shared" si="102"/>
        <v>0</v>
      </c>
      <c r="HU65" s="9">
        <f t="shared" si="103"/>
        <v>0</v>
      </c>
      <c r="HV65" s="9">
        <f t="shared" si="104"/>
        <v>0</v>
      </c>
      <c r="HW65" s="9">
        <f t="shared" si="105"/>
        <v>0</v>
      </c>
      <c r="HX65" s="9">
        <f t="shared" si="106"/>
        <v>0</v>
      </c>
      <c r="HY65" s="9">
        <f t="shared" si="107"/>
        <v>0</v>
      </c>
      <c r="HZ65" s="9">
        <f t="shared" si="108"/>
        <v>0</v>
      </c>
      <c r="IA65" s="9">
        <f t="shared" si="109"/>
        <v>0</v>
      </c>
      <c r="IB65" s="9">
        <f t="shared" si="110"/>
        <v>0</v>
      </c>
      <c r="IC65" s="9">
        <f t="shared" si="111"/>
        <v>0</v>
      </c>
      <c r="ID65" s="9">
        <f t="shared" si="112"/>
        <v>0</v>
      </c>
      <c r="IE65" s="9">
        <f t="shared" si="113"/>
        <v>0</v>
      </c>
      <c r="IF65" s="9">
        <f t="shared" si="114"/>
        <v>0</v>
      </c>
      <c r="IG65" s="9">
        <f t="shared" si="115"/>
        <v>0</v>
      </c>
      <c r="IH65" s="9">
        <f t="shared" si="116"/>
        <v>0</v>
      </c>
      <c r="II65" s="9">
        <f t="shared" si="117"/>
        <v>0</v>
      </c>
      <c r="IJ65" s="9">
        <f t="shared" si="118"/>
        <v>0</v>
      </c>
      <c r="IK65" s="9">
        <f t="shared" si="119"/>
        <v>0</v>
      </c>
      <c r="IL65" s="9">
        <f t="shared" si="120"/>
        <v>0</v>
      </c>
      <c r="IM65" s="9">
        <f t="shared" si="121"/>
        <v>0</v>
      </c>
      <c r="IN65" s="9">
        <f t="shared" si="122"/>
        <v>0</v>
      </c>
      <c r="IO65" s="9">
        <f t="shared" si="123"/>
        <v>0</v>
      </c>
      <c r="IP65" s="9">
        <f t="shared" si="124"/>
        <v>0</v>
      </c>
      <c r="IQ65" s="9">
        <f t="shared" si="125"/>
        <v>0</v>
      </c>
      <c r="IR65" s="9">
        <f t="shared" si="126"/>
        <v>0</v>
      </c>
      <c r="IS65" s="9">
        <f t="shared" si="127"/>
        <v>0</v>
      </c>
      <c r="IT65" s="9">
        <f t="shared" si="128"/>
        <v>0</v>
      </c>
      <c r="IU65" s="9">
        <f t="shared" si="129"/>
        <v>0</v>
      </c>
      <c r="IV65" s="9">
        <f t="shared" si="130"/>
        <v>0</v>
      </c>
      <c r="IW65" s="9">
        <f t="shared" si="131"/>
        <v>0</v>
      </c>
      <c r="IX65" s="9">
        <f t="shared" si="132"/>
        <v>0</v>
      </c>
      <c r="IY65" s="9">
        <f t="shared" si="133"/>
        <v>0</v>
      </c>
      <c r="IZ65" s="9">
        <f t="shared" si="134"/>
        <v>0</v>
      </c>
      <c r="JA65" s="9">
        <f t="shared" si="135"/>
        <v>0</v>
      </c>
      <c r="JB65" s="711"/>
      <c r="JC65" s="711"/>
      <c r="JD65" s="711"/>
      <c r="JE65" s="711"/>
      <c r="JF65" s="711"/>
      <c r="JG65" s="711"/>
      <c r="JH65" s="711"/>
      <c r="JI65" s="711"/>
      <c r="JJ65" s="711"/>
      <c r="JK65" s="711"/>
      <c r="JL65" s="711"/>
      <c r="JM65" s="711"/>
      <c r="JN65" s="711"/>
      <c r="JO65" s="711"/>
      <c r="JP65" s="711"/>
      <c r="JQ65" s="711"/>
      <c r="JR65" s="711"/>
      <c r="JS65" s="711"/>
      <c r="JT65" s="711"/>
      <c r="JU65" s="711"/>
      <c r="JV65" s="711"/>
      <c r="JW65" s="711"/>
      <c r="JX65" s="711"/>
      <c r="JY65" s="711"/>
      <c r="JZ65" s="711"/>
      <c r="KA65" s="711"/>
      <c r="KB65" s="711"/>
      <c r="KC65" s="711"/>
      <c r="KD65" s="711"/>
      <c r="KE65" s="711"/>
      <c r="KF65" s="711"/>
      <c r="KG65" s="711"/>
      <c r="KH65" s="711"/>
      <c r="KI65" s="711"/>
      <c r="KJ65" s="711"/>
      <c r="KK65" s="711"/>
      <c r="KL65" s="711"/>
      <c r="KM65" s="711"/>
      <c r="KN65" s="711"/>
      <c r="KO65" s="711"/>
      <c r="KP65" s="711"/>
      <c r="KQ65" s="711"/>
      <c r="KR65" s="711"/>
      <c r="KS65" s="711"/>
      <c r="KT65" s="711"/>
      <c r="KU65" s="711"/>
      <c r="KV65" s="711"/>
      <c r="KW65" s="711"/>
      <c r="KX65" s="711"/>
      <c r="KY65" s="711"/>
      <c r="KZ65" s="711"/>
      <c r="LA65" s="711"/>
      <c r="LB65" s="711"/>
      <c r="LC65" s="711"/>
      <c r="LD65" s="711"/>
      <c r="LE65" s="711"/>
      <c r="LF65" s="711"/>
      <c r="LG65" s="711"/>
      <c r="LH65" s="711"/>
      <c r="LI65" s="711"/>
      <c r="LJ65" s="711"/>
      <c r="LK65" s="711"/>
      <c r="LL65" s="711"/>
      <c r="LM65" s="711"/>
      <c r="LN65" s="711"/>
      <c r="LO65" s="711"/>
      <c r="LP65" s="711"/>
      <c r="LQ65" s="711"/>
      <c r="LR65" s="711"/>
      <c r="LS65" s="711"/>
      <c r="LT65" s="711"/>
      <c r="LU65" s="711"/>
      <c r="LV65" s="711"/>
      <c r="LW65" s="711"/>
      <c r="LX65" s="711"/>
      <c r="LY65" s="711"/>
      <c r="LZ65" s="711"/>
      <c r="MA65" s="711"/>
      <c r="MB65" s="711"/>
      <c r="MC65" s="711"/>
      <c r="MD65" s="711"/>
      <c r="ME65" s="711"/>
      <c r="MF65" s="711"/>
      <c r="MG65" s="711"/>
      <c r="MH65" s="711"/>
      <c r="MI65" s="711"/>
      <c r="MJ65" s="711"/>
      <c r="MK65" s="711"/>
      <c r="ML65" s="711"/>
      <c r="MM65" s="711"/>
      <c r="MN65" s="711"/>
      <c r="MO65" s="711"/>
      <c r="MP65" s="711"/>
      <c r="MQ65" s="711"/>
      <c r="MR65" s="711"/>
      <c r="MS65" s="711"/>
      <c r="MT65" s="711"/>
      <c r="MU65" s="711"/>
      <c r="MV65" s="711"/>
      <c r="MW65" s="711"/>
      <c r="MX65" s="711"/>
      <c r="MY65" s="711"/>
      <c r="MZ65" s="711"/>
    </row>
    <row r="66" spans="1:364" s="45" customFormat="1" ht="30" hidden="1" customHeight="1">
      <c r="A66" s="57" t="s">
        <v>51</v>
      </c>
      <c r="B66" s="60">
        <v>45416</v>
      </c>
      <c r="C66" s="16"/>
      <c r="D66" s="473"/>
      <c r="E66" s="63"/>
      <c r="F66" s="63"/>
      <c r="G66" s="63"/>
      <c r="H66" s="63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365"/>
      <c r="AG66" s="82"/>
      <c r="AH66" s="82"/>
      <c r="AI66" s="82"/>
      <c r="AJ66" s="82"/>
      <c r="AK66" s="82"/>
      <c r="AL66" s="82"/>
      <c r="AM66" s="82"/>
      <c r="AN66" s="82"/>
      <c r="AO66" s="479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399"/>
      <c r="CA66" s="665"/>
      <c r="CB66" s="665"/>
      <c r="CC66" s="665"/>
      <c r="CD66" s="665"/>
      <c r="CE66" s="665"/>
      <c r="CF66" s="665"/>
      <c r="CG66" s="665"/>
      <c r="CH66" s="665"/>
      <c r="CI66" s="665"/>
      <c r="CJ66" s="665"/>
      <c r="CK66" s="665"/>
      <c r="CL66" s="665"/>
      <c r="CM66" s="665"/>
      <c r="CN66" s="665"/>
      <c r="CO66" s="665"/>
      <c r="CP66" s="665"/>
      <c r="CQ66" s="665"/>
      <c r="CR66" s="665"/>
      <c r="CS66" s="665"/>
      <c r="CT66" s="665"/>
      <c r="CU66" s="665"/>
      <c r="CV66" s="665"/>
      <c r="CW66" s="665"/>
      <c r="CX66" s="665"/>
      <c r="CY66" s="665"/>
      <c r="CZ66" s="665"/>
      <c r="DA66" s="665"/>
      <c r="DB66" s="665"/>
      <c r="DC66" s="665"/>
      <c r="DD66" s="665"/>
      <c r="DE66" s="665"/>
      <c r="DF66" s="665"/>
      <c r="DG66" s="420"/>
      <c r="DH66" s="568"/>
      <c r="DI66" s="568"/>
      <c r="DJ66" s="568"/>
      <c r="DK66" s="568"/>
      <c r="DL66" s="568"/>
      <c r="DM66" s="568"/>
      <c r="DN66" s="568"/>
      <c r="DO66" s="568"/>
      <c r="DP66" s="568"/>
      <c r="DQ66" s="568"/>
      <c r="DR66" s="568"/>
      <c r="DS66" s="568"/>
      <c r="DT66" s="568"/>
      <c r="DU66" s="568"/>
      <c r="DV66" s="568"/>
      <c r="DW66" s="568"/>
      <c r="DX66" s="610"/>
      <c r="DY66" s="907"/>
      <c r="DZ66" s="633"/>
      <c r="EA66" s="633"/>
      <c r="EB66" s="633"/>
      <c r="EC66" s="633"/>
      <c r="ED66" s="633"/>
      <c r="EE66" s="633"/>
      <c r="EF66" s="793"/>
      <c r="EG66" s="633"/>
      <c r="EH66" s="633"/>
      <c r="EI66" s="633"/>
      <c r="EJ66" s="633"/>
      <c r="EK66" s="633"/>
      <c r="EL66" s="633"/>
      <c r="EM66" s="633"/>
      <c r="EN66" s="633"/>
      <c r="EO66" s="907"/>
      <c r="EP66" s="633"/>
      <c r="EQ66" s="633"/>
      <c r="ER66" s="633"/>
      <c r="ES66" s="633"/>
      <c r="ET66" s="633"/>
      <c r="EU66" s="633"/>
      <c r="EV66" s="633"/>
      <c r="EW66" s="803"/>
      <c r="EX66" s="568"/>
      <c r="EY66" s="568"/>
      <c r="EZ66" s="568"/>
      <c r="FA66" s="568"/>
      <c r="FB66" s="568"/>
      <c r="FC66" s="568"/>
      <c r="FD66" s="568"/>
      <c r="FE66" s="931"/>
      <c r="FF66" s="420"/>
      <c r="FG66" s="183"/>
      <c r="FH66" s="189"/>
      <c r="FI66" s="189"/>
      <c r="FJ66" s="189"/>
      <c r="FK66" s="189"/>
      <c r="FL66" s="199"/>
      <c r="FM66" s="183"/>
      <c r="FN66" s="14"/>
      <c r="FO66" s="14"/>
      <c r="FP66" s="14"/>
      <c r="FQ66" s="14"/>
      <c r="FR66" s="495"/>
      <c r="FS66" s="52"/>
      <c r="FT66" s="52"/>
      <c r="FU66" s="83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55"/>
      <c r="GG66" s="84"/>
      <c r="GH66" s="145"/>
      <c r="GI66" s="227"/>
      <c r="GJ66" s="515"/>
      <c r="GK66" s="76"/>
      <c r="GL66" s="62">
        <f t="shared" si="68"/>
        <v>0</v>
      </c>
      <c r="GM66" s="62">
        <f t="shared" si="69"/>
        <v>0</v>
      </c>
      <c r="GN66" s="62">
        <f t="shared" si="70"/>
        <v>0</v>
      </c>
      <c r="GO66" s="62">
        <f t="shared" si="71"/>
        <v>0</v>
      </c>
      <c r="GP66" s="62">
        <f t="shared" si="72"/>
        <v>0</v>
      </c>
      <c r="GQ66" s="62">
        <f t="shared" si="73"/>
        <v>0</v>
      </c>
      <c r="GR66" s="62">
        <f t="shared" si="74"/>
        <v>0</v>
      </c>
      <c r="GS66" s="62">
        <f t="shared" si="75"/>
        <v>0</v>
      </c>
      <c r="GT66" s="62">
        <f t="shared" si="76"/>
        <v>0</v>
      </c>
      <c r="GU66" s="62">
        <f t="shared" si="77"/>
        <v>0</v>
      </c>
      <c r="GV66" s="62">
        <f t="shared" si="78"/>
        <v>0</v>
      </c>
      <c r="GW66" s="62">
        <f t="shared" si="79"/>
        <v>0</v>
      </c>
      <c r="GX66" s="62">
        <f t="shared" si="80"/>
        <v>0</v>
      </c>
      <c r="GY66" s="62">
        <f t="shared" si="81"/>
        <v>0</v>
      </c>
      <c r="GZ66" s="62">
        <f t="shared" si="82"/>
        <v>0</v>
      </c>
      <c r="HA66" s="62">
        <f t="shared" si="83"/>
        <v>0</v>
      </c>
      <c r="HB66" s="62">
        <f t="shared" si="84"/>
        <v>0</v>
      </c>
      <c r="HC66" s="62">
        <f t="shared" si="85"/>
        <v>0</v>
      </c>
      <c r="HD66" s="62">
        <f t="shared" si="86"/>
        <v>0</v>
      </c>
      <c r="HE66" s="62">
        <f t="shared" si="87"/>
        <v>0</v>
      </c>
      <c r="HF66" s="62">
        <f t="shared" si="88"/>
        <v>0</v>
      </c>
      <c r="HG66" s="62">
        <f t="shared" si="89"/>
        <v>0</v>
      </c>
      <c r="HH66" s="62">
        <f t="shared" si="90"/>
        <v>0</v>
      </c>
      <c r="HI66" s="62">
        <f t="shared" si="91"/>
        <v>0</v>
      </c>
      <c r="HJ66" s="62">
        <f t="shared" si="92"/>
        <v>0</v>
      </c>
      <c r="HK66" s="62">
        <f t="shared" si="93"/>
        <v>0</v>
      </c>
      <c r="HL66" s="62">
        <f t="shared" si="94"/>
        <v>0</v>
      </c>
      <c r="HM66" s="62">
        <f t="shared" si="95"/>
        <v>0</v>
      </c>
      <c r="HN66" s="62">
        <f t="shared" si="96"/>
        <v>0</v>
      </c>
      <c r="HO66" s="62">
        <f t="shared" si="97"/>
        <v>0</v>
      </c>
      <c r="HP66" s="62">
        <f t="shared" si="98"/>
        <v>0</v>
      </c>
      <c r="HQ66" s="62">
        <f t="shared" si="99"/>
        <v>0</v>
      </c>
      <c r="HR66" s="62">
        <f t="shared" si="100"/>
        <v>0</v>
      </c>
      <c r="HS66" s="62">
        <f t="shared" si="101"/>
        <v>0</v>
      </c>
      <c r="HT66" s="62">
        <f t="shared" si="102"/>
        <v>0</v>
      </c>
      <c r="HU66" s="62">
        <f t="shared" si="103"/>
        <v>0</v>
      </c>
      <c r="HV66" s="62">
        <f t="shared" si="104"/>
        <v>0</v>
      </c>
      <c r="HW66" s="62">
        <f t="shared" si="105"/>
        <v>0</v>
      </c>
      <c r="HX66" s="62">
        <f t="shared" si="106"/>
        <v>0</v>
      </c>
      <c r="HY66" s="62">
        <f t="shared" si="107"/>
        <v>0</v>
      </c>
      <c r="HZ66" s="62">
        <f t="shared" si="108"/>
        <v>0</v>
      </c>
      <c r="IA66" s="62">
        <f t="shared" si="109"/>
        <v>0</v>
      </c>
      <c r="IB66" s="62">
        <f t="shared" si="110"/>
        <v>0</v>
      </c>
      <c r="IC66" s="62">
        <f t="shared" si="111"/>
        <v>0</v>
      </c>
      <c r="ID66" s="62">
        <f t="shared" si="112"/>
        <v>0</v>
      </c>
      <c r="IE66" s="62">
        <f t="shared" si="113"/>
        <v>0</v>
      </c>
      <c r="IF66" s="62">
        <f t="shared" si="114"/>
        <v>0</v>
      </c>
      <c r="IG66" s="62">
        <f t="shared" si="115"/>
        <v>0</v>
      </c>
      <c r="IH66" s="62">
        <f t="shared" si="116"/>
        <v>0</v>
      </c>
      <c r="II66" s="62">
        <f t="shared" si="117"/>
        <v>0</v>
      </c>
      <c r="IJ66" s="62">
        <f t="shared" si="118"/>
        <v>0</v>
      </c>
      <c r="IK66" s="62">
        <f t="shared" si="119"/>
        <v>0</v>
      </c>
      <c r="IL66" s="62">
        <f t="shared" si="120"/>
        <v>0</v>
      </c>
      <c r="IM66" s="62">
        <f t="shared" si="121"/>
        <v>0</v>
      </c>
      <c r="IN66" s="62">
        <f t="shared" si="122"/>
        <v>0</v>
      </c>
      <c r="IO66" s="62">
        <f t="shared" si="123"/>
        <v>0</v>
      </c>
      <c r="IP66" s="62">
        <f t="shared" si="124"/>
        <v>0</v>
      </c>
      <c r="IQ66" s="62">
        <f t="shared" si="125"/>
        <v>0</v>
      </c>
      <c r="IR66" s="62">
        <f t="shared" si="126"/>
        <v>0</v>
      </c>
      <c r="IS66" s="62">
        <f t="shared" si="127"/>
        <v>0</v>
      </c>
      <c r="IT66" s="62">
        <f t="shared" si="128"/>
        <v>0</v>
      </c>
      <c r="IU66" s="62">
        <f t="shared" si="129"/>
        <v>0</v>
      </c>
      <c r="IV66" s="62">
        <f t="shared" si="130"/>
        <v>0</v>
      </c>
      <c r="IW66" s="62">
        <f t="shared" si="131"/>
        <v>0</v>
      </c>
      <c r="IX66" s="62">
        <f t="shared" si="132"/>
        <v>0</v>
      </c>
      <c r="IY66" s="62">
        <f t="shared" si="133"/>
        <v>0</v>
      </c>
      <c r="IZ66" s="62">
        <f t="shared" si="134"/>
        <v>0</v>
      </c>
      <c r="JA66" s="62">
        <f t="shared" si="135"/>
        <v>0</v>
      </c>
      <c r="JB66" s="716"/>
      <c r="JC66" s="716"/>
      <c r="JD66" s="716"/>
      <c r="JE66" s="716"/>
      <c r="JF66" s="716"/>
      <c r="JG66" s="716"/>
      <c r="JH66" s="716"/>
      <c r="JI66" s="716"/>
      <c r="JJ66" s="716"/>
      <c r="JK66" s="716"/>
      <c r="JL66" s="716"/>
      <c r="JM66" s="716"/>
      <c r="JN66" s="716"/>
      <c r="JO66" s="716"/>
      <c r="JP66" s="716"/>
      <c r="JQ66" s="716"/>
      <c r="JR66" s="716"/>
      <c r="JS66" s="716"/>
      <c r="JT66" s="716"/>
      <c r="JU66" s="716"/>
      <c r="JV66" s="716"/>
      <c r="JW66" s="716"/>
      <c r="JX66" s="716"/>
      <c r="JY66" s="716"/>
      <c r="JZ66" s="716"/>
      <c r="KA66" s="716"/>
      <c r="KB66" s="716"/>
      <c r="KC66" s="716"/>
      <c r="KD66" s="716"/>
      <c r="KE66" s="716"/>
      <c r="KF66" s="716"/>
      <c r="KG66" s="716"/>
      <c r="KH66" s="716"/>
      <c r="KI66" s="716"/>
      <c r="KJ66" s="716"/>
      <c r="KK66" s="716"/>
      <c r="KL66" s="716"/>
      <c r="KM66" s="716"/>
      <c r="KN66" s="716"/>
      <c r="KO66" s="716"/>
      <c r="KP66" s="716"/>
      <c r="KQ66" s="716"/>
      <c r="KR66" s="716"/>
      <c r="KS66" s="716"/>
      <c r="KT66" s="716"/>
      <c r="KU66" s="716"/>
      <c r="KV66" s="716"/>
      <c r="KW66" s="716"/>
      <c r="KX66" s="716"/>
      <c r="KY66" s="716"/>
      <c r="KZ66" s="716"/>
      <c r="LA66" s="716"/>
      <c r="LB66" s="716"/>
      <c r="LC66" s="716"/>
      <c r="LD66" s="716"/>
      <c r="LE66" s="716"/>
      <c r="LF66" s="716"/>
      <c r="LG66" s="716"/>
      <c r="LH66" s="716"/>
      <c r="LI66" s="716"/>
      <c r="LJ66" s="716"/>
      <c r="LK66" s="716"/>
      <c r="LL66" s="716"/>
      <c r="LM66" s="716"/>
      <c r="LN66" s="716"/>
      <c r="LO66" s="716"/>
      <c r="LP66" s="716"/>
      <c r="LQ66" s="716"/>
      <c r="LR66" s="716"/>
      <c r="LS66" s="716"/>
      <c r="LT66" s="716"/>
      <c r="LU66" s="716"/>
      <c r="LV66" s="716"/>
      <c r="LW66" s="716"/>
      <c r="LX66" s="716"/>
      <c r="LY66" s="716"/>
      <c r="LZ66" s="716"/>
      <c r="MA66" s="716"/>
      <c r="MB66" s="716"/>
      <c r="MC66" s="716"/>
      <c r="MD66" s="716"/>
      <c r="ME66" s="716"/>
      <c r="MF66" s="716"/>
      <c r="MG66" s="716"/>
      <c r="MH66" s="716"/>
      <c r="MI66" s="716"/>
      <c r="MJ66" s="716"/>
      <c r="MK66" s="716"/>
      <c r="ML66" s="716"/>
      <c r="MM66" s="716"/>
      <c r="MN66" s="716"/>
      <c r="MO66" s="716"/>
      <c r="MP66" s="716"/>
      <c r="MQ66" s="716"/>
      <c r="MR66" s="716"/>
      <c r="MS66" s="716"/>
      <c r="MT66" s="716"/>
      <c r="MU66" s="716"/>
      <c r="MV66" s="716"/>
      <c r="MW66" s="716"/>
      <c r="MX66" s="716"/>
      <c r="MY66" s="716"/>
      <c r="MZ66" s="716"/>
    </row>
    <row r="67" spans="1:364" s="45" customFormat="1" ht="30" hidden="1" customHeight="1">
      <c r="A67" s="57" t="s">
        <v>52</v>
      </c>
      <c r="B67" s="60">
        <v>45417</v>
      </c>
      <c r="C67" s="16"/>
      <c r="D67" s="470"/>
      <c r="E67" s="38"/>
      <c r="F67" s="38"/>
      <c r="G67" s="38"/>
      <c r="H67" s="38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64"/>
      <c r="AG67" s="36"/>
      <c r="AH67" s="36"/>
      <c r="AI67" s="36"/>
      <c r="AJ67" s="36"/>
      <c r="AK67" s="36"/>
      <c r="AL67" s="36"/>
      <c r="AM67" s="36"/>
      <c r="AN67" s="36"/>
      <c r="AO67" s="385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398"/>
      <c r="CA67" s="587"/>
      <c r="CB67" s="587"/>
      <c r="CC67" s="587"/>
      <c r="CD67" s="587"/>
      <c r="CE67" s="587"/>
      <c r="CF67" s="587"/>
      <c r="CG67" s="587"/>
      <c r="CH67" s="587"/>
      <c r="CI67" s="587"/>
      <c r="CJ67" s="587"/>
      <c r="CK67" s="587"/>
      <c r="CL67" s="587"/>
      <c r="CM67" s="587"/>
      <c r="CN67" s="587"/>
      <c r="CO67" s="587"/>
      <c r="CP67" s="587"/>
      <c r="CQ67" s="587"/>
      <c r="CR67" s="587"/>
      <c r="CS67" s="587"/>
      <c r="CT67" s="587"/>
      <c r="CU67" s="587"/>
      <c r="CV67" s="587"/>
      <c r="CW67" s="587"/>
      <c r="CX67" s="587"/>
      <c r="CY67" s="587"/>
      <c r="CZ67" s="587"/>
      <c r="DA67" s="587"/>
      <c r="DB67" s="587"/>
      <c r="DC67" s="587"/>
      <c r="DD67" s="587"/>
      <c r="DE67" s="587"/>
      <c r="DF67" s="587"/>
      <c r="DG67" s="398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564"/>
      <c r="DW67" s="564"/>
      <c r="DX67" s="605"/>
      <c r="DY67" s="903"/>
      <c r="DZ67" s="630"/>
      <c r="EA67" s="630"/>
      <c r="EB67" s="630"/>
      <c r="EC67" s="630"/>
      <c r="ED67" s="630"/>
      <c r="EE67" s="630"/>
      <c r="EF67" s="789"/>
      <c r="EG67" s="630"/>
      <c r="EH67" s="630"/>
      <c r="EI67" s="630"/>
      <c r="EJ67" s="630"/>
      <c r="EK67" s="630"/>
      <c r="EL67" s="630"/>
      <c r="EM67" s="630"/>
      <c r="EN67" s="630"/>
      <c r="EO67" s="903"/>
      <c r="EP67" s="630"/>
      <c r="EQ67" s="630"/>
      <c r="ER67" s="630"/>
      <c r="ES67" s="630"/>
      <c r="ET67" s="630"/>
      <c r="EU67" s="630"/>
      <c r="EV67" s="630"/>
      <c r="EW67" s="799"/>
      <c r="EX67" s="564"/>
      <c r="EY67" s="564"/>
      <c r="EZ67" s="564"/>
      <c r="FA67" s="564"/>
      <c r="FB67" s="564"/>
      <c r="FC67" s="564"/>
      <c r="FD67" s="564"/>
      <c r="FE67" s="927"/>
      <c r="FF67" s="398"/>
      <c r="FG67" s="158"/>
      <c r="FH67" s="13"/>
      <c r="FI67" s="13"/>
      <c r="FJ67" s="13"/>
      <c r="FK67" s="13"/>
      <c r="FL67" s="200"/>
      <c r="FM67" s="158"/>
      <c r="FN67" s="13"/>
      <c r="FO67" s="13"/>
      <c r="FP67" s="13"/>
      <c r="FQ67" s="13"/>
      <c r="FR67" s="492"/>
      <c r="FS67" s="53"/>
      <c r="FT67" s="54"/>
      <c r="FU67" s="52"/>
      <c r="FV67" s="52"/>
      <c r="FW67" s="52"/>
      <c r="FX67" s="52"/>
      <c r="FY67" s="54"/>
      <c r="FZ67" s="52"/>
      <c r="GA67" s="52"/>
      <c r="GB67" s="52"/>
      <c r="GC67" s="54"/>
      <c r="GD67" s="54"/>
      <c r="GE67" s="54"/>
      <c r="GF67" s="54"/>
      <c r="GG67" s="55"/>
      <c r="GH67" s="144"/>
      <c r="GI67" s="227"/>
      <c r="GJ67" s="514"/>
      <c r="GK67" s="76"/>
      <c r="GL67" s="62">
        <f t="shared" si="68"/>
        <v>0</v>
      </c>
      <c r="GM67" s="62">
        <f t="shared" si="69"/>
        <v>0</v>
      </c>
      <c r="GN67" s="62">
        <f t="shared" si="70"/>
        <v>0</v>
      </c>
      <c r="GO67" s="62">
        <f t="shared" si="71"/>
        <v>0</v>
      </c>
      <c r="GP67" s="62">
        <f t="shared" si="72"/>
        <v>0</v>
      </c>
      <c r="GQ67" s="62">
        <f t="shared" si="73"/>
        <v>0</v>
      </c>
      <c r="GR67" s="62">
        <f t="shared" si="74"/>
        <v>0</v>
      </c>
      <c r="GS67" s="62">
        <f t="shared" si="75"/>
        <v>0</v>
      </c>
      <c r="GT67" s="62">
        <f t="shared" si="76"/>
        <v>0</v>
      </c>
      <c r="GU67" s="62">
        <f t="shared" si="77"/>
        <v>0</v>
      </c>
      <c r="GV67" s="62">
        <f t="shared" si="78"/>
        <v>0</v>
      </c>
      <c r="GW67" s="62">
        <f t="shared" si="79"/>
        <v>0</v>
      </c>
      <c r="GX67" s="62">
        <f t="shared" si="80"/>
        <v>0</v>
      </c>
      <c r="GY67" s="62">
        <f t="shared" si="81"/>
        <v>0</v>
      </c>
      <c r="GZ67" s="62">
        <f t="shared" si="82"/>
        <v>0</v>
      </c>
      <c r="HA67" s="62">
        <f t="shared" si="83"/>
        <v>0</v>
      </c>
      <c r="HB67" s="62">
        <f t="shared" si="84"/>
        <v>0</v>
      </c>
      <c r="HC67" s="62">
        <f t="shared" si="85"/>
        <v>0</v>
      </c>
      <c r="HD67" s="62">
        <f t="shared" si="86"/>
        <v>0</v>
      </c>
      <c r="HE67" s="62">
        <f t="shared" si="87"/>
        <v>0</v>
      </c>
      <c r="HF67" s="62">
        <f t="shared" si="88"/>
        <v>0</v>
      </c>
      <c r="HG67" s="62">
        <f t="shared" si="89"/>
        <v>0</v>
      </c>
      <c r="HH67" s="62">
        <f t="shared" si="90"/>
        <v>0</v>
      </c>
      <c r="HI67" s="62">
        <f t="shared" si="91"/>
        <v>0</v>
      </c>
      <c r="HJ67" s="62">
        <f t="shared" si="92"/>
        <v>0</v>
      </c>
      <c r="HK67" s="62">
        <f t="shared" si="93"/>
        <v>0</v>
      </c>
      <c r="HL67" s="62">
        <f t="shared" si="94"/>
        <v>0</v>
      </c>
      <c r="HM67" s="62">
        <f t="shared" si="95"/>
        <v>0</v>
      </c>
      <c r="HN67" s="62">
        <f t="shared" si="96"/>
        <v>0</v>
      </c>
      <c r="HO67" s="62">
        <f t="shared" si="97"/>
        <v>0</v>
      </c>
      <c r="HP67" s="62">
        <f t="shared" si="98"/>
        <v>0</v>
      </c>
      <c r="HQ67" s="62">
        <f t="shared" si="99"/>
        <v>0</v>
      </c>
      <c r="HR67" s="62">
        <f t="shared" si="100"/>
        <v>0</v>
      </c>
      <c r="HS67" s="62">
        <f t="shared" si="101"/>
        <v>0</v>
      </c>
      <c r="HT67" s="62">
        <f t="shared" si="102"/>
        <v>0</v>
      </c>
      <c r="HU67" s="62">
        <f t="shared" si="103"/>
        <v>0</v>
      </c>
      <c r="HV67" s="62">
        <f t="shared" si="104"/>
        <v>0</v>
      </c>
      <c r="HW67" s="62">
        <f t="shared" si="105"/>
        <v>0</v>
      </c>
      <c r="HX67" s="62">
        <f t="shared" si="106"/>
        <v>0</v>
      </c>
      <c r="HY67" s="62">
        <f t="shared" si="107"/>
        <v>0</v>
      </c>
      <c r="HZ67" s="62">
        <f t="shared" si="108"/>
        <v>0</v>
      </c>
      <c r="IA67" s="62">
        <f t="shared" si="109"/>
        <v>0</v>
      </c>
      <c r="IB67" s="62">
        <f t="shared" si="110"/>
        <v>0</v>
      </c>
      <c r="IC67" s="62">
        <f t="shared" si="111"/>
        <v>0</v>
      </c>
      <c r="ID67" s="62">
        <f t="shared" si="112"/>
        <v>0</v>
      </c>
      <c r="IE67" s="62">
        <f t="shared" si="113"/>
        <v>0</v>
      </c>
      <c r="IF67" s="62">
        <f t="shared" si="114"/>
        <v>0</v>
      </c>
      <c r="IG67" s="62">
        <f t="shared" si="115"/>
        <v>0</v>
      </c>
      <c r="IH67" s="62">
        <f t="shared" si="116"/>
        <v>0</v>
      </c>
      <c r="II67" s="62">
        <f t="shared" si="117"/>
        <v>0</v>
      </c>
      <c r="IJ67" s="62">
        <f t="shared" si="118"/>
        <v>0</v>
      </c>
      <c r="IK67" s="62">
        <f t="shared" si="119"/>
        <v>0</v>
      </c>
      <c r="IL67" s="62">
        <f t="shared" si="120"/>
        <v>0</v>
      </c>
      <c r="IM67" s="62">
        <f t="shared" si="121"/>
        <v>0</v>
      </c>
      <c r="IN67" s="62">
        <f t="shared" si="122"/>
        <v>0</v>
      </c>
      <c r="IO67" s="62">
        <f t="shared" si="123"/>
        <v>0</v>
      </c>
      <c r="IP67" s="62">
        <f t="shared" si="124"/>
        <v>0</v>
      </c>
      <c r="IQ67" s="62">
        <f t="shared" si="125"/>
        <v>0</v>
      </c>
      <c r="IR67" s="62">
        <f t="shared" si="126"/>
        <v>0</v>
      </c>
      <c r="IS67" s="62">
        <f t="shared" si="127"/>
        <v>0</v>
      </c>
      <c r="IT67" s="62">
        <f t="shared" si="128"/>
        <v>0</v>
      </c>
      <c r="IU67" s="62">
        <f t="shared" si="129"/>
        <v>0</v>
      </c>
      <c r="IV67" s="62">
        <f t="shared" si="130"/>
        <v>0</v>
      </c>
      <c r="IW67" s="62">
        <f t="shared" si="131"/>
        <v>0</v>
      </c>
      <c r="IX67" s="62">
        <f t="shared" si="132"/>
        <v>0</v>
      </c>
      <c r="IY67" s="62">
        <f t="shared" si="133"/>
        <v>0</v>
      </c>
      <c r="IZ67" s="62">
        <f t="shared" si="134"/>
        <v>0</v>
      </c>
      <c r="JA67" s="62">
        <f t="shared" si="135"/>
        <v>0</v>
      </c>
      <c r="JB67" s="716"/>
      <c r="JC67" s="716"/>
      <c r="JD67" s="716"/>
      <c r="JE67" s="716"/>
      <c r="JF67" s="716"/>
      <c r="JG67" s="716"/>
      <c r="JH67" s="716"/>
      <c r="JI67" s="716"/>
      <c r="JJ67" s="716"/>
      <c r="JK67" s="716"/>
      <c r="JL67" s="716"/>
      <c r="JM67" s="716"/>
      <c r="JN67" s="716"/>
      <c r="JO67" s="716"/>
      <c r="JP67" s="716"/>
      <c r="JQ67" s="716"/>
      <c r="JR67" s="716"/>
      <c r="JS67" s="716"/>
      <c r="JT67" s="716"/>
      <c r="JU67" s="716"/>
      <c r="JV67" s="716"/>
      <c r="JW67" s="716"/>
      <c r="JX67" s="716"/>
      <c r="JY67" s="716"/>
      <c r="JZ67" s="716"/>
      <c r="KA67" s="716"/>
      <c r="KB67" s="716"/>
      <c r="KC67" s="716"/>
      <c r="KD67" s="716"/>
      <c r="KE67" s="716"/>
      <c r="KF67" s="716"/>
      <c r="KG67" s="716"/>
      <c r="KH67" s="716"/>
      <c r="KI67" s="716"/>
      <c r="KJ67" s="716"/>
      <c r="KK67" s="716"/>
      <c r="KL67" s="716"/>
      <c r="KM67" s="716"/>
      <c r="KN67" s="716"/>
      <c r="KO67" s="716"/>
      <c r="KP67" s="716"/>
      <c r="KQ67" s="716"/>
      <c r="KR67" s="716"/>
      <c r="KS67" s="716"/>
      <c r="KT67" s="716"/>
      <c r="KU67" s="716"/>
      <c r="KV67" s="716"/>
      <c r="KW67" s="716"/>
      <c r="KX67" s="716"/>
      <c r="KY67" s="716"/>
      <c r="KZ67" s="716"/>
      <c r="LA67" s="716"/>
      <c r="LB67" s="716"/>
      <c r="LC67" s="716"/>
      <c r="LD67" s="716"/>
      <c r="LE67" s="716"/>
      <c r="LF67" s="716"/>
      <c r="LG67" s="716"/>
      <c r="LH67" s="716"/>
      <c r="LI67" s="716"/>
      <c r="LJ67" s="716"/>
      <c r="LK67" s="716"/>
      <c r="LL67" s="716"/>
      <c r="LM67" s="716"/>
      <c r="LN67" s="716"/>
      <c r="LO67" s="716"/>
      <c r="LP67" s="716"/>
      <c r="LQ67" s="716"/>
      <c r="LR67" s="716"/>
      <c r="LS67" s="716"/>
      <c r="LT67" s="716"/>
      <c r="LU67" s="716"/>
      <c r="LV67" s="716"/>
      <c r="LW67" s="716"/>
      <c r="LX67" s="716"/>
      <c r="LY67" s="716"/>
      <c r="LZ67" s="716"/>
      <c r="MA67" s="716"/>
      <c r="MB67" s="716"/>
      <c r="MC67" s="716"/>
      <c r="MD67" s="716"/>
      <c r="ME67" s="716"/>
      <c r="MF67" s="716"/>
      <c r="MG67" s="716"/>
      <c r="MH67" s="716"/>
      <c r="MI67" s="716"/>
      <c r="MJ67" s="716"/>
      <c r="MK67" s="716"/>
      <c r="ML67" s="716"/>
      <c r="MM67" s="716"/>
      <c r="MN67" s="716"/>
      <c r="MO67" s="716"/>
      <c r="MP67" s="716"/>
      <c r="MQ67" s="716"/>
      <c r="MR67" s="716"/>
      <c r="MS67" s="716"/>
      <c r="MT67" s="716"/>
      <c r="MU67" s="716"/>
      <c r="MV67" s="716"/>
      <c r="MW67" s="716"/>
      <c r="MX67" s="716"/>
      <c r="MY67" s="716"/>
      <c r="MZ67" s="716"/>
    </row>
    <row r="68" spans="1:364" s="78" customFormat="1" ht="30" hidden="1" customHeight="1">
      <c r="A68" s="56" t="s">
        <v>46</v>
      </c>
      <c r="B68" s="59">
        <v>45418</v>
      </c>
      <c r="C68" s="67"/>
      <c r="D68" s="470"/>
      <c r="E68" s="85"/>
      <c r="F68" s="85"/>
      <c r="G68" s="85"/>
      <c r="H68" s="85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364"/>
      <c r="AG68" s="116"/>
      <c r="AH68" s="116"/>
      <c r="AI68" s="116"/>
      <c r="AJ68" s="116"/>
      <c r="AK68" s="116"/>
      <c r="AL68" s="116"/>
      <c r="AM68" s="116"/>
      <c r="AN68" s="116"/>
      <c r="AO68" s="386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398"/>
      <c r="CA68" s="587"/>
      <c r="CB68" s="587"/>
      <c r="CC68" s="587"/>
      <c r="CD68" s="587"/>
      <c r="CE68" s="587"/>
      <c r="CF68" s="587"/>
      <c r="CG68" s="587"/>
      <c r="CH68" s="587"/>
      <c r="CI68" s="587"/>
      <c r="CJ68" s="587"/>
      <c r="CK68" s="587"/>
      <c r="CL68" s="587"/>
      <c r="CM68" s="587"/>
      <c r="CN68" s="587"/>
      <c r="CO68" s="587"/>
      <c r="CP68" s="587"/>
      <c r="CQ68" s="587"/>
      <c r="CR68" s="587"/>
      <c r="CS68" s="587"/>
      <c r="CT68" s="587"/>
      <c r="CU68" s="587"/>
      <c r="CV68" s="587"/>
      <c r="CW68" s="587"/>
      <c r="CX68" s="587"/>
      <c r="CY68" s="587"/>
      <c r="CZ68" s="587"/>
      <c r="DA68" s="587"/>
      <c r="DB68" s="587"/>
      <c r="DC68" s="587"/>
      <c r="DD68" s="587"/>
      <c r="DE68" s="587"/>
      <c r="DF68" s="587"/>
      <c r="DG68" s="398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564"/>
      <c r="DW68" s="564"/>
      <c r="DX68" s="605"/>
      <c r="DY68" s="903"/>
      <c r="DZ68" s="630"/>
      <c r="EA68" s="630"/>
      <c r="EB68" s="630"/>
      <c r="EC68" s="630"/>
      <c r="ED68" s="630"/>
      <c r="EE68" s="630"/>
      <c r="EF68" s="789"/>
      <c r="EG68" s="630"/>
      <c r="EH68" s="630"/>
      <c r="EI68" s="630"/>
      <c r="EJ68" s="630"/>
      <c r="EK68" s="630"/>
      <c r="EL68" s="630"/>
      <c r="EM68" s="630"/>
      <c r="EN68" s="630"/>
      <c r="EO68" s="903"/>
      <c r="EP68" s="630"/>
      <c r="EQ68" s="630"/>
      <c r="ER68" s="630"/>
      <c r="ES68" s="630"/>
      <c r="ET68" s="630"/>
      <c r="EU68" s="630"/>
      <c r="EV68" s="630"/>
      <c r="EW68" s="799"/>
      <c r="EX68" s="564"/>
      <c r="EY68" s="564"/>
      <c r="EZ68" s="564"/>
      <c r="FA68" s="564"/>
      <c r="FB68" s="564"/>
      <c r="FC68" s="564"/>
      <c r="FD68" s="564"/>
      <c r="FE68" s="927"/>
      <c r="FF68" s="398"/>
      <c r="FG68" s="157"/>
      <c r="FH68" s="79"/>
      <c r="FI68" s="79"/>
      <c r="FJ68" s="79"/>
      <c r="FK68" s="79"/>
      <c r="FL68" s="80"/>
      <c r="FM68" s="157"/>
      <c r="FN68" s="79"/>
      <c r="FO68" s="79"/>
      <c r="FP68" s="79"/>
      <c r="FQ68" s="79"/>
      <c r="FR68" s="492"/>
      <c r="FS68" s="253"/>
      <c r="FT68" s="253"/>
      <c r="FU68" s="253"/>
      <c r="FV68" s="253"/>
      <c r="FW68" s="253"/>
      <c r="FX68" s="253"/>
      <c r="FY68" s="253"/>
      <c r="FZ68" s="253"/>
      <c r="GA68" s="253"/>
      <c r="GB68" s="253"/>
      <c r="GC68" s="117"/>
      <c r="GD68" s="117"/>
      <c r="GE68" s="117"/>
      <c r="GF68" s="117"/>
      <c r="GG68" s="117"/>
      <c r="GH68" s="100"/>
      <c r="GI68" s="226"/>
      <c r="GJ68" s="514"/>
      <c r="GK68" s="76"/>
      <c r="GL68" s="9">
        <f t="shared" si="68"/>
        <v>0</v>
      </c>
      <c r="GM68" s="9">
        <f t="shared" si="69"/>
        <v>0</v>
      </c>
      <c r="GN68" s="9">
        <f t="shared" si="70"/>
        <v>0</v>
      </c>
      <c r="GO68" s="9">
        <f t="shared" si="71"/>
        <v>0</v>
      </c>
      <c r="GP68" s="9">
        <f t="shared" si="72"/>
        <v>0</v>
      </c>
      <c r="GQ68" s="9">
        <f t="shared" si="73"/>
        <v>0</v>
      </c>
      <c r="GR68" s="9">
        <f t="shared" si="74"/>
        <v>0</v>
      </c>
      <c r="GS68" s="9">
        <f t="shared" si="75"/>
        <v>0</v>
      </c>
      <c r="GT68" s="9">
        <f t="shared" si="76"/>
        <v>0</v>
      </c>
      <c r="GU68" s="9">
        <f t="shared" si="77"/>
        <v>0</v>
      </c>
      <c r="GV68" s="9">
        <f t="shared" si="78"/>
        <v>0</v>
      </c>
      <c r="GW68" s="9">
        <f t="shared" si="79"/>
        <v>0</v>
      </c>
      <c r="GX68" s="9">
        <f t="shared" si="80"/>
        <v>0</v>
      </c>
      <c r="GY68" s="9">
        <f t="shared" si="81"/>
        <v>0</v>
      </c>
      <c r="GZ68" s="9">
        <f t="shared" si="82"/>
        <v>0</v>
      </c>
      <c r="HA68" s="9">
        <f t="shared" si="83"/>
        <v>0</v>
      </c>
      <c r="HB68" s="9">
        <f t="shared" si="84"/>
        <v>0</v>
      </c>
      <c r="HC68" s="9">
        <f t="shared" si="85"/>
        <v>0</v>
      </c>
      <c r="HD68" s="9">
        <f t="shared" si="86"/>
        <v>0</v>
      </c>
      <c r="HE68" s="9">
        <f t="shared" si="87"/>
        <v>0</v>
      </c>
      <c r="HF68" s="9">
        <f t="shared" si="88"/>
        <v>0</v>
      </c>
      <c r="HG68" s="9">
        <f t="shared" si="89"/>
        <v>0</v>
      </c>
      <c r="HH68" s="9">
        <f t="shared" si="90"/>
        <v>0</v>
      </c>
      <c r="HI68" s="9">
        <f t="shared" si="91"/>
        <v>0</v>
      </c>
      <c r="HJ68" s="9">
        <f t="shared" si="92"/>
        <v>0</v>
      </c>
      <c r="HK68" s="9">
        <f t="shared" si="93"/>
        <v>0</v>
      </c>
      <c r="HL68" s="9">
        <f t="shared" si="94"/>
        <v>0</v>
      </c>
      <c r="HM68" s="9">
        <f t="shared" si="95"/>
        <v>0</v>
      </c>
      <c r="HN68" s="9">
        <f t="shared" si="96"/>
        <v>0</v>
      </c>
      <c r="HO68" s="9">
        <f t="shared" si="97"/>
        <v>0</v>
      </c>
      <c r="HP68" s="9">
        <f t="shared" si="98"/>
        <v>0</v>
      </c>
      <c r="HQ68" s="9">
        <f t="shared" si="99"/>
        <v>0</v>
      </c>
      <c r="HR68" s="9">
        <f t="shared" si="100"/>
        <v>0</v>
      </c>
      <c r="HS68" s="9">
        <f t="shared" si="101"/>
        <v>0</v>
      </c>
      <c r="HT68" s="9">
        <f t="shared" si="102"/>
        <v>0</v>
      </c>
      <c r="HU68" s="9">
        <f t="shared" si="103"/>
        <v>0</v>
      </c>
      <c r="HV68" s="9">
        <f t="shared" si="104"/>
        <v>0</v>
      </c>
      <c r="HW68" s="9">
        <f t="shared" si="105"/>
        <v>0</v>
      </c>
      <c r="HX68" s="9">
        <f t="shared" si="106"/>
        <v>0</v>
      </c>
      <c r="HY68" s="9">
        <f t="shared" si="107"/>
        <v>0</v>
      </c>
      <c r="HZ68" s="9">
        <f t="shared" si="108"/>
        <v>0</v>
      </c>
      <c r="IA68" s="9">
        <f t="shared" si="109"/>
        <v>0</v>
      </c>
      <c r="IB68" s="9">
        <f t="shared" si="110"/>
        <v>0</v>
      </c>
      <c r="IC68" s="9">
        <f t="shared" si="111"/>
        <v>0</v>
      </c>
      <c r="ID68" s="9">
        <f t="shared" si="112"/>
        <v>0</v>
      </c>
      <c r="IE68" s="9">
        <f t="shared" si="113"/>
        <v>0</v>
      </c>
      <c r="IF68" s="9">
        <f t="shared" si="114"/>
        <v>0</v>
      </c>
      <c r="IG68" s="9">
        <f t="shared" si="115"/>
        <v>0</v>
      </c>
      <c r="IH68" s="9">
        <f t="shared" si="116"/>
        <v>0</v>
      </c>
      <c r="II68" s="9">
        <f t="shared" si="117"/>
        <v>0</v>
      </c>
      <c r="IJ68" s="9">
        <f t="shared" si="118"/>
        <v>0</v>
      </c>
      <c r="IK68" s="9">
        <f t="shared" si="119"/>
        <v>0</v>
      </c>
      <c r="IL68" s="9">
        <f t="shared" si="120"/>
        <v>0</v>
      </c>
      <c r="IM68" s="9">
        <f t="shared" si="121"/>
        <v>0</v>
      </c>
      <c r="IN68" s="9">
        <f t="shared" si="122"/>
        <v>0</v>
      </c>
      <c r="IO68" s="9">
        <f t="shared" si="123"/>
        <v>0</v>
      </c>
      <c r="IP68" s="9">
        <f t="shared" si="124"/>
        <v>0</v>
      </c>
      <c r="IQ68" s="9">
        <f t="shared" si="125"/>
        <v>0</v>
      </c>
      <c r="IR68" s="9">
        <f t="shared" si="126"/>
        <v>0</v>
      </c>
      <c r="IS68" s="9">
        <f t="shared" si="127"/>
        <v>0</v>
      </c>
      <c r="IT68" s="9">
        <f t="shared" si="128"/>
        <v>0</v>
      </c>
      <c r="IU68" s="9">
        <f t="shared" si="129"/>
        <v>0</v>
      </c>
      <c r="IV68" s="9">
        <f t="shared" si="130"/>
        <v>0</v>
      </c>
      <c r="IW68" s="9">
        <f t="shared" si="131"/>
        <v>0</v>
      </c>
      <c r="IX68" s="9">
        <f t="shared" si="132"/>
        <v>0</v>
      </c>
      <c r="IY68" s="9">
        <f t="shared" si="133"/>
        <v>0</v>
      </c>
      <c r="IZ68" s="9">
        <f t="shared" si="134"/>
        <v>0</v>
      </c>
      <c r="JA68" s="9">
        <f t="shared" si="135"/>
        <v>0</v>
      </c>
      <c r="JB68" s="711"/>
      <c r="JC68" s="711"/>
      <c r="JD68" s="711"/>
      <c r="JE68" s="711"/>
      <c r="JF68" s="711"/>
      <c r="JG68" s="711"/>
      <c r="JH68" s="711"/>
      <c r="JI68" s="711"/>
      <c r="JJ68" s="711"/>
      <c r="JK68" s="711"/>
      <c r="JL68" s="711"/>
      <c r="JM68" s="711"/>
      <c r="JN68" s="711"/>
      <c r="JO68" s="711"/>
      <c r="JP68" s="711"/>
      <c r="JQ68" s="711"/>
      <c r="JR68" s="711"/>
      <c r="JS68" s="711"/>
      <c r="JT68" s="711"/>
      <c r="JU68" s="711"/>
      <c r="JV68" s="711"/>
      <c r="JW68" s="711"/>
      <c r="JX68" s="711"/>
      <c r="JY68" s="711"/>
      <c r="JZ68" s="711"/>
      <c r="KA68" s="711"/>
      <c r="KB68" s="711"/>
      <c r="KC68" s="711"/>
      <c r="KD68" s="711"/>
      <c r="KE68" s="711"/>
      <c r="KF68" s="711"/>
      <c r="KG68" s="711"/>
      <c r="KH68" s="711"/>
      <c r="KI68" s="711"/>
      <c r="KJ68" s="711"/>
      <c r="KK68" s="711"/>
      <c r="KL68" s="711"/>
      <c r="KM68" s="711"/>
      <c r="KN68" s="711"/>
      <c r="KO68" s="711"/>
      <c r="KP68" s="711"/>
      <c r="KQ68" s="711"/>
      <c r="KR68" s="711"/>
      <c r="KS68" s="711"/>
      <c r="KT68" s="711"/>
      <c r="KU68" s="711"/>
      <c r="KV68" s="711"/>
      <c r="KW68" s="711"/>
      <c r="KX68" s="711"/>
      <c r="KY68" s="711"/>
      <c r="KZ68" s="711"/>
      <c r="LA68" s="711"/>
      <c r="LB68" s="711"/>
      <c r="LC68" s="711"/>
      <c r="LD68" s="711"/>
      <c r="LE68" s="711"/>
      <c r="LF68" s="711"/>
      <c r="LG68" s="711"/>
      <c r="LH68" s="711"/>
      <c r="LI68" s="711"/>
      <c r="LJ68" s="711"/>
      <c r="LK68" s="711"/>
      <c r="LL68" s="711"/>
      <c r="LM68" s="711"/>
      <c r="LN68" s="711"/>
      <c r="LO68" s="711"/>
      <c r="LP68" s="711"/>
      <c r="LQ68" s="711"/>
      <c r="LR68" s="711"/>
      <c r="LS68" s="711"/>
      <c r="LT68" s="711"/>
      <c r="LU68" s="711"/>
      <c r="LV68" s="711"/>
      <c r="LW68" s="711"/>
      <c r="LX68" s="711"/>
      <c r="LY68" s="711"/>
      <c r="LZ68" s="711"/>
      <c r="MA68" s="711"/>
      <c r="MB68" s="711"/>
      <c r="MC68" s="711"/>
      <c r="MD68" s="711"/>
      <c r="ME68" s="711"/>
      <c r="MF68" s="711"/>
      <c r="MG68" s="711"/>
      <c r="MH68" s="711"/>
      <c r="MI68" s="711"/>
      <c r="MJ68" s="711"/>
      <c r="MK68" s="711"/>
      <c r="ML68" s="711"/>
      <c r="MM68" s="711"/>
      <c r="MN68" s="711"/>
      <c r="MO68" s="711"/>
      <c r="MP68" s="711"/>
      <c r="MQ68" s="711"/>
      <c r="MR68" s="711"/>
      <c r="MS68" s="711"/>
      <c r="MT68" s="711"/>
      <c r="MU68" s="711"/>
      <c r="MV68" s="711"/>
      <c r="MW68" s="711"/>
      <c r="MX68" s="711"/>
      <c r="MY68" s="711"/>
      <c r="MZ68" s="711"/>
    </row>
    <row r="69" spans="1:364" s="78" customFormat="1" ht="30" hidden="1" customHeight="1">
      <c r="A69" s="56" t="s">
        <v>47</v>
      </c>
      <c r="B69" s="59">
        <v>45419</v>
      </c>
      <c r="C69" s="67"/>
      <c r="D69" s="470"/>
      <c r="E69" s="85"/>
      <c r="F69" s="85"/>
      <c r="G69" s="85"/>
      <c r="H69" s="85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364"/>
      <c r="AG69" s="116"/>
      <c r="AH69" s="116"/>
      <c r="AI69" s="116"/>
      <c r="AJ69" s="116"/>
      <c r="AK69" s="116"/>
      <c r="AL69" s="116"/>
      <c r="AM69" s="116"/>
      <c r="AN69" s="116"/>
      <c r="AO69" s="386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398"/>
      <c r="CA69" s="587"/>
      <c r="CB69" s="587"/>
      <c r="CC69" s="587"/>
      <c r="CD69" s="587"/>
      <c r="CE69" s="587"/>
      <c r="CF69" s="587"/>
      <c r="CG69" s="587"/>
      <c r="CH69" s="587"/>
      <c r="CI69" s="587"/>
      <c r="CJ69" s="587"/>
      <c r="CK69" s="587"/>
      <c r="CL69" s="587"/>
      <c r="CM69" s="587"/>
      <c r="CN69" s="587"/>
      <c r="CO69" s="587"/>
      <c r="CP69" s="587"/>
      <c r="CQ69" s="587"/>
      <c r="CR69" s="587"/>
      <c r="CS69" s="587"/>
      <c r="CT69" s="587"/>
      <c r="CU69" s="587"/>
      <c r="CV69" s="587"/>
      <c r="CW69" s="587"/>
      <c r="CX69" s="587"/>
      <c r="CY69" s="587"/>
      <c r="CZ69" s="587"/>
      <c r="DA69" s="587"/>
      <c r="DB69" s="587"/>
      <c r="DC69" s="587"/>
      <c r="DD69" s="587"/>
      <c r="DE69" s="587"/>
      <c r="DF69" s="587"/>
      <c r="DG69" s="398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564"/>
      <c r="DW69" s="564"/>
      <c r="DX69" s="605"/>
      <c r="DY69" s="903"/>
      <c r="DZ69" s="630"/>
      <c r="EA69" s="630"/>
      <c r="EB69" s="630"/>
      <c r="EC69" s="630"/>
      <c r="ED69" s="630"/>
      <c r="EE69" s="630"/>
      <c r="EF69" s="789"/>
      <c r="EG69" s="630"/>
      <c r="EH69" s="630"/>
      <c r="EI69" s="630"/>
      <c r="EJ69" s="630"/>
      <c r="EK69" s="630"/>
      <c r="EL69" s="630"/>
      <c r="EM69" s="630"/>
      <c r="EN69" s="630"/>
      <c r="EO69" s="903"/>
      <c r="EP69" s="630"/>
      <c r="EQ69" s="630"/>
      <c r="ER69" s="630"/>
      <c r="ES69" s="630"/>
      <c r="ET69" s="630"/>
      <c r="EU69" s="630"/>
      <c r="EV69" s="630"/>
      <c r="EW69" s="799"/>
      <c r="EX69" s="564"/>
      <c r="EY69" s="564"/>
      <c r="EZ69" s="564"/>
      <c r="FA69" s="564"/>
      <c r="FB69" s="564"/>
      <c r="FC69" s="564"/>
      <c r="FD69" s="564"/>
      <c r="FE69" s="927"/>
      <c r="FF69" s="398"/>
      <c r="FG69" s="157"/>
      <c r="FH69" s="79"/>
      <c r="FI69" s="79"/>
      <c r="FJ69" s="79"/>
      <c r="FK69" s="79"/>
      <c r="FL69" s="80"/>
      <c r="FM69" s="157"/>
      <c r="FN69" s="79"/>
      <c r="FO69" s="79"/>
      <c r="FP69" s="79"/>
      <c r="FQ69" s="79"/>
      <c r="FR69" s="492"/>
      <c r="FS69" s="253"/>
      <c r="FT69" s="253"/>
      <c r="FU69" s="253"/>
      <c r="FV69" s="253"/>
      <c r="FW69" s="253"/>
      <c r="FX69" s="253"/>
      <c r="FY69" s="253"/>
      <c r="FZ69" s="253"/>
      <c r="GA69" s="253"/>
      <c r="GB69" s="253"/>
      <c r="GC69" s="117"/>
      <c r="GD69" s="117"/>
      <c r="GE69" s="117"/>
      <c r="GF69" s="117"/>
      <c r="GG69" s="117"/>
      <c r="GH69" s="100"/>
      <c r="GI69" s="226"/>
      <c r="GJ69" s="514"/>
      <c r="GK69" s="76"/>
      <c r="GL69" s="9">
        <f t="shared" ref="GL69:GL100" si="136">COUNTIF($E69:$GI69,"1")</f>
        <v>0</v>
      </c>
      <c r="GM69" s="9">
        <f t="shared" ref="GM69:GM100" si="137">COUNTIF($E69:$GI69,"2")</f>
        <v>0</v>
      </c>
      <c r="GN69" s="9">
        <f t="shared" ref="GN69:GN100" si="138">COUNTIF($E69:$GI69,"3")</f>
        <v>0</v>
      </c>
      <c r="GO69" s="9">
        <f t="shared" ref="GO69:GO100" si="139">COUNTIF($E69:$GI69,"4")</f>
        <v>0</v>
      </c>
      <c r="GP69" s="9">
        <f t="shared" ref="GP69:GP100" si="140">COUNTIF($E69:$GI69,"5")</f>
        <v>0</v>
      </c>
      <c r="GQ69" s="9">
        <f t="shared" ref="GQ69:GQ100" si="141">COUNTIF($E69:$GI69,"6")</f>
        <v>0</v>
      </c>
      <c r="GR69" s="9">
        <f t="shared" ref="GR69:GR100" si="142">COUNTIF($E69:$GI69,"7")</f>
        <v>0</v>
      </c>
      <c r="GS69" s="9">
        <f t="shared" ref="GS69:GS100" si="143">COUNTIF($E69:$GI69,"8")</f>
        <v>0</v>
      </c>
      <c r="GT69" s="9">
        <f t="shared" ref="GT69:GT100" si="144">COUNTIF($E69:$GI69,"9")</f>
        <v>0</v>
      </c>
      <c r="GU69" s="9">
        <f t="shared" ref="GU69:GU100" si="145">COUNTIF($E69:$GI69,"10")</f>
        <v>0</v>
      </c>
      <c r="GV69" s="9">
        <f t="shared" ref="GV69:GV100" si="146">COUNTIF($E69:$GI69,"11")</f>
        <v>0</v>
      </c>
      <c r="GW69" s="9">
        <f t="shared" ref="GW69:GW100" si="147">COUNTIF($E69:$GI69,"12")</f>
        <v>0</v>
      </c>
      <c r="GX69" s="9">
        <f t="shared" ref="GX69:GX100" si="148">COUNTIF($E69:$GI69,"13")</f>
        <v>0</v>
      </c>
      <c r="GY69" s="9">
        <f t="shared" ref="GY69:GY100" si="149">COUNTIF($E69:$GI69,"14")</f>
        <v>0</v>
      </c>
      <c r="GZ69" s="9">
        <f t="shared" ref="GZ69:GZ100" si="150">COUNTIF($E69:$GI69,"15")</f>
        <v>0</v>
      </c>
      <c r="HA69" s="9">
        <f t="shared" ref="HA69:HA100" si="151">COUNTIF($E69:$GI69,"16")</f>
        <v>0</v>
      </c>
      <c r="HB69" s="9">
        <f t="shared" ref="HB69:HB100" si="152">COUNTIF($E69:$GI69,"17")</f>
        <v>0</v>
      </c>
      <c r="HC69" s="9">
        <f t="shared" ref="HC69:HC100" si="153">COUNTIF($E69:$GI69,"18")</f>
        <v>0</v>
      </c>
      <c r="HD69" s="9">
        <f t="shared" ref="HD69:HD100" si="154">COUNTIF($E69:$GI69,"19")</f>
        <v>0</v>
      </c>
      <c r="HE69" s="9">
        <f t="shared" ref="HE69:HE100" si="155">COUNTIF($E69:$GI69,"20")</f>
        <v>0</v>
      </c>
      <c r="HF69" s="9">
        <f t="shared" ref="HF69:HF100" si="156">COUNTIF($E69:$GI69,"21")</f>
        <v>0</v>
      </c>
      <c r="HG69" s="9">
        <f t="shared" ref="HG69:HG100" si="157">COUNTIF($E69:$GI69,"22")</f>
        <v>0</v>
      </c>
      <c r="HH69" s="9">
        <f t="shared" ref="HH69:HH100" si="158">COUNTIF($E69:$GI69,"23")</f>
        <v>0</v>
      </c>
      <c r="HI69" s="9">
        <f t="shared" ref="HI69:HI100" si="159">COUNTIF($E69:$GI69,"24")</f>
        <v>0</v>
      </c>
      <c r="HJ69" s="9">
        <f t="shared" ref="HJ69:HJ100" si="160">COUNTIF($E69:$GI69,"25")</f>
        <v>0</v>
      </c>
      <c r="HK69" s="9">
        <f t="shared" ref="HK69:HK100" si="161">COUNTIF($E69:$GI69,"26")</f>
        <v>0</v>
      </c>
      <c r="HL69" s="9">
        <f t="shared" ref="HL69:HL100" si="162">COUNTIF($E69:$GI69,"27")</f>
        <v>0</v>
      </c>
      <c r="HM69" s="9">
        <f t="shared" ref="HM69:HM100" si="163">COUNTIF($E69:$GI69,"28")</f>
        <v>0</v>
      </c>
      <c r="HN69" s="9">
        <f t="shared" ref="HN69:HN100" si="164">COUNTIF($E69:$GI69,"29")</f>
        <v>0</v>
      </c>
      <c r="HO69" s="9">
        <f t="shared" ref="HO69:HO100" si="165">COUNTIF($E69:$GI69,"30")</f>
        <v>0</v>
      </c>
      <c r="HP69" s="9">
        <f t="shared" ref="HP69:HP100" si="166">COUNTIF($E69:$GI69,"31")</f>
        <v>0</v>
      </c>
      <c r="HQ69" s="9">
        <f t="shared" ref="HQ69:HQ100" si="167">COUNTIF($E69:$GI69,"32")</f>
        <v>0</v>
      </c>
      <c r="HR69" s="9">
        <f t="shared" ref="HR69:HR100" si="168">COUNTIF($E69:$GI69,"33")</f>
        <v>0</v>
      </c>
      <c r="HS69" s="9">
        <f t="shared" ref="HS69:HS100" si="169">COUNTIF($E69:$GI69,"34")</f>
        <v>0</v>
      </c>
      <c r="HT69" s="9">
        <f t="shared" ref="HT69:HT100" si="170">COUNTIF($E69:$GI69,"35")</f>
        <v>0</v>
      </c>
      <c r="HU69" s="9">
        <f t="shared" ref="HU69:HU100" si="171">COUNTIF($E69:$GI69,"36")</f>
        <v>0</v>
      </c>
      <c r="HV69" s="9">
        <f t="shared" ref="HV69:HV100" si="172">COUNTIF($E69:$GI69,"37")</f>
        <v>0</v>
      </c>
      <c r="HW69" s="9">
        <f t="shared" ref="HW69:HW100" si="173">COUNTIF($E69:$GI69,"38")</f>
        <v>0</v>
      </c>
      <c r="HX69" s="9">
        <f t="shared" ref="HX69:HX100" si="174">COUNTIF($E69:$GI69,"39")</f>
        <v>0</v>
      </c>
      <c r="HY69" s="9">
        <f t="shared" ref="HY69:HY100" si="175">COUNTIF($E69:$GI69,"40")</f>
        <v>0</v>
      </c>
      <c r="HZ69" s="9">
        <f t="shared" ref="HZ69:HZ100" si="176">COUNTIF($E69:$GI69,"41")</f>
        <v>0</v>
      </c>
      <c r="IA69" s="9">
        <f t="shared" ref="IA69:IA100" si="177">COUNTIF($E69:$GI69,"42")</f>
        <v>0</v>
      </c>
      <c r="IB69" s="9">
        <f t="shared" ref="IB69:IB100" si="178">COUNTIF($E69:$GI69,"43")</f>
        <v>0</v>
      </c>
      <c r="IC69" s="9">
        <f t="shared" ref="IC69:IC100" si="179">COUNTIF($E69:$GI69,"44")</f>
        <v>0</v>
      </c>
      <c r="ID69" s="9">
        <f t="shared" ref="ID69:ID100" si="180">COUNTIF($E69:$GI69,"45")</f>
        <v>0</v>
      </c>
      <c r="IE69" s="9">
        <f t="shared" ref="IE69:IE100" si="181">COUNTIF($E69:$GI69,"46")</f>
        <v>0</v>
      </c>
      <c r="IF69" s="9">
        <f t="shared" ref="IF69:IF100" si="182">COUNTIF($E69:$GI69,"47")</f>
        <v>0</v>
      </c>
      <c r="IG69" s="9">
        <f t="shared" ref="IG69:IG100" si="183">COUNTIF($E69:$GI69,"48")</f>
        <v>0</v>
      </c>
      <c r="IH69" s="9">
        <f t="shared" ref="IH69:IH100" si="184">COUNTIF($E69:$GI69,"49")</f>
        <v>0</v>
      </c>
      <c r="II69" s="9">
        <f t="shared" ref="II69:II100" si="185">COUNTIF($E69:$GI69,"50")</f>
        <v>0</v>
      </c>
      <c r="IJ69" s="9">
        <f t="shared" ref="IJ69:IJ100" si="186">COUNTIF($E69:$GI69,"51")</f>
        <v>0</v>
      </c>
      <c r="IK69" s="9">
        <f t="shared" ref="IK69:IK100" si="187">COUNTIF($E69:$GI69,"52")</f>
        <v>0</v>
      </c>
      <c r="IL69" s="9">
        <f t="shared" ref="IL69:IL100" si="188">COUNTIF($E69:$GI69,"53")</f>
        <v>0</v>
      </c>
      <c r="IM69" s="9">
        <f t="shared" ref="IM69:IM100" si="189">COUNTIF($E69:$GI69,"54")</f>
        <v>0</v>
      </c>
      <c r="IN69" s="9">
        <f t="shared" ref="IN69:IN100" si="190">COUNTIF($E69:$GI69,"55")</f>
        <v>0</v>
      </c>
      <c r="IO69" s="9">
        <f t="shared" ref="IO69:IO100" si="191">COUNTIF($E69:$GI69,"56")</f>
        <v>0</v>
      </c>
      <c r="IP69" s="9">
        <f t="shared" ref="IP69:IP100" si="192">COUNTIF($E69:$GI69,"57")</f>
        <v>0</v>
      </c>
      <c r="IQ69" s="9">
        <f t="shared" ref="IQ69:IQ100" si="193">COUNTIF($E69:$GI69,"58")</f>
        <v>0</v>
      </c>
      <c r="IR69" s="9">
        <f t="shared" ref="IR69:IR100" si="194">COUNTIF($E69:$GI69,"59")</f>
        <v>0</v>
      </c>
      <c r="IS69" s="9">
        <f t="shared" ref="IS69:IS100" si="195">COUNTIF($E69:$GI69,"60")</f>
        <v>0</v>
      </c>
      <c r="IT69" s="9">
        <f t="shared" ref="IT69:IT100" si="196">COUNTIF($E69:$GI69,"61")</f>
        <v>0</v>
      </c>
      <c r="IU69" s="9">
        <f t="shared" ref="IU69:IU100" si="197">COUNTIF($E69:$GI69,"62")</f>
        <v>0</v>
      </c>
      <c r="IV69" s="9">
        <f t="shared" ref="IV69:IV100" si="198">COUNTIF($E69:$GI69,"63")</f>
        <v>0</v>
      </c>
      <c r="IW69" s="9">
        <f t="shared" ref="IW69:IW100" si="199">COUNTIF($E69:$GI69,"64")</f>
        <v>0</v>
      </c>
      <c r="IX69" s="9">
        <f t="shared" ref="IX69:IX100" si="200">COUNTIF($E69:$GI69,"65")</f>
        <v>0</v>
      </c>
      <c r="IY69" s="9">
        <f t="shared" ref="IY69:IY100" si="201">COUNTIF($E69:$GI69,"66")</f>
        <v>0</v>
      </c>
      <c r="IZ69" s="9">
        <f t="shared" ref="IZ69:IZ100" si="202">COUNTIF($E69:$GI69,"67")</f>
        <v>0</v>
      </c>
      <c r="JA69" s="9">
        <f t="shared" ref="JA69:JA100" si="203">COUNTIF($E69:$GI69,"68")</f>
        <v>0</v>
      </c>
      <c r="JB69" s="711"/>
      <c r="JC69" s="711"/>
      <c r="JD69" s="711"/>
      <c r="JE69" s="711"/>
      <c r="JF69" s="711"/>
      <c r="JG69" s="711"/>
      <c r="JH69" s="711"/>
      <c r="JI69" s="711"/>
      <c r="JJ69" s="711"/>
      <c r="JK69" s="711"/>
      <c r="JL69" s="711"/>
      <c r="JM69" s="711"/>
      <c r="JN69" s="711"/>
      <c r="JO69" s="711"/>
      <c r="JP69" s="711"/>
      <c r="JQ69" s="711"/>
      <c r="JR69" s="711"/>
      <c r="JS69" s="711"/>
      <c r="JT69" s="711"/>
      <c r="JU69" s="711"/>
      <c r="JV69" s="711"/>
      <c r="JW69" s="711"/>
      <c r="JX69" s="711"/>
      <c r="JY69" s="711"/>
      <c r="JZ69" s="711"/>
      <c r="KA69" s="711"/>
      <c r="KB69" s="711"/>
      <c r="KC69" s="711"/>
      <c r="KD69" s="711"/>
      <c r="KE69" s="711"/>
      <c r="KF69" s="711"/>
      <c r="KG69" s="711"/>
      <c r="KH69" s="711"/>
      <c r="KI69" s="711"/>
      <c r="KJ69" s="711"/>
      <c r="KK69" s="711"/>
      <c r="KL69" s="711"/>
      <c r="KM69" s="711"/>
      <c r="KN69" s="711"/>
      <c r="KO69" s="711"/>
      <c r="KP69" s="711"/>
      <c r="KQ69" s="711"/>
      <c r="KR69" s="711"/>
      <c r="KS69" s="711"/>
      <c r="KT69" s="711"/>
      <c r="KU69" s="711"/>
      <c r="KV69" s="711"/>
      <c r="KW69" s="711"/>
      <c r="KX69" s="711"/>
      <c r="KY69" s="711"/>
      <c r="KZ69" s="711"/>
      <c r="LA69" s="711"/>
      <c r="LB69" s="711"/>
      <c r="LC69" s="711"/>
      <c r="LD69" s="711"/>
      <c r="LE69" s="711"/>
      <c r="LF69" s="711"/>
      <c r="LG69" s="711"/>
      <c r="LH69" s="711"/>
      <c r="LI69" s="711"/>
      <c r="LJ69" s="711"/>
      <c r="LK69" s="711"/>
      <c r="LL69" s="711"/>
      <c r="LM69" s="711"/>
      <c r="LN69" s="711"/>
      <c r="LO69" s="711"/>
      <c r="LP69" s="711"/>
      <c r="LQ69" s="711"/>
      <c r="LR69" s="711"/>
      <c r="LS69" s="711"/>
      <c r="LT69" s="711"/>
      <c r="LU69" s="711"/>
      <c r="LV69" s="711"/>
      <c r="LW69" s="711"/>
      <c r="LX69" s="711"/>
      <c r="LY69" s="711"/>
      <c r="LZ69" s="711"/>
      <c r="MA69" s="711"/>
      <c r="MB69" s="711"/>
      <c r="MC69" s="711"/>
      <c r="MD69" s="711"/>
      <c r="ME69" s="711"/>
      <c r="MF69" s="711"/>
      <c r="MG69" s="711"/>
      <c r="MH69" s="711"/>
      <c r="MI69" s="711"/>
      <c r="MJ69" s="711"/>
      <c r="MK69" s="711"/>
      <c r="ML69" s="711"/>
      <c r="MM69" s="711"/>
      <c r="MN69" s="711"/>
      <c r="MO69" s="711"/>
      <c r="MP69" s="711"/>
      <c r="MQ69" s="711"/>
      <c r="MR69" s="711"/>
      <c r="MS69" s="711"/>
      <c r="MT69" s="711"/>
      <c r="MU69" s="711"/>
      <c r="MV69" s="711"/>
      <c r="MW69" s="711"/>
      <c r="MX69" s="711"/>
      <c r="MY69" s="711"/>
      <c r="MZ69" s="711"/>
    </row>
    <row r="70" spans="1:364" s="45" customFormat="1" ht="30" hidden="1" customHeight="1">
      <c r="A70" s="56" t="s">
        <v>48</v>
      </c>
      <c r="B70" s="59">
        <v>45420</v>
      </c>
      <c r="C70" s="67"/>
      <c r="D70" s="470"/>
      <c r="E70" s="85"/>
      <c r="F70" s="85"/>
      <c r="G70" s="85"/>
      <c r="H70" s="85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364"/>
      <c r="AG70" s="116"/>
      <c r="AH70" s="116"/>
      <c r="AI70" s="116"/>
      <c r="AJ70" s="116"/>
      <c r="AK70" s="116"/>
      <c r="AL70" s="116"/>
      <c r="AM70" s="116"/>
      <c r="AN70" s="116"/>
      <c r="AO70" s="386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398"/>
      <c r="CA70" s="587"/>
      <c r="CB70" s="587"/>
      <c r="CC70" s="587"/>
      <c r="CD70" s="587"/>
      <c r="CE70" s="587"/>
      <c r="CF70" s="587"/>
      <c r="CG70" s="587"/>
      <c r="CH70" s="587"/>
      <c r="CI70" s="587"/>
      <c r="CJ70" s="587"/>
      <c r="CK70" s="587"/>
      <c r="CL70" s="587"/>
      <c r="CM70" s="587"/>
      <c r="CN70" s="587"/>
      <c r="CO70" s="587"/>
      <c r="CP70" s="587"/>
      <c r="CQ70" s="587"/>
      <c r="CR70" s="587"/>
      <c r="CS70" s="587"/>
      <c r="CT70" s="587"/>
      <c r="CU70" s="587"/>
      <c r="CV70" s="587"/>
      <c r="CW70" s="587"/>
      <c r="CX70" s="587"/>
      <c r="CY70" s="587"/>
      <c r="CZ70" s="587"/>
      <c r="DA70" s="587"/>
      <c r="DB70" s="587"/>
      <c r="DC70" s="587"/>
      <c r="DD70" s="587"/>
      <c r="DE70" s="587"/>
      <c r="DF70" s="587"/>
      <c r="DG70" s="398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564"/>
      <c r="DW70" s="564"/>
      <c r="DX70" s="605"/>
      <c r="DY70" s="903"/>
      <c r="DZ70" s="630"/>
      <c r="EA70" s="630"/>
      <c r="EB70" s="630"/>
      <c r="EC70" s="630"/>
      <c r="ED70" s="630"/>
      <c r="EE70" s="630"/>
      <c r="EF70" s="789"/>
      <c r="EG70" s="630"/>
      <c r="EH70" s="630"/>
      <c r="EI70" s="630"/>
      <c r="EJ70" s="630"/>
      <c r="EK70" s="630"/>
      <c r="EL70" s="630"/>
      <c r="EM70" s="630"/>
      <c r="EN70" s="630"/>
      <c r="EO70" s="903"/>
      <c r="EP70" s="630"/>
      <c r="EQ70" s="630"/>
      <c r="ER70" s="630"/>
      <c r="ES70" s="630"/>
      <c r="ET70" s="630"/>
      <c r="EU70" s="630"/>
      <c r="EV70" s="630"/>
      <c r="EW70" s="799"/>
      <c r="EX70" s="564"/>
      <c r="EY70" s="564"/>
      <c r="EZ70" s="564"/>
      <c r="FA70" s="564"/>
      <c r="FB70" s="564"/>
      <c r="FC70" s="564"/>
      <c r="FD70" s="564"/>
      <c r="FE70" s="927"/>
      <c r="FF70" s="398"/>
      <c r="FG70" s="157"/>
      <c r="FH70" s="79"/>
      <c r="FI70" s="79"/>
      <c r="FJ70" s="79"/>
      <c r="FK70" s="79"/>
      <c r="FL70" s="80"/>
      <c r="FM70" s="157"/>
      <c r="FN70" s="79"/>
      <c r="FO70" s="79"/>
      <c r="FP70" s="79"/>
      <c r="FQ70" s="79"/>
      <c r="FR70" s="492"/>
      <c r="FS70" s="253">
        <v>13</v>
      </c>
      <c r="FT70" s="253">
        <v>14</v>
      </c>
      <c r="FU70" s="253"/>
      <c r="FV70" s="253"/>
      <c r="FW70" s="253"/>
      <c r="FX70" s="253"/>
      <c r="FY70" s="253"/>
      <c r="FZ70" s="253"/>
      <c r="GA70" s="253"/>
      <c r="GB70" s="253"/>
      <c r="GC70" s="117"/>
      <c r="GD70" s="117"/>
      <c r="GE70" s="117"/>
      <c r="GF70" s="117"/>
      <c r="GG70" s="117"/>
      <c r="GH70" s="143"/>
      <c r="GI70" s="226"/>
      <c r="GJ70" s="514"/>
      <c r="GK70" s="76"/>
      <c r="GL70" s="9">
        <f t="shared" si="136"/>
        <v>0</v>
      </c>
      <c r="GM70" s="9">
        <f t="shared" si="137"/>
        <v>0</v>
      </c>
      <c r="GN70" s="9">
        <f t="shared" si="138"/>
        <v>0</v>
      </c>
      <c r="GO70" s="9">
        <f t="shared" si="139"/>
        <v>0</v>
      </c>
      <c r="GP70" s="9">
        <f t="shared" si="140"/>
        <v>0</v>
      </c>
      <c r="GQ70" s="9">
        <f t="shared" si="141"/>
        <v>0</v>
      </c>
      <c r="GR70" s="9">
        <f t="shared" si="142"/>
        <v>0</v>
      </c>
      <c r="GS70" s="9">
        <f t="shared" si="143"/>
        <v>0</v>
      </c>
      <c r="GT70" s="9">
        <f t="shared" si="144"/>
        <v>0</v>
      </c>
      <c r="GU70" s="9">
        <f t="shared" si="145"/>
        <v>0</v>
      </c>
      <c r="GV70" s="9">
        <f t="shared" si="146"/>
        <v>0</v>
      </c>
      <c r="GW70" s="9">
        <f t="shared" si="147"/>
        <v>0</v>
      </c>
      <c r="GX70" s="9">
        <f t="shared" si="148"/>
        <v>1</v>
      </c>
      <c r="GY70" s="9">
        <f t="shared" si="149"/>
        <v>1</v>
      </c>
      <c r="GZ70" s="9">
        <f t="shared" si="150"/>
        <v>0</v>
      </c>
      <c r="HA70" s="9">
        <f t="shared" si="151"/>
        <v>0</v>
      </c>
      <c r="HB70" s="9">
        <f t="shared" si="152"/>
        <v>0</v>
      </c>
      <c r="HC70" s="9">
        <f t="shared" si="153"/>
        <v>0</v>
      </c>
      <c r="HD70" s="9">
        <f t="shared" si="154"/>
        <v>0</v>
      </c>
      <c r="HE70" s="9">
        <f t="shared" si="155"/>
        <v>0</v>
      </c>
      <c r="HF70" s="9">
        <f t="shared" si="156"/>
        <v>0</v>
      </c>
      <c r="HG70" s="9">
        <f t="shared" si="157"/>
        <v>0</v>
      </c>
      <c r="HH70" s="9">
        <f t="shared" si="158"/>
        <v>0</v>
      </c>
      <c r="HI70" s="9">
        <f t="shared" si="159"/>
        <v>0</v>
      </c>
      <c r="HJ70" s="9">
        <f t="shared" si="160"/>
        <v>0</v>
      </c>
      <c r="HK70" s="9">
        <f t="shared" si="161"/>
        <v>0</v>
      </c>
      <c r="HL70" s="9">
        <f t="shared" si="162"/>
        <v>0</v>
      </c>
      <c r="HM70" s="9">
        <f t="shared" si="163"/>
        <v>0</v>
      </c>
      <c r="HN70" s="9">
        <f t="shared" si="164"/>
        <v>0</v>
      </c>
      <c r="HO70" s="9">
        <f t="shared" si="165"/>
        <v>0</v>
      </c>
      <c r="HP70" s="9">
        <f t="shared" si="166"/>
        <v>0</v>
      </c>
      <c r="HQ70" s="9">
        <f t="shared" si="167"/>
        <v>0</v>
      </c>
      <c r="HR70" s="9">
        <f t="shared" si="168"/>
        <v>0</v>
      </c>
      <c r="HS70" s="9">
        <f t="shared" si="169"/>
        <v>0</v>
      </c>
      <c r="HT70" s="9">
        <f t="shared" si="170"/>
        <v>0</v>
      </c>
      <c r="HU70" s="9">
        <f t="shared" si="171"/>
        <v>0</v>
      </c>
      <c r="HV70" s="9">
        <f t="shared" si="172"/>
        <v>0</v>
      </c>
      <c r="HW70" s="9">
        <f t="shared" si="173"/>
        <v>0</v>
      </c>
      <c r="HX70" s="9">
        <f t="shared" si="174"/>
        <v>0</v>
      </c>
      <c r="HY70" s="9">
        <f t="shared" si="175"/>
        <v>0</v>
      </c>
      <c r="HZ70" s="9">
        <f t="shared" si="176"/>
        <v>0</v>
      </c>
      <c r="IA70" s="9">
        <f t="shared" si="177"/>
        <v>0</v>
      </c>
      <c r="IB70" s="9">
        <f t="shared" si="178"/>
        <v>0</v>
      </c>
      <c r="IC70" s="9">
        <f t="shared" si="179"/>
        <v>0</v>
      </c>
      <c r="ID70" s="9">
        <f t="shared" si="180"/>
        <v>0</v>
      </c>
      <c r="IE70" s="9">
        <f t="shared" si="181"/>
        <v>0</v>
      </c>
      <c r="IF70" s="9">
        <f t="shared" si="182"/>
        <v>0</v>
      </c>
      <c r="IG70" s="9">
        <f t="shared" si="183"/>
        <v>0</v>
      </c>
      <c r="IH70" s="9">
        <f t="shared" si="184"/>
        <v>0</v>
      </c>
      <c r="II70" s="9">
        <f t="shared" si="185"/>
        <v>0</v>
      </c>
      <c r="IJ70" s="9">
        <f t="shared" si="186"/>
        <v>0</v>
      </c>
      <c r="IK70" s="9">
        <f t="shared" si="187"/>
        <v>0</v>
      </c>
      <c r="IL70" s="9">
        <f t="shared" si="188"/>
        <v>0</v>
      </c>
      <c r="IM70" s="9">
        <f t="shared" si="189"/>
        <v>0</v>
      </c>
      <c r="IN70" s="9">
        <f t="shared" si="190"/>
        <v>0</v>
      </c>
      <c r="IO70" s="9">
        <f t="shared" si="191"/>
        <v>0</v>
      </c>
      <c r="IP70" s="9">
        <f t="shared" si="192"/>
        <v>0</v>
      </c>
      <c r="IQ70" s="9">
        <f t="shared" si="193"/>
        <v>0</v>
      </c>
      <c r="IR70" s="9">
        <f t="shared" si="194"/>
        <v>0</v>
      </c>
      <c r="IS70" s="9">
        <f t="shared" si="195"/>
        <v>0</v>
      </c>
      <c r="IT70" s="9">
        <f t="shared" si="196"/>
        <v>0</v>
      </c>
      <c r="IU70" s="9">
        <f t="shared" si="197"/>
        <v>0</v>
      </c>
      <c r="IV70" s="9">
        <f t="shared" si="198"/>
        <v>0</v>
      </c>
      <c r="IW70" s="9">
        <f t="shared" si="199"/>
        <v>0</v>
      </c>
      <c r="IX70" s="9">
        <f t="shared" si="200"/>
        <v>0</v>
      </c>
      <c r="IY70" s="9">
        <f t="shared" si="201"/>
        <v>0</v>
      </c>
      <c r="IZ70" s="9">
        <f t="shared" si="202"/>
        <v>0</v>
      </c>
      <c r="JA70" s="9">
        <f t="shared" si="203"/>
        <v>0</v>
      </c>
      <c r="JB70" s="716"/>
      <c r="JC70" s="716"/>
      <c r="JD70" s="716"/>
      <c r="JE70" s="716"/>
      <c r="JF70" s="716"/>
      <c r="JG70" s="716"/>
      <c r="JH70" s="716"/>
      <c r="JI70" s="716"/>
      <c r="JJ70" s="716"/>
      <c r="JK70" s="716"/>
      <c r="JL70" s="716"/>
      <c r="JM70" s="716"/>
      <c r="JN70" s="716"/>
      <c r="JO70" s="716"/>
      <c r="JP70" s="716"/>
      <c r="JQ70" s="716"/>
      <c r="JR70" s="716"/>
      <c r="JS70" s="716"/>
      <c r="JT70" s="716"/>
      <c r="JU70" s="716"/>
      <c r="JV70" s="716"/>
      <c r="JW70" s="716"/>
      <c r="JX70" s="716"/>
      <c r="JY70" s="716"/>
      <c r="JZ70" s="716"/>
      <c r="KA70" s="716"/>
      <c r="KB70" s="716"/>
      <c r="KC70" s="716"/>
      <c r="KD70" s="716"/>
      <c r="KE70" s="716"/>
      <c r="KF70" s="716"/>
      <c r="KG70" s="716"/>
      <c r="KH70" s="716"/>
      <c r="KI70" s="716"/>
      <c r="KJ70" s="716"/>
      <c r="KK70" s="716"/>
      <c r="KL70" s="716"/>
      <c r="KM70" s="716"/>
      <c r="KN70" s="716"/>
      <c r="KO70" s="716"/>
      <c r="KP70" s="716"/>
      <c r="KQ70" s="716"/>
      <c r="KR70" s="716"/>
      <c r="KS70" s="716"/>
      <c r="KT70" s="716"/>
      <c r="KU70" s="716"/>
      <c r="KV70" s="716"/>
      <c r="KW70" s="716"/>
      <c r="KX70" s="716"/>
      <c r="KY70" s="716"/>
      <c r="KZ70" s="716"/>
      <c r="LA70" s="716"/>
      <c r="LB70" s="716"/>
      <c r="LC70" s="716"/>
      <c r="LD70" s="716"/>
      <c r="LE70" s="716"/>
      <c r="LF70" s="716"/>
      <c r="LG70" s="716"/>
      <c r="LH70" s="716"/>
      <c r="LI70" s="716"/>
      <c r="LJ70" s="716"/>
      <c r="LK70" s="716"/>
      <c r="LL70" s="716"/>
      <c r="LM70" s="716"/>
      <c r="LN70" s="716"/>
      <c r="LO70" s="716"/>
      <c r="LP70" s="716"/>
      <c r="LQ70" s="716"/>
      <c r="LR70" s="716"/>
      <c r="LS70" s="716"/>
      <c r="LT70" s="716"/>
      <c r="LU70" s="716"/>
      <c r="LV70" s="716"/>
      <c r="LW70" s="716"/>
      <c r="LX70" s="716"/>
      <c r="LY70" s="716"/>
      <c r="LZ70" s="716"/>
      <c r="MA70" s="716"/>
      <c r="MB70" s="716"/>
      <c r="MC70" s="716"/>
      <c r="MD70" s="716"/>
      <c r="ME70" s="716"/>
      <c r="MF70" s="716"/>
      <c r="MG70" s="716"/>
      <c r="MH70" s="716"/>
      <c r="MI70" s="716"/>
      <c r="MJ70" s="716"/>
      <c r="MK70" s="716"/>
      <c r="ML70" s="716"/>
      <c r="MM70" s="716"/>
      <c r="MN70" s="716"/>
      <c r="MO70" s="716"/>
      <c r="MP70" s="716"/>
      <c r="MQ70" s="716"/>
      <c r="MR70" s="716"/>
      <c r="MS70" s="716"/>
      <c r="MT70" s="716"/>
      <c r="MU70" s="716"/>
      <c r="MV70" s="716"/>
      <c r="MW70" s="716"/>
      <c r="MX70" s="716"/>
      <c r="MY70" s="716"/>
      <c r="MZ70" s="716"/>
    </row>
    <row r="71" spans="1:364" s="78" customFormat="1" ht="30" hidden="1" customHeight="1">
      <c r="A71" s="56" t="s">
        <v>53</v>
      </c>
      <c r="B71" s="59">
        <v>45421</v>
      </c>
      <c r="C71" s="67"/>
      <c r="D71" s="470"/>
      <c r="E71" s="85"/>
      <c r="F71" s="85"/>
      <c r="G71" s="85"/>
      <c r="H71" s="85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364"/>
      <c r="AG71" s="116"/>
      <c r="AH71" s="116"/>
      <c r="AI71" s="116"/>
      <c r="AJ71" s="116"/>
      <c r="AK71" s="116"/>
      <c r="AL71" s="116"/>
      <c r="AM71" s="116"/>
      <c r="AN71" s="116"/>
      <c r="AO71" s="386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398"/>
      <c r="CA71" s="587"/>
      <c r="CB71" s="587"/>
      <c r="CC71" s="587"/>
      <c r="CD71" s="587"/>
      <c r="CE71" s="587"/>
      <c r="CF71" s="587"/>
      <c r="CG71" s="587"/>
      <c r="CH71" s="587"/>
      <c r="CI71" s="587"/>
      <c r="CJ71" s="587"/>
      <c r="CK71" s="587"/>
      <c r="CL71" s="587"/>
      <c r="CM71" s="587"/>
      <c r="CN71" s="587"/>
      <c r="CO71" s="587"/>
      <c r="CP71" s="587"/>
      <c r="CQ71" s="587"/>
      <c r="CR71" s="587"/>
      <c r="CS71" s="587"/>
      <c r="CT71" s="587"/>
      <c r="CU71" s="587"/>
      <c r="CV71" s="587"/>
      <c r="CW71" s="587"/>
      <c r="CX71" s="587"/>
      <c r="CY71" s="587"/>
      <c r="CZ71" s="587"/>
      <c r="DA71" s="587"/>
      <c r="DB71" s="587"/>
      <c r="DC71" s="587"/>
      <c r="DD71" s="587"/>
      <c r="DE71" s="587"/>
      <c r="DF71" s="587"/>
      <c r="DG71" s="398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564"/>
      <c r="DW71" s="564"/>
      <c r="DX71" s="605"/>
      <c r="DY71" s="903"/>
      <c r="DZ71" s="630"/>
      <c r="EA71" s="630"/>
      <c r="EB71" s="630"/>
      <c r="EC71" s="630"/>
      <c r="ED71" s="630"/>
      <c r="EE71" s="630"/>
      <c r="EF71" s="789"/>
      <c r="EG71" s="630"/>
      <c r="EH71" s="630"/>
      <c r="EI71" s="630"/>
      <c r="EJ71" s="630"/>
      <c r="EK71" s="630"/>
      <c r="EL71" s="630"/>
      <c r="EM71" s="630"/>
      <c r="EN71" s="630"/>
      <c r="EO71" s="903"/>
      <c r="EP71" s="630"/>
      <c r="EQ71" s="630"/>
      <c r="ER71" s="630"/>
      <c r="ES71" s="630"/>
      <c r="ET71" s="630"/>
      <c r="EU71" s="630"/>
      <c r="EV71" s="630"/>
      <c r="EW71" s="799"/>
      <c r="EX71" s="564"/>
      <c r="EY71" s="564"/>
      <c r="EZ71" s="564"/>
      <c r="FA71" s="564"/>
      <c r="FB71" s="564"/>
      <c r="FC71" s="564"/>
      <c r="FD71" s="564"/>
      <c r="FE71" s="927"/>
      <c r="FF71" s="398"/>
      <c r="FG71" s="157"/>
      <c r="FH71" s="79"/>
      <c r="FI71" s="79"/>
      <c r="FJ71" s="79"/>
      <c r="FK71" s="79"/>
      <c r="FL71" s="80"/>
      <c r="FM71" s="157"/>
      <c r="FN71" s="79"/>
      <c r="FO71" s="79"/>
      <c r="FP71" s="79"/>
      <c r="FQ71" s="79"/>
      <c r="FR71" s="492"/>
      <c r="FS71" s="253"/>
      <c r="FT71" s="253"/>
      <c r="FU71" s="253"/>
      <c r="FV71" s="253"/>
      <c r="FW71" s="253"/>
      <c r="FX71" s="253"/>
      <c r="FY71" s="253"/>
      <c r="FZ71" s="253"/>
      <c r="GA71" s="253"/>
      <c r="GB71" s="253"/>
      <c r="GC71" s="117"/>
      <c r="GD71" s="117"/>
      <c r="GE71" s="117"/>
      <c r="GF71" s="117"/>
      <c r="GG71" s="117"/>
      <c r="GH71" s="100"/>
      <c r="GI71" s="226"/>
      <c r="GJ71" s="514"/>
      <c r="GK71" s="76"/>
      <c r="GL71" s="9">
        <f t="shared" si="136"/>
        <v>0</v>
      </c>
      <c r="GM71" s="9">
        <f t="shared" si="137"/>
        <v>0</v>
      </c>
      <c r="GN71" s="9">
        <f t="shared" si="138"/>
        <v>0</v>
      </c>
      <c r="GO71" s="9">
        <f t="shared" si="139"/>
        <v>0</v>
      </c>
      <c r="GP71" s="9">
        <f t="shared" si="140"/>
        <v>0</v>
      </c>
      <c r="GQ71" s="9">
        <f t="shared" si="141"/>
        <v>0</v>
      </c>
      <c r="GR71" s="9">
        <f t="shared" si="142"/>
        <v>0</v>
      </c>
      <c r="GS71" s="9">
        <f t="shared" si="143"/>
        <v>0</v>
      </c>
      <c r="GT71" s="9">
        <f t="shared" si="144"/>
        <v>0</v>
      </c>
      <c r="GU71" s="9">
        <f t="shared" si="145"/>
        <v>0</v>
      </c>
      <c r="GV71" s="9">
        <f t="shared" si="146"/>
        <v>0</v>
      </c>
      <c r="GW71" s="9">
        <f t="shared" si="147"/>
        <v>0</v>
      </c>
      <c r="GX71" s="9">
        <f t="shared" si="148"/>
        <v>0</v>
      </c>
      <c r="GY71" s="9">
        <f t="shared" si="149"/>
        <v>0</v>
      </c>
      <c r="GZ71" s="9">
        <f t="shared" si="150"/>
        <v>0</v>
      </c>
      <c r="HA71" s="9">
        <f t="shared" si="151"/>
        <v>0</v>
      </c>
      <c r="HB71" s="9">
        <f t="shared" si="152"/>
        <v>0</v>
      </c>
      <c r="HC71" s="9">
        <f t="shared" si="153"/>
        <v>0</v>
      </c>
      <c r="HD71" s="9">
        <f t="shared" si="154"/>
        <v>0</v>
      </c>
      <c r="HE71" s="9">
        <f t="shared" si="155"/>
        <v>0</v>
      </c>
      <c r="HF71" s="9">
        <f t="shared" si="156"/>
        <v>0</v>
      </c>
      <c r="HG71" s="9">
        <f t="shared" si="157"/>
        <v>0</v>
      </c>
      <c r="HH71" s="9">
        <f t="shared" si="158"/>
        <v>0</v>
      </c>
      <c r="HI71" s="9">
        <f t="shared" si="159"/>
        <v>0</v>
      </c>
      <c r="HJ71" s="9">
        <f t="shared" si="160"/>
        <v>0</v>
      </c>
      <c r="HK71" s="9">
        <f t="shared" si="161"/>
        <v>0</v>
      </c>
      <c r="HL71" s="9">
        <f t="shared" si="162"/>
        <v>0</v>
      </c>
      <c r="HM71" s="9">
        <f t="shared" si="163"/>
        <v>0</v>
      </c>
      <c r="HN71" s="9">
        <f t="shared" si="164"/>
        <v>0</v>
      </c>
      <c r="HO71" s="9">
        <f t="shared" si="165"/>
        <v>0</v>
      </c>
      <c r="HP71" s="9">
        <f t="shared" si="166"/>
        <v>0</v>
      </c>
      <c r="HQ71" s="9">
        <f t="shared" si="167"/>
        <v>0</v>
      </c>
      <c r="HR71" s="9">
        <f t="shared" si="168"/>
        <v>0</v>
      </c>
      <c r="HS71" s="9">
        <f t="shared" si="169"/>
        <v>0</v>
      </c>
      <c r="HT71" s="9">
        <f t="shared" si="170"/>
        <v>0</v>
      </c>
      <c r="HU71" s="9">
        <f t="shared" si="171"/>
        <v>0</v>
      </c>
      <c r="HV71" s="9">
        <f t="shared" si="172"/>
        <v>0</v>
      </c>
      <c r="HW71" s="9">
        <f t="shared" si="173"/>
        <v>0</v>
      </c>
      <c r="HX71" s="9">
        <f t="shared" si="174"/>
        <v>0</v>
      </c>
      <c r="HY71" s="9">
        <f t="shared" si="175"/>
        <v>0</v>
      </c>
      <c r="HZ71" s="9">
        <f t="shared" si="176"/>
        <v>0</v>
      </c>
      <c r="IA71" s="9">
        <f t="shared" si="177"/>
        <v>0</v>
      </c>
      <c r="IB71" s="9">
        <f t="shared" si="178"/>
        <v>0</v>
      </c>
      <c r="IC71" s="9">
        <f t="shared" si="179"/>
        <v>0</v>
      </c>
      <c r="ID71" s="9">
        <f t="shared" si="180"/>
        <v>0</v>
      </c>
      <c r="IE71" s="9">
        <f t="shared" si="181"/>
        <v>0</v>
      </c>
      <c r="IF71" s="9">
        <f t="shared" si="182"/>
        <v>0</v>
      </c>
      <c r="IG71" s="9">
        <f t="shared" si="183"/>
        <v>0</v>
      </c>
      <c r="IH71" s="9">
        <f t="shared" si="184"/>
        <v>0</v>
      </c>
      <c r="II71" s="9">
        <f t="shared" si="185"/>
        <v>0</v>
      </c>
      <c r="IJ71" s="9">
        <f t="shared" si="186"/>
        <v>0</v>
      </c>
      <c r="IK71" s="9">
        <f t="shared" si="187"/>
        <v>0</v>
      </c>
      <c r="IL71" s="9">
        <f t="shared" si="188"/>
        <v>0</v>
      </c>
      <c r="IM71" s="9">
        <f t="shared" si="189"/>
        <v>0</v>
      </c>
      <c r="IN71" s="9">
        <f t="shared" si="190"/>
        <v>0</v>
      </c>
      <c r="IO71" s="9">
        <f t="shared" si="191"/>
        <v>0</v>
      </c>
      <c r="IP71" s="9">
        <f t="shared" si="192"/>
        <v>0</v>
      </c>
      <c r="IQ71" s="9">
        <f t="shared" si="193"/>
        <v>0</v>
      </c>
      <c r="IR71" s="9">
        <f t="shared" si="194"/>
        <v>0</v>
      </c>
      <c r="IS71" s="9">
        <f t="shared" si="195"/>
        <v>0</v>
      </c>
      <c r="IT71" s="9">
        <f t="shared" si="196"/>
        <v>0</v>
      </c>
      <c r="IU71" s="9">
        <f t="shared" si="197"/>
        <v>0</v>
      </c>
      <c r="IV71" s="9">
        <f t="shared" si="198"/>
        <v>0</v>
      </c>
      <c r="IW71" s="9">
        <f t="shared" si="199"/>
        <v>0</v>
      </c>
      <c r="IX71" s="9">
        <f t="shared" si="200"/>
        <v>0</v>
      </c>
      <c r="IY71" s="9">
        <f t="shared" si="201"/>
        <v>0</v>
      </c>
      <c r="IZ71" s="9">
        <f t="shared" si="202"/>
        <v>0</v>
      </c>
      <c r="JA71" s="9">
        <f t="shared" si="203"/>
        <v>0</v>
      </c>
      <c r="JB71" s="711"/>
      <c r="JC71" s="711"/>
      <c r="JD71" s="711"/>
      <c r="JE71" s="711"/>
      <c r="JF71" s="711"/>
      <c r="JG71" s="711"/>
      <c r="JH71" s="711"/>
      <c r="JI71" s="711"/>
      <c r="JJ71" s="711"/>
      <c r="JK71" s="711"/>
      <c r="JL71" s="711"/>
      <c r="JM71" s="711"/>
      <c r="JN71" s="711"/>
      <c r="JO71" s="711"/>
      <c r="JP71" s="711"/>
      <c r="JQ71" s="711"/>
      <c r="JR71" s="711"/>
      <c r="JS71" s="711"/>
      <c r="JT71" s="711"/>
      <c r="JU71" s="711"/>
      <c r="JV71" s="711"/>
      <c r="JW71" s="711"/>
      <c r="JX71" s="711"/>
      <c r="JY71" s="711"/>
      <c r="JZ71" s="711"/>
      <c r="KA71" s="711"/>
      <c r="KB71" s="711"/>
      <c r="KC71" s="711"/>
      <c r="KD71" s="711"/>
      <c r="KE71" s="711"/>
      <c r="KF71" s="711"/>
      <c r="KG71" s="711"/>
      <c r="KH71" s="711"/>
      <c r="KI71" s="711"/>
      <c r="KJ71" s="711"/>
      <c r="KK71" s="711"/>
      <c r="KL71" s="711"/>
      <c r="KM71" s="711"/>
      <c r="KN71" s="711"/>
      <c r="KO71" s="711"/>
      <c r="KP71" s="711"/>
      <c r="KQ71" s="711"/>
      <c r="KR71" s="711"/>
      <c r="KS71" s="711"/>
      <c r="KT71" s="711"/>
      <c r="KU71" s="711"/>
      <c r="KV71" s="711"/>
      <c r="KW71" s="711"/>
      <c r="KX71" s="711"/>
      <c r="KY71" s="711"/>
      <c r="KZ71" s="711"/>
      <c r="LA71" s="711"/>
      <c r="LB71" s="711"/>
      <c r="LC71" s="711"/>
      <c r="LD71" s="711"/>
      <c r="LE71" s="711"/>
      <c r="LF71" s="711"/>
      <c r="LG71" s="711"/>
      <c r="LH71" s="711"/>
      <c r="LI71" s="711"/>
      <c r="LJ71" s="711"/>
      <c r="LK71" s="711"/>
      <c r="LL71" s="711"/>
      <c r="LM71" s="711"/>
      <c r="LN71" s="711"/>
      <c r="LO71" s="711"/>
      <c r="LP71" s="711"/>
      <c r="LQ71" s="711"/>
      <c r="LR71" s="711"/>
      <c r="LS71" s="711"/>
      <c r="LT71" s="711"/>
      <c r="LU71" s="711"/>
      <c r="LV71" s="711"/>
      <c r="LW71" s="711"/>
      <c r="LX71" s="711"/>
      <c r="LY71" s="711"/>
      <c r="LZ71" s="711"/>
      <c r="MA71" s="711"/>
      <c r="MB71" s="711"/>
      <c r="MC71" s="711"/>
      <c r="MD71" s="711"/>
      <c r="ME71" s="711"/>
      <c r="MF71" s="711"/>
      <c r="MG71" s="711"/>
      <c r="MH71" s="711"/>
      <c r="MI71" s="711"/>
      <c r="MJ71" s="711"/>
      <c r="MK71" s="711"/>
      <c r="ML71" s="711"/>
      <c r="MM71" s="711"/>
      <c r="MN71" s="711"/>
      <c r="MO71" s="711"/>
      <c r="MP71" s="711"/>
      <c r="MQ71" s="711"/>
      <c r="MR71" s="711"/>
      <c r="MS71" s="711"/>
      <c r="MT71" s="711"/>
      <c r="MU71" s="711"/>
      <c r="MV71" s="711"/>
      <c r="MW71" s="711"/>
      <c r="MX71" s="711"/>
      <c r="MY71" s="711"/>
      <c r="MZ71" s="711"/>
    </row>
    <row r="72" spans="1:364" s="78" customFormat="1" ht="30" hidden="1" customHeight="1">
      <c r="A72" s="56" t="s">
        <v>50</v>
      </c>
      <c r="B72" s="59">
        <v>45422</v>
      </c>
      <c r="C72" s="67"/>
      <c r="D72" s="470"/>
      <c r="E72" s="85"/>
      <c r="F72" s="85"/>
      <c r="G72" s="85"/>
      <c r="H72" s="85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364"/>
      <c r="AG72" s="116"/>
      <c r="AH72" s="116"/>
      <c r="AI72" s="116"/>
      <c r="AJ72" s="88"/>
      <c r="AK72" s="88"/>
      <c r="AL72" s="88"/>
      <c r="AM72" s="88"/>
      <c r="AN72" s="116"/>
      <c r="AO72" s="386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398"/>
      <c r="CA72" s="587"/>
      <c r="CB72" s="587"/>
      <c r="CC72" s="587"/>
      <c r="CD72" s="587"/>
      <c r="CE72" s="587"/>
      <c r="CF72" s="587"/>
      <c r="CG72" s="587"/>
      <c r="CH72" s="587"/>
      <c r="CI72" s="587"/>
      <c r="CJ72" s="587"/>
      <c r="CK72" s="587"/>
      <c r="CL72" s="587"/>
      <c r="CM72" s="587"/>
      <c r="CN72" s="587"/>
      <c r="CO72" s="587"/>
      <c r="CP72" s="587"/>
      <c r="CQ72" s="587"/>
      <c r="CR72" s="587"/>
      <c r="CS72" s="587"/>
      <c r="CT72" s="587"/>
      <c r="CU72" s="587"/>
      <c r="CV72" s="587"/>
      <c r="CW72" s="587"/>
      <c r="CX72" s="587"/>
      <c r="CY72" s="587"/>
      <c r="CZ72" s="587"/>
      <c r="DA72" s="587"/>
      <c r="DB72" s="587"/>
      <c r="DC72" s="587"/>
      <c r="DD72" s="587"/>
      <c r="DE72" s="587"/>
      <c r="DF72" s="587"/>
      <c r="DG72" s="398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564"/>
      <c r="DU72" s="564"/>
      <c r="DV72" s="564"/>
      <c r="DW72" s="564"/>
      <c r="DX72" s="605"/>
      <c r="DY72" s="903"/>
      <c r="DZ72" s="630"/>
      <c r="EA72" s="630"/>
      <c r="EB72" s="630"/>
      <c r="EC72" s="630"/>
      <c r="ED72" s="630"/>
      <c r="EE72" s="630"/>
      <c r="EF72" s="789"/>
      <c r="EG72" s="630"/>
      <c r="EH72" s="630"/>
      <c r="EI72" s="630"/>
      <c r="EJ72" s="630"/>
      <c r="EK72" s="630"/>
      <c r="EL72" s="630"/>
      <c r="EM72" s="630"/>
      <c r="EN72" s="630"/>
      <c r="EO72" s="903"/>
      <c r="EP72" s="630"/>
      <c r="EQ72" s="630"/>
      <c r="ER72" s="630"/>
      <c r="ES72" s="630"/>
      <c r="ET72" s="630"/>
      <c r="EU72" s="630"/>
      <c r="EV72" s="630"/>
      <c r="EW72" s="799"/>
      <c r="EX72" s="564"/>
      <c r="EY72" s="564"/>
      <c r="EZ72" s="564"/>
      <c r="FA72" s="564"/>
      <c r="FB72" s="564"/>
      <c r="FC72" s="564"/>
      <c r="FD72" s="564"/>
      <c r="FE72" s="927"/>
      <c r="FF72" s="398"/>
      <c r="FG72" s="157"/>
      <c r="FH72" s="79"/>
      <c r="FI72" s="79"/>
      <c r="FJ72" s="79"/>
      <c r="FK72" s="79"/>
      <c r="FL72" s="80"/>
      <c r="FM72" s="157"/>
      <c r="FN72" s="79"/>
      <c r="FO72" s="79"/>
      <c r="FP72" s="79"/>
      <c r="FQ72" s="79"/>
      <c r="FR72" s="492"/>
      <c r="FS72" s="253"/>
      <c r="FT72" s="253"/>
      <c r="FU72" s="253"/>
      <c r="FV72" s="253"/>
      <c r="FW72" s="253"/>
      <c r="FX72" s="253"/>
      <c r="FY72" s="253"/>
      <c r="FZ72" s="253"/>
      <c r="GA72" s="253"/>
      <c r="GB72" s="253"/>
      <c r="GC72" s="117"/>
      <c r="GD72" s="117"/>
      <c r="GE72" s="117"/>
      <c r="GF72" s="117"/>
      <c r="GG72" s="117"/>
      <c r="GH72" s="100"/>
      <c r="GI72" s="226"/>
      <c r="GJ72" s="514"/>
      <c r="GK72" s="76"/>
      <c r="GL72" s="9">
        <f t="shared" si="136"/>
        <v>0</v>
      </c>
      <c r="GM72" s="9">
        <f t="shared" si="137"/>
        <v>0</v>
      </c>
      <c r="GN72" s="9">
        <f t="shared" si="138"/>
        <v>0</v>
      </c>
      <c r="GO72" s="9">
        <f t="shared" si="139"/>
        <v>0</v>
      </c>
      <c r="GP72" s="9">
        <f t="shared" si="140"/>
        <v>0</v>
      </c>
      <c r="GQ72" s="9">
        <f t="shared" si="141"/>
        <v>0</v>
      </c>
      <c r="GR72" s="9">
        <f t="shared" si="142"/>
        <v>0</v>
      </c>
      <c r="GS72" s="9">
        <f t="shared" si="143"/>
        <v>0</v>
      </c>
      <c r="GT72" s="9">
        <f t="shared" si="144"/>
        <v>0</v>
      </c>
      <c r="GU72" s="9">
        <f t="shared" si="145"/>
        <v>0</v>
      </c>
      <c r="GV72" s="9">
        <f t="shared" si="146"/>
        <v>0</v>
      </c>
      <c r="GW72" s="9">
        <f t="shared" si="147"/>
        <v>0</v>
      </c>
      <c r="GX72" s="9">
        <f t="shared" si="148"/>
        <v>0</v>
      </c>
      <c r="GY72" s="9">
        <f t="shared" si="149"/>
        <v>0</v>
      </c>
      <c r="GZ72" s="9">
        <f t="shared" si="150"/>
        <v>0</v>
      </c>
      <c r="HA72" s="9">
        <f t="shared" si="151"/>
        <v>0</v>
      </c>
      <c r="HB72" s="9">
        <f t="shared" si="152"/>
        <v>0</v>
      </c>
      <c r="HC72" s="9">
        <f t="shared" si="153"/>
        <v>0</v>
      </c>
      <c r="HD72" s="9">
        <f t="shared" si="154"/>
        <v>0</v>
      </c>
      <c r="HE72" s="9">
        <f t="shared" si="155"/>
        <v>0</v>
      </c>
      <c r="HF72" s="9">
        <f t="shared" si="156"/>
        <v>0</v>
      </c>
      <c r="HG72" s="9">
        <f t="shared" si="157"/>
        <v>0</v>
      </c>
      <c r="HH72" s="9">
        <f t="shared" si="158"/>
        <v>0</v>
      </c>
      <c r="HI72" s="9">
        <f t="shared" si="159"/>
        <v>0</v>
      </c>
      <c r="HJ72" s="9">
        <f t="shared" si="160"/>
        <v>0</v>
      </c>
      <c r="HK72" s="9">
        <f t="shared" si="161"/>
        <v>0</v>
      </c>
      <c r="HL72" s="9">
        <f t="shared" si="162"/>
        <v>0</v>
      </c>
      <c r="HM72" s="9">
        <f t="shared" si="163"/>
        <v>0</v>
      </c>
      <c r="HN72" s="9">
        <f t="shared" si="164"/>
        <v>0</v>
      </c>
      <c r="HO72" s="9">
        <f t="shared" si="165"/>
        <v>0</v>
      </c>
      <c r="HP72" s="9">
        <f t="shared" si="166"/>
        <v>0</v>
      </c>
      <c r="HQ72" s="9">
        <f t="shared" si="167"/>
        <v>0</v>
      </c>
      <c r="HR72" s="9">
        <f t="shared" si="168"/>
        <v>0</v>
      </c>
      <c r="HS72" s="9">
        <f t="shared" si="169"/>
        <v>0</v>
      </c>
      <c r="HT72" s="9">
        <f t="shared" si="170"/>
        <v>0</v>
      </c>
      <c r="HU72" s="9">
        <f t="shared" si="171"/>
        <v>0</v>
      </c>
      <c r="HV72" s="9">
        <f t="shared" si="172"/>
        <v>0</v>
      </c>
      <c r="HW72" s="9">
        <f t="shared" si="173"/>
        <v>0</v>
      </c>
      <c r="HX72" s="9">
        <f t="shared" si="174"/>
        <v>0</v>
      </c>
      <c r="HY72" s="9">
        <f t="shared" si="175"/>
        <v>0</v>
      </c>
      <c r="HZ72" s="9">
        <f t="shared" si="176"/>
        <v>0</v>
      </c>
      <c r="IA72" s="9">
        <f t="shared" si="177"/>
        <v>0</v>
      </c>
      <c r="IB72" s="9">
        <f t="shared" si="178"/>
        <v>0</v>
      </c>
      <c r="IC72" s="9">
        <f t="shared" si="179"/>
        <v>0</v>
      </c>
      <c r="ID72" s="9">
        <f t="shared" si="180"/>
        <v>0</v>
      </c>
      <c r="IE72" s="9">
        <f t="shared" si="181"/>
        <v>0</v>
      </c>
      <c r="IF72" s="9">
        <f t="shared" si="182"/>
        <v>0</v>
      </c>
      <c r="IG72" s="9">
        <f t="shared" si="183"/>
        <v>0</v>
      </c>
      <c r="IH72" s="9">
        <f t="shared" si="184"/>
        <v>0</v>
      </c>
      <c r="II72" s="9">
        <f t="shared" si="185"/>
        <v>0</v>
      </c>
      <c r="IJ72" s="9">
        <f t="shared" si="186"/>
        <v>0</v>
      </c>
      <c r="IK72" s="9">
        <f t="shared" si="187"/>
        <v>0</v>
      </c>
      <c r="IL72" s="9">
        <f t="shared" si="188"/>
        <v>0</v>
      </c>
      <c r="IM72" s="9">
        <f t="shared" si="189"/>
        <v>0</v>
      </c>
      <c r="IN72" s="9">
        <f t="shared" si="190"/>
        <v>0</v>
      </c>
      <c r="IO72" s="9">
        <f t="shared" si="191"/>
        <v>0</v>
      </c>
      <c r="IP72" s="9">
        <f t="shared" si="192"/>
        <v>0</v>
      </c>
      <c r="IQ72" s="9">
        <f t="shared" si="193"/>
        <v>0</v>
      </c>
      <c r="IR72" s="9">
        <f t="shared" si="194"/>
        <v>0</v>
      </c>
      <c r="IS72" s="9">
        <f t="shared" si="195"/>
        <v>0</v>
      </c>
      <c r="IT72" s="9">
        <f t="shared" si="196"/>
        <v>0</v>
      </c>
      <c r="IU72" s="9">
        <f t="shared" si="197"/>
        <v>0</v>
      </c>
      <c r="IV72" s="9">
        <f t="shared" si="198"/>
        <v>0</v>
      </c>
      <c r="IW72" s="9">
        <f t="shared" si="199"/>
        <v>0</v>
      </c>
      <c r="IX72" s="9">
        <f t="shared" si="200"/>
        <v>0</v>
      </c>
      <c r="IY72" s="9">
        <f t="shared" si="201"/>
        <v>0</v>
      </c>
      <c r="IZ72" s="9">
        <f t="shared" si="202"/>
        <v>0</v>
      </c>
      <c r="JA72" s="9">
        <f t="shared" si="203"/>
        <v>0</v>
      </c>
      <c r="JB72" s="711"/>
      <c r="JC72" s="711"/>
      <c r="JD72" s="711"/>
      <c r="JE72" s="711"/>
      <c r="JF72" s="711"/>
      <c r="JG72" s="711"/>
      <c r="JH72" s="711"/>
      <c r="JI72" s="711"/>
      <c r="JJ72" s="711"/>
      <c r="JK72" s="711"/>
      <c r="JL72" s="711"/>
      <c r="JM72" s="711"/>
      <c r="JN72" s="711"/>
      <c r="JO72" s="711"/>
      <c r="JP72" s="711"/>
      <c r="JQ72" s="711"/>
      <c r="JR72" s="711"/>
      <c r="JS72" s="711"/>
      <c r="JT72" s="711"/>
      <c r="JU72" s="711"/>
      <c r="JV72" s="711"/>
      <c r="JW72" s="711"/>
      <c r="JX72" s="711"/>
      <c r="JY72" s="711"/>
      <c r="JZ72" s="711"/>
      <c r="KA72" s="711"/>
      <c r="KB72" s="711"/>
      <c r="KC72" s="711"/>
      <c r="KD72" s="711"/>
      <c r="KE72" s="711"/>
      <c r="KF72" s="711"/>
      <c r="KG72" s="711"/>
      <c r="KH72" s="711"/>
      <c r="KI72" s="711"/>
      <c r="KJ72" s="711"/>
      <c r="KK72" s="711"/>
      <c r="KL72" s="711"/>
      <c r="KM72" s="711"/>
      <c r="KN72" s="711"/>
      <c r="KO72" s="711"/>
      <c r="KP72" s="711"/>
      <c r="KQ72" s="711"/>
      <c r="KR72" s="711"/>
      <c r="KS72" s="711"/>
      <c r="KT72" s="711"/>
      <c r="KU72" s="711"/>
      <c r="KV72" s="711"/>
      <c r="KW72" s="711"/>
      <c r="KX72" s="711"/>
      <c r="KY72" s="711"/>
      <c r="KZ72" s="711"/>
      <c r="LA72" s="711"/>
      <c r="LB72" s="711"/>
      <c r="LC72" s="711"/>
      <c r="LD72" s="711"/>
      <c r="LE72" s="711"/>
      <c r="LF72" s="711"/>
      <c r="LG72" s="711"/>
      <c r="LH72" s="711"/>
      <c r="LI72" s="711"/>
      <c r="LJ72" s="711"/>
      <c r="LK72" s="711"/>
      <c r="LL72" s="711"/>
      <c r="LM72" s="711"/>
      <c r="LN72" s="711"/>
      <c r="LO72" s="711"/>
      <c r="LP72" s="711"/>
      <c r="LQ72" s="711"/>
      <c r="LR72" s="711"/>
      <c r="LS72" s="711"/>
      <c r="LT72" s="711"/>
      <c r="LU72" s="711"/>
      <c r="LV72" s="711"/>
      <c r="LW72" s="711"/>
      <c r="LX72" s="711"/>
      <c r="LY72" s="711"/>
      <c r="LZ72" s="711"/>
      <c r="MA72" s="711"/>
      <c r="MB72" s="711"/>
      <c r="MC72" s="711"/>
      <c r="MD72" s="711"/>
      <c r="ME72" s="711"/>
      <c r="MF72" s="711"/>
      <c r="MG72" s="711"/>
      <c r="MH72" s="711"/>
      <c r="MI72" s="711"/>
      <c r="MJ72" s="711"/>
      <c r="MK72" s="711"/>
      <c r="ML72" s="711"/>
      <c r="MM72" s="711"/>
      <c r="MN72" s="711"/>
      <c r="MO72" s="711"/>
      <c r="MP72" s="711"/>
      <c r="MQ72" s="711"/>
      <c r="MR72" s="711"/>
      <c r="MS72" s="711"/>
      <c r="MT72" s="711"/>
      <c r="MU72" s="711"/>
      <c r="MV72" s="711"/>
      <c r="MW72" s="711"/>
      <c r="MX72" s="711"/>
      <c r="MY72" s="711"/>
      <c r="MZ72" s="711"/>
    </row>
    <row r="73" spans="1:364" s="45" customFormat="1" ht="30" hidden="1" customHeight="1">
      <c r="A73" s="56" t="s">
        <v>51</v>
      </c>
      <c r="B73" s="59">
        <v>45423</v>
      </c>
      <c r="C73" s="67"/>
      <c r="D73" s="470"/>
      <c r="E73" s="85"/>
      <c r="F73" s="85"/>
      <c r="G73" s="85"/>
      <c r="H73" s="85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364"/>
      <c r="AG73" s="88"/>
      <c r="AH73" s="88"/>
      <c r="AI73" s="88"/>
      <c r="AJ73" s="88"/>
      <c r="AK73" s="88"/>
      <c r="AL73" s="88"/>
      <c r="AM73" s="88"/>
      <c r="AN73" s="88"/>
      <c r="AO73" s="385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398"/>
      <c r="CA73" s="587"/>
      <c r="CB73" s="587"/>
      <c r="CC73" s="587"/>
      <c r="CD73" s="587"/>
      <c r="CE73" s="587"/>
      <c r="CF73" s="587"/>
      <c r="CG73" s="587"/>
      <c r="CH73" s="587"/>
      <c r="CI73" s="587"/>
      <c r="CJ73" s="587"/>
      <c r="CK73" s="587"/>
      <c r="CL73" s="587"/>
      <c r="CM73" s="587"/>
      <c r="CN73" s="587"/>
      <c r="CO73" s="587"/>
      <c r="CP73" s="587"/>
      <c r="CQ73" s="587"/>
      <c r="CR73" s="587"/>
      <c r="CS73" s="587"/>
      <c r="CT73" s="587"/>
      <c r="CU73" s="587"/>
      <c r="CV73" s="587"/>
      <c r="CW73" s="587"/>
      <c r="CX73" s="587"/>
      <c r="CY73" s="587"/>
      <c r="CZ73" s="587"/>
      <c r="DA73" s="587"/>
      <c r="DB73" s="587"/>
      <c r="DC73" s="587"/>
      <c r="DD73" s="587"/>
      <c r="DE73" s="587"/>
      <c r="DF73" s="587"/>
      <c r="DG73" s="398"/>
      <c r="DH73" s="564"/>
      <c r="DI73" s="564"/>
      <c r="DJ73" s="564"/>
      <c r="DK73" s="564"/>
      <c r="DL73" s="564"/>
      <c r="DM73" s="564"/>
      <c r="DN73" s="564"/>
      <c r="DO73" s="564"/>
      <c r="DP73" s="564"/>
      <c r="DQ73" s="564"/>
      <c r="DR73" s="564"/>
      <c r="DS73" s="564"/>
      <c r="DT73" s="564"/>
      <c r="DU73" s="564"/>
      <c r="DV73" s="564"/>
      <c r="DW73" s="564"/>
      <c r="DX73" s="605"/>
      <c r="DY73" s="903"/>
      <c r="DZ73" s="630"/>
      <c r="EA73" s="630"/>
      <c r="EB73" s="630"/>
      <c r="EC73" s="630"/>
      <c r="ED73" s="630"/>
      <c r="EE73" s="630"/>
      <c r="EF73" s="789"/>
      <c r="EG73" s="630"/>
      <c r="EH73" s="630"/>
      <c r="EI73" s="630"/>
      <c r="EJ73" s="630"/>
      <c r="EK73" s="630"/>
      <c r="EL73" s="630"/>
      <c r="EM73" s="630"/>
      <c r="EN73" s="630"/>
      <c r="EO73" s="903"/>
      <c r="EP73" s="630"/>
      <c r="EQ73" s="630"/>
      <c r="ER73" s="630"/>
      <c r="ES73" s="630"/>
      <c r="ET73" s="630"/>
      <c r="EU73" s="630"/>
      <c r="EV73" s="630"/>
      <c r="EW73" s="799"/>
      <c r="EX73" s="564"/>
      <c r="EY73" s="564"/>
      <c r="EZ73" s="564"/>
      <c r="FA73" s="564"/>
      <c r="FB73" s="564"/>
      <c r="FC73" s="564"/>
      <c r="FD73" s="564"/>
      <c r="FE73" s="927"/>
      <c r="FF73" s="398"/>
      <c r="FG73" s="157"/>
      <c r="FH73" s="79"/>
      <c r="FI73" s="79"/>
      <c r="FJ73" s="79"/>
      <c r="FK73" s="79"/>
      <c r="FL73" s="80"/>
      <c r="FM73" s="157"/>
      <c r="FN73" s="79"/>
      <c r="FO73" s="79"/>
      <c r="FP73" s="79"/>
      <c r="FQ73" s="79"/>
      <c r="FR73" s="492"/>
      <c r="FS73" s="113"/>
      <c r="FT73" s="114"/>
      <c r="FU73" s="253"/>
      <c r="FV73" s="253"/>
      <c r="FW73" s="253"/>
      <c r="FX73" s="114"/>
      <c r="FY73" s="114"/>
      <c r="FZ73" s="114"/>
      <c r="GA73" s="114"/>
      <c r="GB73" s="114"/>
      <c r="GC73" s="114"/>
      <c r="GD73" s="114"/>
      <c r="GE73" s="114"/>
      <c r="GF73" s="117"/>
      <c r="GG73" s="117"/>
      <c r="GH73" s="143"/>
      <c r="GI73" s="226"/>
      <c r="GJ73" s="514"/>
      <c r="GK73" s="76"/>
      <c r="GL73" s="9">
        <f t="shared" si="136"/>
        <v>0</v>
      </c>
      <c r="GM73" s="9">
        <f t="shared" si="137"/>
        <v>0</v>
      </c>
      <c r="GN73" s="9">
        <f t="shared" si="138"/>
        <v>0</v>
      </c>
      <c r="GO73" s="9">
        <f t="shared" si="139"/>
        <v>0</v>
      </c>
      <c r="GP73" s="9">
        <f t="shared" si="140"/>
        <v>0</v>
      </c>
      <c r="GQ73" s="9">
        <f t="shared" si="141"/>
        <v>0</v>
      </c>
      <c r="GR73" s="9">
        <f t="shared" si="142"/>
        <v>0</v>
      </c>
      <c r="GS73" s="9">
        <f t="shared" si="143"/>
        <v>0</v>
      </c>
      <c r="GT73" s="9">
        <f t="shared" si="144"/>
        <v>0</v>
      </c>
      <c r="GU73" s="9">
        <f t="shared" si="145"/>
        <v>0</v>
      </c>
      <c r="GV73" s="9">
        <f t="shared" si="146"/>
        <v>0</v>
      </c>
      <c r="GW73" s="9">
        <f t="shared" si="147"/>
        <v>0</v>
      </c>
      <c r="GX73" s="9">
        <f t="shared" si="148"/>
        <v>0</v>
      </c>
      <c r="GY73" s="9">
        <f t="shared" si="149"/>
        <v>0</v>
      </c>
      <c r="GZ73" s="9">
        <f t="shared" si="150"/>
        <v>0</v>
      </c>
      <c r="HA73" s="9">
        <f t="shared" si="151"/>
        <v>0</v>
      </c>
      <c r="HB73" s="9">
        <f t="shared" si="152"/>
        <v>0</v>
      </c>
      <c r="HC73" s="9">
        <f t="shared" si="153"/>
        <v>0</v>
      </c>
      <c r="HD73" s="9">
        <f t="shared" si="154"/>
        <v>0</v>
      </c>
      <c r="HE73" s="9">
        <f t="shared" si="155"/>
        <v>0</v>
      </c>
      <c r="HF73" s="9">
        <f t="shared" si="156"/>
        <v>0</v>
      </c>
      <c r="HG73" s="9">
        <f t="shared" si="157"/>
        <v>0</v>
      </c>
      <c r="HH73" s="9">
        <f t="shared" si="158"/>
        <v>0</v>
      </c>
      <c r="HI73" s="9">
        <f t="shared" si="159"/>
        <v>0</v>
      </c>
      <c r="HJ73" s="9">
        <f t="shared" si="160"/>
        <v>0</v>
      </c>
      <c r="HK73" s="9">
        <f t="shared" si="161"/>
        <v>0</v>
      </c>
      <c r="HL73" s="9">
        <f t="shared" si="162"/>
        <v>0</v>
      </c>
      <c r="HM73" s="9">
        <f t="shared" si="163"/>
        <v>0</v>
      </c>
      <c r="HN73" s="9">
        <f t="shared" si="164"/>
        <v>0</v>
      </c>
      <c r="HO73" s="9">
        <f t="shared" si="165"/>
        <v>0</v>
      </c>
      <c r="HP73" s="9">
        <f t="shared" si="166"/>
        <v>0</v>
      </c>
      <c r="HQ73" s="9">
        <f t="shared" si="167"/>
        <v>0</v>
      </c>
      <c r="HR73" s="9">
        <f t="shared" si="168"/>
        <v>0</v>
      </c>
      <c r="HS73" s="9">
        <f t="shared" si="169"/>
        <v>0</v>
      </c>
      <c r="HT73" s="9">
        <f t="shared" si="170"/>
        <v>0</v>
      </c>
      <c r="HU73" s="9">
        <f t="shared" si="171"/>
        <v>0</v>
      </c>
      <c r="HV73" s="9">
        <f t="shared" si="172"/>
        <v>0</v>
      </c>
      <c r="HW73" s="9">
        <f t="shared" si="173"/>
        <v>0</v>
      </c>
      <c r="HX73" s="9">
        <f t="shared" si="174"/>
        <v>0</v>
      </c>
      <c r="HY73" s="9">
        <f t="shared" si="175"/>
        <v>0</v>
      </c>
      <c r="HZ73" s="9">
        <f t="shared" si="176"/>
        <v>0</v>
      </c>
      <c r="IA73" s="9">
        <f t="shared" si="177"/>
        <v>0</v>
      </c>
      <c r="IB73" s="9">
        <f t="shared" si="178"/>
        <v>0</v>
      </c>
      <c r="IC73" s="9">
        <f t="shared" si="179"/>
        <v>0</v>
      </c>
      <c r="ID73" s="9">
        <f t="shared" si="180"/>
        <v>0</v>
      </c>
      <c r="IE73" s="9">
        <f t="shared" si="181"/>
        <v>0</v>
      </c>
      <c r="IF73" s="9">
        <f t="shared" si="182"/>
        <v>0</v>
      </c>
      <c r="IG73" s="9">
        <f t="shared" si="183"/>
        <v>0</v>
      </c>
      <c r="IH73" s="9">
        <f t="shared" si="184"/>
        <v>0</v>
      </c>
      <c r="II73" s="9">
        <f t="shared" si="185"/>
        <v>0</v>
      </c>
      <c r="IJ73" s="9">
        <f t="shared" si="186"/>
        <v>0</v>
      </c>
      <c r="IK73" s="9">
        <f t="shared" si="187"/>
        <v>0</v>
      </c>
      <c r="IL73" s="9">
        <f t="shared" si="188"/>
        <v>0</v>
      </c>
      <c r="IM73" s="9">
        <f t="shared" si="189"/>
        <v>0</v>
      </c>
      <c r="IN73" s="9">
        <f t="shared" si="190"/>
        <v>0</v>
      </c>
      <c r="IO73" s="9">
        <f t="shared" si="191"/>
        <v>0</v>
      </c>
      <c r="IP73" s="9">
        <f t="shared" si="192"/>
        <v>0</v>
      </c>
      <c r="IQ73" s="9">
        <f t="shared" si="193"/>
        <v>0</v>
      </c>
      <c r="IR73" s="9">
        <f t="shared" si="194"/>
        <v>0</v>
      </c>
      <c r="IS73" s="9">
        <f t="shared" si="195"/>
        <v>0</v>
      </c>
      <c r="IT73" s="9">
        <f t="shared" si="196"/>
        <v>0</v>
      </c>
      <c r="IU73" s="9">
        <f t="shared" si="197"/>
        <v>0</v>
      </c>
      <c r="IV73" s="9">
        <f t="shared" si="198"/>
        <v>0</v>
      </c>
      <c r="IW73" s="9">
        <f t="shared" si="199"/>
        <v>0</v>
      </c>
      <c r="IX73" s="9">
        <f t="shared" si="200"/>
        <v>0</v>
      </c>
      <c r="IY73" s="9">
        <f t="shared" si="201"/>
        <v>0</v>
      </c>
      <c r="IZ73" s="9">
        <f t="shared" si="202"/>
        <v>0</v>
      </c>
      <c r="JA73" s="9">
        <f t="shared" si="203"/>
        <v>0</v>
      </c>
      <c r="JB73" s="716"/>
      <c r="JC73" s="716"/>
      <c r="JD73" s="716"/>
      <c r="JE73" s="716"/>
      <c r="JF73" s="716"/>
      <c r="JG73" s="716"/>
      <c r="JH73" s="716"/>
      <c r="JI73" s="716"/>
      <c r="JJ73" s="716"/>
      <c r="JK73" s="716"/>
      <c r="JL73" s="716"/>
      <c r="JM73" s="716"/>
      <c r="JN73" s="716"/>
      <c r="JO73" s="716"/>
      <c r="JP73" s="716"/>
      <c r="JQ73" s="716"/>
      <c r="JR73" s="716"/>
      <c r="JS73" s="716"/>
      <c r="JT73" s="716"/>
      <c r="JU73" s="716"/>
      <c r="JV73" s="716"/>
      <c r="JW73" s="716"/>
      <c r="JX73" s="716"/>
      <c r="JY73" s="716"/>
      <c r="JZ73" s="716"/>
      <c r="KA73" s="716"/>
      <c r="KB73" s="716"/>
      <c r="KC73" s="716"/>
      <c r="KD73" s="716"/>
      <c r="KE73" s="716"/>
      <c r="KF73" s="716"/>
      <c r="KG73" s="716"/>
      <c r="KH73" s="716"/>
      <c r="KI73" s="716"/>
      <c r="KJ73" s="716"/>
      <c r="KK73" s="716"/>
      <c r="KL73" s="716"/>
      <c r="KM73" s="716"/>
      <c r="KN73" s="716"/>
      <c r="KO73" s="716"/>
      <c r="KP73" s="716"/>
      <c r="KQ73" s="716"/>
      <c r="KR73" s="716"/>
      <c r="KS73" s="716"/>
      <c r="KT73" s="716"/>
      <c r="KU73" s="716"/>
      <c r="KV73" s="716"/>
      <c r="KW73" s="716"/>
      <c r="KX73" s="716"/>
      <c r="KY73" s="716"/>
      <c r="KZ73" s="716"/>
      <c r="LA73" s="716"/>
      <c r="LB73" s="716"/>
      <c r="LC73" s="716"/>
      <c r="LD73" s="716"/>
      <c r="LE73" s="716"/>
      <c r="LF73" s="716"/>
      <c r="LG73" s="716"/>
      <c r="LH73" s="716"/>
      <c r="LI73" s="716"/>
      <c r="LJ73" s="716"/>
      <c r="LK73" s="716"/>
      <c r="LL73" s="716"/>
      <c r="LM73" s="716"/>
      <c r="LN73" s="716"/>
      <c r="LO73" s="716"/>
      <c r="LP73" s="716"/>
      <c r="LQ73" s="716"/>
      <c r="LR73" s="716"/>
      <c r="LS73" s="716"/>
      <c r="LT73" s="716"/>
      <c r="LU73" s="716"/>
      <c r="LV73" s="716"/>
      <c r="LW73" s="716"/>
      <c r="LX73" s="716"/>
      <c r="LY73" s="716"/>
      <c r="LZ73" s="716"/>
      <c r="MA73" s="716"/>
      <c r="MB73" s="716"/>
      <c r="MC73" s="716"/>
      <c r="MD73" s="716"/>
      <c r="ME73" s="716"/>
      <c r="MF73" s="716"/>
      <c r="MG73" s="716"/>
      <c r="MH73" s="716"/>
      <c r="MI73" s="716"/>
      <c r="MJ73" s="716"/>
      <c r="MK73" s="716"/>
      <c r="ML73" s="716"/>
      <c r="MM73" s="716"/>
      <c r="MN73" s="716"/>
      <c r="MO73" s="716"/>
      <c r="MP73" s="716"/>
      <c r="MQ73" s="716"/>
      <c r="MR73" s="716"/>
      <c r="MS73" s="716"/>
      <c r="MT73" s="716"/>
      <c r="MU73" s="716"/>
      <c r="MV73" s="716"/>
      <c r="MW73" s="716"/>
      <c r="MX73" s="716"/>
      <c r="MY73" s="716"/>
      <c r="MZ73" s="716"/>
    </row>
    <row r="74" spans="1:364" s="45" customFormat="1" ht="30" hidden="1" customHeight="1">
      <c r="A74" s="57" t="s">
        <v>52</v>
      </c>
      <c r="B74" s="60">
        <v>45424</v>
      </c>
      <c r="C74" s="16"/>
      <c r="D74" s="470"/>
      <c r="E74" s="38"/>
      <c r="F74" s="38"/>
      <c r="G74" s="38"/>
      <c r="H74" s="3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64"/>
      <c r="AG74" s="37"/>
      <c r="AH74" s="435"/>
      <c r="AI74" s="37"/>
      <c r="AJ74" s="37"/>
      <c r="AK74" s="37"/>
      <c r="AL74" s="37"/>
      <c r="AM74" s="36"/>
      <c r="AN74" s="37"/>
      <c r="AO74" s="386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398"/>
      <c r="CA74" s="587"/>
      <c r="CB74" s="587"/>
      <c r="CC74" s="587"/>
      <c r="CD74" s="587"/>
      <c r="CE74" s="587"/>
      <c r="CF74" s="587"/>
      <c r="CG74" s="587"/>
      <c r="CH74" s="587"/>
      <c r="CI74" s="587"/>
      <c r="CJ74" s="587"/>
      <c r="CK74" s="587"/>
      <c r="CL74" s="587"/>
      <c r="CM74" s="587"/>
      <c r="CN74" s="587"/>
      <c r="CO74" s="587"/>
      <c r="CP74" s="587"/>
      <c r="CQ74" s="587"/>
      <c r="CR74" s="587"/>
      <c r="CS74" s="587"/>
      <c r="CT74" s="587"/>
      <c r="CU74" s="587"/>
      <c r="CV74" s="587"/>
      <c r="CW74" s="587"/>
      <c r="CX74" s="587"/>
      <c r="CY74" s="587"/>
      <c r="CZ74" s="587"/>
      <c r="DA74" s="587"/>
      <c r="DB74" s="587"/>
      <c r="DC74" s="587"/>
      <c r="DD74" s="587"/>
      <c r="DE74" s="587"/>
      <c r="DF74" s="587"/>
      <c r="DG74" s="418"/>
      <c r="DH74" s="565"/>
      <c r="DI74" s="565"/>
      <c r="DJ74" s="565"/>
      <c r="DK74" s="565"/>
      <c r="DL74" s="565"/>
      <c r="DM74" s="565"/>
      <c r="DN74" s="565"/>
      <c r="DO74" s="565"/>
      <c r="DP74" s="565"/>
      <c r="DQ74" s="565"/>
      <c r="DR74" s="565"/>
      <c r="DS74" s="565"/>
      <c r="DT74" s="565"/>
      <c r="DU74" s="565"/>
      <c r="DV74" s="565"/>
      <c r="DW74" s="565"/>
      <c r="DX74" s="605"/>
      <c r="DY74" s="904"/>
      <c r="DZ74" s="631"/>
      <c r="EA74" s="631"/>
      <c r="EB74" s="631"/>
      <c r="EC74" s="631"/>
      <c r="ED74" s="631"/>
      <c r="EE74" s="631"/>
      <c r="EF74" s="790"/>
      <c r="EG74" s="631"/>
      <c r="EH74" s="631"/>
      <c r="EI74" s="631"/>
      <c r="EJ74" s="631"/>
      <c r="EK74" s="631"/>
      <c r="EL74" s="631"/>
      <c r="EM74" s="631"/>
      <c r="EN74" s="631"/>
      <c r="EO74" s="904"/>
      <c r="EP74" s="631"/>
      <c r="EQ74" s="631"/>
      <c r="ER74" s="631"/>
      <c r="ES74" s="631"/>
      <c r="ET74" s="631"/>
      <c r="EU74" s="631"/>
      <c r="EV74" s="631"/>
      <c r="EW74" s="800"/>
      <c r="EX74" s="565"/>
      <c r="EY74" s="565"/>
      <c r="EZ74" s="565"/>
      <c r="FA74" s="565"/>
      <c r="FB74" s="565"/>
      <c r="FC74" s="565"/>
      <c r="FD74" s="565"/>
      <c r="FE74" s="928"/>
      <c r="FF74" s="398"/>
      <c r="FG74" s="158"/>
      <c r="FH74" s="13"/>
      <c r="FI74" s="13"/>
      <c r="FJ74" s="13"/>
      <c r="FK74" s="13"/>
      <c r="FL74" s="200"/>
      <c r="FM74" s="158"/>
      <c r="FN74" s="13"/>
      <c r="FO74" s="13"/>
      <c r="FP74" s="13"/>
      <c r="FQ74" s="13"/>
      <c r="FR74" s="49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5"/>
      <c r="GD74" s="55"/>
      <c r="GE74" s="55"/>
      <c r="GF74" s="55"/>
      <c r="GG74" s="55"/>
      <c r="GH74" s="434"/>
      <c r="GI74" s="227"/>
      <c r="GJ74" s="514"/>
      <c r="GK74" s="76"/>
      <c r="GL74" s="62">
        <f t="shared" si="136"/>
        <v>0</v>
      </c>
      <c r="GM74" s="62">
        <f t="shared" si="137"/>
        <v>0</v>
      </c>
      <c r="GN74" s="62">
        <f t="shared" si="138"/>
        <v>0</v>
      </c>
      <c r="GO74" s="62">
        <f t="shared" si="139"/>
        <v>0</v>
      </c>
      <c r="GP74" s="62">
        <f t="shared" si="140"/>
        <v>0</v>
      </c>
      <c r="GQ74" s="62">
        <f t="shared" si="141"/>
        <v>0</v>
      </c>
      <c r="GR74" s="62">
        <f t="shared" si="142"/>
        <v>0</v>
      </c>
      <c r="GS74" s="62">
        <f t="shared" si="143"/>
        <v>0</v>
      </c>
      <c r="GT74" s="62">
        <f t="shared" si="144"/>
        <v>0</v>
      </c>
      <c r="GU74" s="62">
        <f t="shared" si="145"/>
        <v>0</v>
      </c>
      <c r="GV74" s="62">
        <f t="shared" si="146"/>
        <v>0</v>
      </c>
      <c r="GW74" s="62">
        <f t="shared" si="147"/>
        <v>0</v>
      </c>
      <c r="GX74" s="62">
        <f t="shared" si="148"/>
        <v>0</v>
      </c>
      <c r="GY74" s="62">
        <f t="shared" si="149"/>
        <v>0</v>
      </c>
      <c r="GZ74" s="62">
        <f t="shared" si="150"/>
        <v>0</v>
      </c>
      <c r="HA74" s="62">
        <f t="shared" si="151"/>
        <v>0</v>
      </c>
      <c r="HB74" s="62">
        <f t="shared" si="152"/>
        <v>0</v>
      </c>
      <c r="HC74" s="62">
        <f t="shared" si="153"/>
        <v>0</v>
      </c>
      <c r="HD74" s="62">
        <f t="shared" si="154"/>
        <v>0</v>
      </c>
      <c r="HE74" s="62">
        <f t="shared" si="155"/>
        <v>0</v>
      </c>
      <c r="HF74" s="62">
        <f t="shared" si="156"/>
        <v>0</v>
      </c>
      <c r="HG74" s="62">
        <f t="shared" si="157"/>
        <v>0</v>
      </c>
      <c r="HH74" s="62">
        <f t="shared" si="158"/>
        <v>0</v>
      </c>
      <c r="HI74" s="62">
        <f t="shared" si="159"/>
        <v>0</v>
      </c>
      <c r="HJ74" s="62">
        <f t="shared" si="160"/>
        <v>0</v>
      </c>
      <c r="HK74" s="62">
        <f t="shared" si="161"/>
        <v>0</v>
      </c>
      <c r="HL74" s="62">
        <f t="shared" si="162"/>
        <v>0</v>
      </c>
      <c r="HM74" s="62">
        <f t="shared" si="163"/>
        <v>0</v>
      </c>
      <c r="HN74" s="62">
        <f t="shared" si="164"/>
        <v>0</v>
      </c>
      <c r="HO74" s="62">
        <f t="shared" si="165"/>
        <v>0</v>
      </c>
      <c r="HP74" s="62">
        <f t="shared" si="166"/>
        <v>0</v>
      </c>
      <c r="HQ74" s="62">
        <f t="shared" si="167"/>
        <v>0</v>
      </c>
      <c r="HR74" s="62">
        <f t="shared" si="168"/>
        <v>0</v>
      </c>
      <c r="HS74" s="62">
        <f t="shared" si="169"/>
        <v>0</v>
      </c>
      <c r="HT74" s="62">
        <f t="shared" si="170"/>
        <v>0</v>
      </c>
      <c r="HU74" s="62">
        <f t="shared" si="171"/>
        <v>0</v>
      </c>
      <c r="HV74" s="62">
        <f t="shared" si="172"/>
        <v>0</v>
      </c>
      <c r="HW74" s="62">
        <f t="shared" si="173"/>
        <v>0</v>
      </c>
      <c r="HX74" s="62">
        <f t="shared" si="174"/>
        <v>0</v>
      </c>
      <c r="HY74" s="62">
        <f t="shared" si="175"/>
        <v>0</v>
      </c>
      <c r="HZ74" s="62">
        <f t="shared" si="176"/>
        <v>0</v>
      </c>
      <c r="IA74" s="62">
        <f t="shared" si="177"/>
        <v>0</v>
      </c>
      <c r="IB74" s="62">
        <f t="shared" si="178"/>
        <v>0</v>
      </c>
      <c r="IC74" s="62">
        <f t="shared" si="179"/>
        <v>0</v>
      </c>
      <c r="ID74" s="62">
        <f t="shared" si="180"/>
        <v>0</v>
      </c>
      <c r="IE74" s="62">
        <f t="shared" si="181"/>
        <v>0</v>
      </c>
      <c r="IF74" s="62">
        <f t="shared" si="182"/>
        <v>0</v>
      </c>
      <c r="IG74" s="62">
        <f t="shared" si="183"/>
        <v>0</v>
      </c>
      <c r="IH74" s="62">
        <f t="shared" si="184"/>
        <v>0</v>
      </c>
      <c r="II74" s="62">
        <f t="shared" si="185"/>
        <v>0</v>
      </c>
      <c r="IJ74" s="62">
        <f t="shared" si="186"/>
        <v>0</v>
      </c>
      <c r="IK74" s="62">
        <f t="shared" si="187"/>
        <v>0</v>
      </c>
      <c r="IL74" s="62">
        <f t="shared" si="188"/>
        <v>0</v>
      </c>
      <c r="IM74" s="62">
        <f t="shared" si="189"/>
        <v>0</v>
      </c>
      <c r="IN74" s="62">
        <f t="shared" si="190"/>
        <v>0</v>
      </c>
      <c r="IO74" s="62">
        <f t="shared" si="191"/>
        <v>0</v>
      </c>
      <c r="IP74" s="62">
        <f t="shared" si="192"/>
        <v>0</v>
      </c>
      <c r="IQ74" s="62">
        <f t="shared" si="193"/>
        <v>0</v>
      </c>
      <c r="IR74" s="62">
        <f t="shared" si="194"/>
        <v>0</v>
      </c>
      <c r="IS74" s="62">
        <f t="shared" si="195"/>
        <v>0</v>
      </c>
      <c r="IT74" s="62">
        <f t="shared" si="196"/>
        <v>0</v>
      </c>
      <c r="IU74" s="62">
        <f t="shared" si="197"/>
        <v>0</v>
      </c>
      <c r="IV74" s="62">
        <f t="shared" si="198"/>
        <v>0</v>
      </c>
      <c r="IW74" s="62">
        <f t="shared" si="199"/>
        <v>0</v>
      </c>
      <c r="IX74" s="62">
        <f t="shared" si="200"/>
        <v>0</v>
      </c>
      <c r="IY74" s="62">
        <f t="shared" si="201"/>
        <v>0</v>
      </c>
      <c r="IZ74" s="62">
        <f t="shared" si="202"/>
        <v>0</v>
      </c>
      <c r="JA74" s="62">
        <f t="shared" si="203"/>
        <v>0</v>
      </c>
      <c r="JB74" s="716"/>
      <c r="JC74" s="716"/>
      <c r="JD74" s="716"/>
      <c r="JE74" s="716"/>
      <c r="JF74" s="716"/>
      <c r="JG74" s="716"/>
      <c r="JH74" s="716"/>
      <c r="JI74" s="716"/>
      <c r="JJ74" s="716"/>
      <c r="JK74" s="716"/>
      <c r="JL74" s="716"/>
      <c r="JM74" s="716"/>
      <c r="JN74" s="716"/>
      <c r="JO74" s="716"/>
      <c r="JP74" s="716"/>
      <c r="JQ74" s="716"/>
      <c r="JR74" s="716"/>
      <c r="JS74" s="716"/>
      <c r="JT74" s="716"/>
      <c r="JU74" s="716"/>
      <c r="JV74" s="716"/>
      <c r="JW74" s="716"/>
      <c r="JX74" s="716"/>
      <c r="JY74" s="716"/>
      <c r="JZ74" s="716"/>
      <c r="KA74" s="716"/>
      <c r="KB74" s="716"/>
      <c r="KC74" s="716"/>
      <c r="KD74" s="716"/>
      <c r="KE74" s="716"/>
      <c r="KF74" s="716"/>
      <c r="KG74" s="716"/>
      <c r="KH74" s="716"/>
      <c r="KI74" s="716"/>
      <c r="KJ74" s="716"/>
      <c r="KK74" s="716"/>
      <c r="KL74" s="716"/>
      <c r="KM74" s="716"/>
      <c r="KN74" s="716"/>
      <c r="KO74" s="716"/>
      <c r="KP74" s="716"/>
      <c r="KQ74" s="716"/>
      <c r="KR74" s="716"/>
      <c r="KS74" s="716"/>
      <c r="KT74" s="716"/>
      <c r="KU74" s="716"/>
      <c r="KV74" s="716"/>
      <c r="KW74" s="716"/>
      <c r="KX74" s="716"/>
      <c r="KY74" s="716"/>
      <c r="KZ74" s="716"/>
      <c r="LA74" s="716"/>
      <c r="LB74" s="716"/>
      <c r="LC74" s="716"/>
      <c r="LD74" s="716"/>
      <c r="LE74" s="716"/>
      <c r="LF74" s="716"/>
      <c r="LG74" s="716"/>
      <c r="LH74" s="716"/>
      <c r="LI74" s="716"/>
      <c r="LJ74" s="716"/>
      <c r="LK74" s="716"/>
      <c r="LL74" s="716"/>
      <c r="LM74" s="716"/>
      <c r="LN74" s="716"/>
      <c r="LO74" s="716"/>
      <c r="LP74" s="716"/>
      <c r="LQ74" s="716"/>
      <c r="LR74" s="716"/>
      <c r="LS74" s="716"/>
      <c r="LT74" s="716"/>
      <c r="LU74" s="716"/>
      <c r="LV74" s="716"/>
      <c r="LW74" s="716"/>
      <c r="LX74" s="716"/>
      <c r="LY74" s="716"/>
      <c r="LZ74" s="716"/>
      <c r="MA74" s="716"/>
      <c r="MB74" s="716"/>
      <c r="MC74" s="716"/>
      <c r="MD74" s="716"/>
      <c r="ME74" s="716"/>
      <c r="MF74" s="716"/>
      <c r="MG74" s="716"/>
      <c r="MH74" s="716"/>
      <c r="MI74" s="716"/>
      <c r="MJ74" s="716"/>
      <c r="MK74" s="716"/>
      <c r="ML74" s="716"/>
      <c r="MM74" s="716"/>
      <c r="MN74" s="716"/>
      <c r="MO74" s="716"/>
      <c r="MP74" s="716"/>
      <c r="MQ74" s="716"/>
      <c r="MR74" s="716"/>
      <c r="MS74" s="716"/>
      <c r="MT74" s="716"/>
      <c r="MU74" s="716"/>
      <c r="MV74" s="716"/>
      <c r="MW74" s="716"/>
      <c r="MX74" s="716"/>
      <c r="MY74" s="716"/>
      <c r="MZ74" s="716"/>
    </row>
    <row r="75" spans="1:364" s="78" customFormat="1" ht="30" customHeight="1">
      <c r="A75" s="56" t="s">
        <v>46</v>
      </c>
      <c r="B75" s="59">
        <v>45425</v>
      </c>
      <c r="C75" s="67"/>
      <c r="D75" s="470"/>
      <c r="E75" s="86"/>
      <c r="F75" s="86"/>
      <c r="G75" s="86"/>
      <c r="H75" s="86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364"/>
      <c r="AG75" s="116">
        <v>22</v>
      </c>
      <c r="AH75" s="159">
        <v>16</v>
      </c>
      <c r="AI75" s="116">
        <v>38</v>
      </c>
      <c r="AJ75" s="116">
        <v>42</v>
      </c>
      <c r="AK75" s="116">
        <v>53</v>
      </c>
      <c r="AL75" s="116">
        <v>52</v>
      </c>
      <c r="AM75" s="88"/>
      <c r="AN75" s="116">
        <v>62</v>
      </c>
      <c r="AO75" s="38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398"/>
      <c r="CA75" s="584"/>
      <c r="CB75" s="584"/>
      <c r="CC75" s="584"/>
      <c r="CD75" s="584"/>
      <c r="CE75" s="584"/>
      <c r="CF75" s="584"/>
      <c r="CG75" s="584"/>
      <c r="CH75" s="584"/>
      <c r="CI75" s="584"/>
      <c r="CJ75" s="584"/>
      <c r="CK75" s="584"/>
      <c r="CL75" s="584"/>
      <c r="CM75" s="584"/>
      <c r="CN75" s="584"/>
      <c r="CO75" s="584"/>
      <c r="CP75" s="584"/>
      <c r="CQ75" s="584"/>
      <c r="CR75" s="584"/>
      <c r="CS75" s="584"/>
      <c r="CT75" s="584"/>
      <c r="CU75" s="584"/>
      <c r="CV75" s="584"/>
      <c r="CW75" s="584"/>
      <c r="CX75" s="584"/>
      <c r="CY75" s="584"/>
      <c r="CZ75" s="584"/>
      <c r="DA75" s="584"/>
      <c r="DB75" s="584"/>
      <c r="DC75" s="584"/>
      <c r="DD75" s="584"/>
      <c r="DE75" s="584"/>
      <c r="DF75" s="584"/>
      <c r="DG75" s="421"/>
      <c r="DH75" s="584"/>
      <c r="DI75" s="584"/>
      <c r="DJ75" s="584"/>
      <c r="DK75" s="584"/>
      <c r="DL75" s="584"/>
      <c r="DM75" s="584"/>
      <c r="DN75" s="584"/>
      <c r="DO75" s="584"/>
      <c r="DP75" s="584"/>
      <c r="DQ75" s="584"/>
      <c r="DR75" s="584"/>
      <c r="DS75" s="584"/>
      <c r="DT75" s="584"/>
      <c r="DU75" s="584"/>
      <c r="DV75" s="584"/>
      <c r="DW75" s="584"/>
      <c r="DX75" s="611"/>
      <c r="DY75" s="908">
        <v>37</v>
      </c>
      <c r="DZ75" s="712">
        <v>34</v>
      </c>
      <c r="EA75" s="712">
        <v>43</v>
      </c>
      <c r="EB75" s="712">
        <v>20</v>
      </c>
      <c r="EC75" s="712">
        <v>46</v>
      </c>
      <c r="ED75" s="712">
        <v>56</v>
      </c>
      <c r="EE75" s="712">
        <v>21</v>
      </c>
      <c r="EF75" s="712">
        <v>10</v>
      </c>
      <c r="EG75" s="712">
        <v>40</v>
      </c>
      <c r="EH75" s="712">
        <v>61</v>
      </c>
      <c r="EI75" s="712"/>
      <c r="EJ75" s="712"/>
      <c r="EK75" s="712"/>
      <c r="EL75" s="712"/>
      <c r="EM75" s="712"/>
      <c r="EN75" s="879"/>
      <c r="EO75" s="908">
        <v>14</v>
      </c>
      <c r="EP75" s="712">
        <v>41</v>
      </c>
      <c r="EQ75" s="712">
        <v>23</v>
      </c>
      <c r="ER75" s="712">
        <v>24</v>
      </c>
      <c r="ES75" s="712">
        <v>31</v>
      </c>
      <c r="ET75" s="750">
        <v>51</v>
      </c>
      <c r="EU75" s="750">
        <v>36</v>
      </c>
      <c r="EV75" s="750">
        <v>19</v>
      </c>
      <c r="EW75" s="946">
        <v>3</v>
      </c>
      <c r="EX75" s="892">
        <v>9</v>
      </c>
      <c r="EY75" s="892"/>
      <c r="EZ75" s="892"/>
      <c r="FA75" s="892"/>
      <c r="FB75" s="946"/>
      <c r="FC75" s="892"/>
      <c r="FD75" s="892"/>
      <c r="FE75" s="932"/>
      <c r="FF75" s="421"/>
      <c r="FG75" s="193"/>
      <c r="FH75" s="190"/>
      <c r="FI75" s="190"/>
      <c r="FJ75" s="190"/>
      <c r="FK75" s="190"/>
      <c r="FL75" s="201"/>
      <c r="FM75" s="157"/>
      <c r="FN75" s="79"/>
      <c r="FO75" s="79"/>
      <c r="FP75" s="79"/>
      <c r="FQ75" s="79"/>
      <c r="FR75" s="492"/>
      <c r="FS75" s="253">
        <v>13</v>
      </c>
      <c r="FT75" s="253">
        <v>30</v>
      </c>
      <c r="FU75" s="253"/>
      <c r="FV75" s="253"/>
      <c r="FW75" s="253">
        <v>2</v>
      </c>
      <c r="FX75" s="253"/>
      <c r="FY75" s="253"/>
      <c r="FZ75" s="253"/>
      <c r="GA75" s="253"/>
      <c r="GB75" s="253"/>
      <c r="GC75" s="117">
        <v>54</v>
      </c>
      <c r="GD75" s="117"/>
      <c r="GE75" s="117"/>
      <c r="GF75" s="117"/>
      <c r="GG75" s="117"/>
      <c r="GH75" s="100"/>
      <c r="GI75" s="226"/>
      <c r="GJ75" s="514"/>
      <c r="GK75" s="76"/>
      <c r="GL75" s="9">
        <f t="shared" si="136"/>
        <v>0</v>
      </c>
      <c r="GM75" s="9">
        <f t="shared" si="137"/>
        <v>1</v>
      </c>
      <c r="GN75" s="9">
        <f t="shared" si="138"/>
        <v>1</v>
      </c>
      <c r="GO75" s="9">
        <f t="shared" si="139"/>
        <v>0</v>
      </c>
      <c r="GP75" s="9">
        <f t="shared" si="140"/>
        <v>0</v>
      </c>
      <c r="GQ75" s="9">
        <f t="shared" si="141"/>
        <v>0</v>
      </c>
      <c r="GR75" s="9">
        <f t="shared" si="142"/>
        <v>0</v>
      </c>
      <c r="GS75" s="9">
        <f t="shared" si="143"/>
        <v>0</v>
      </c>
      <c r="GT75" s="9">
        <f t="shared" si="144"/>
        <v>1</v>
      </c>
      <c r="GU75" s="9">
        <f t="shared" si="145"/>
        <v>1</v>
      </c>
      <c r="GV75" s="9">
        <f t="shared" si="146"/>
        <v>0</v>
      </c>
      <c r="GW75" s="9">
        <f t="shared" si="147"/>
        <v>0</v>
      </c>
      <c r="GX75" s="9">
        <f t="shared" si="148"/>
        <v>1</v>
      </c>
      <c r="GY75" s="9">
        <f t="shared" si="149"/>
        <v>1</v>
      </c>
      <c r="GZ75" s="9">
        <f t="shared" si="150"/>
        <v>0</v>
      </c>
      <c r="HA75" s="9">
        <f t="shared" si="151"/>
        <v>1</v>
      </c>
      <c r="HB75" s="9">
        <f t="shared" si="152"/>
        <v>0</v>
      </c>
      <c r="HC75" s="9">
        <f t="shared" si="153"/>
        <v>0</v>
      </c>
      <c r="HD75" s="9">
        <f t="shared" si="154"/>
        <v>1</v>
      </c>
      <c r="HE75" s="9">
        <f t="shared" si="155"/>
        <v>1</v>
      </c>
      <c r="HF75" s="9">
        <f t="shared" si="156"/>
        <v>1</v>
      </c>
      <c r="HG75" s="9">
        <f t="shared" si="157"/>
        <v>1</v>
      </c>
      <c r="HH75" s="9">
        <f t="shared" si="158"/>
        <v>1</v>
      </c>
      <c r="HI75" s="9">
        <f t="shared" si="159"/>
        <v>1</v>
      </c>
      <c r="HJ75" s="9">
        <f t="shared" si="160"/>
        <v>0</v>
      </c>
      <c r="HK75" s="9">
        <f t="shared" si="161"/>
        <v>0</v>
      </c>
      <c r="HL75" s="9">
        <f t="shared" si="162"/>
        <v>0</v>
      </c>
      <c r="HM75" s="9">
        <f t="shared" si="163"/>
        <v>0</v>
      </c>
      <c r="HN75" s="9">
        <f t="shared" si="164"/>
        <v>0</v>
      </c>
      <c r="HO75" s="9">
        <f t="shared" si="165"/>
        <v>1</v>
      </c>
      <c r="HP75" s="9">
        <f t="shared" si="166"/>
        <v>1</v>
      </c>
      <c r="HQ75" s="9">
        <f t="shared" si="167"/>
        <v>0</v>
      </c>
      <c r="HR75" s="9">
        <f t="shared" si="168"/>
        <v>0</v>
      </c>
      <c r="HS75" s="9">
        <f t="shared" si="169"/>
        <v>1</v>
      </c>
      <c r="HT75" s="9">
        <f t="shared" si="170"/>
        <v>0</v>
      </c>
      <c r="HU75" s="9">
        <f t="shared" si="171"/>
        <v>1</v>
      </c>
      <c r="HV75" s="9">
        <f t="shared" si="172"/>
        <v>1</v>
      </c>
      <c r="HW75" s="9">
        <f t="shared" si="173"/>
        <v>1</v>
      </c>
      <c r="HX75" s="9">
        <f t="shared" si="174"/>
        <v>0</v>
      </c>
      <c r="HY75" s="9">
        <f t="shared" si="175"/>
        <v>1</v>
      </c>
      <c r="HZ75" s="9">
        <f t="shared" si="176"/>
        <v>1</v>
      </c>
      <c r="IA75" s="9">
        <f t="shared" si="177"/>
        <v>1</v>
      </c>
      <c r="IB75" s="9">
        <f t="shared" si="178"/>
        <v>1</v>
      </c>
      <c r="IC75" s="9">
        <f t="shared" si="179"/>
        <v>0</v>
      </c>
      <c r="ID75" s="9">
        <f t="shared" si="180"/>
        <v>0</v>
      </c>
      <c r="IE75" s="9">
        <f t="shared" si="181"/>
        <v>1</v>
      </c>
      <c r="IF75" s="9">
        <f t="shared" si="182"/>
        <v>0</v>
      </c>
      <c r="IG75" s="9">
        <f t="shared" si="183"/>
        <v>0</v>
      </c>
      <c r="IH75" s="9">
        <f t="shared" si="184"/>
        <v>0</v>
      </c>
      <c r="II75" s="9">
        <f t="shared" si="185"/>
        <v>0</v>
      </c>
      <c r="IJ75" s="9">
        <f t="shared" si="186"/>
        <v>1</v>
      </c>
      <c r="IK75" s="9">
        <f t="shared" si="187"/>
        <v>1</v>
      </c>
      <c r="IL75" s="9">
        <f t="shared" si="188"/>
        <v>1</v>
      </c>
      <c r="IM75" s="9">
        <f t="shared" si="189"/>
        <v>1</v>
      </c>
      <c r="IN75" s="9">
        <f t="shared" si="190"/>
        <v>0</v>
      </c>
      <c r="IO75" s="9">
        <f t="shared" si="191"/>
        <v>1</v>
      </c>
      <c r="IP75" s="9">
        <f t="shared" si="192"/>
        <v>0</v>
      </c>
      <c r="IQ75" s="9">
        <f t="shared" si="193"/>
        <v>0</v>
      </c>
      <c r="IR75" s="9">
        <f t="shared" si="194"/>
        <v>0</v>
      </c>
      <c r="IS75" s="9">
        <f t="shared" si="195"/>
        <v>0</v>
      </c>
      <c r="IT75" s="9">
        <f t="shared" si="196"/>
        <v>1</v>
      </c>
      <c r="IU75" s="9">
        <f t="shared" si="197"/>
        <v>1</v>
      </c>
      <c r="IV75" s="9">
        <f t="shared" si="198"/>
        <v>0</v>
      </c>
      <c r="IW75" s="9">
        <f t="shared" si="199"/>
        <v>0</v>
      </c>
      <c r="IX75" s="9">
        <f t="shared" si="200"/>
        <v>0</v>
      </c>
      <c r="IY75" s="9">
        <f t="shared" si="201"/>
        <v>0</v>
      </c>
      <c r="IZ75" s="9">
        <f t="shared" si="202"/>
        <v>0</v>
      </c>
      <c r="JA75" s="9">
        <f t="shared" si="203"/>
        <v>0</v>
      </c>
      <c r="JB75" s="711"/>
      <c r="JC75" s="711"/>
      <c r="JD75" s="711"/>
      <c r="JE75" s="711"/>
      <c r="JF75" s="711"/>
      <c r="JG75" s="711"/>
      <c r="JH75" s="711"/>
      <c r="JI75" s="711"/>
      <c r="JJ75" s="711"/>
      <c r="JK75" s="711"/>
      <c r="JL75" s="711"/>
      <c r="JM75" s="711"/>
      <c r="JN75" s="711"/>
      <c r="JO75" s="711"/>
      <c r="JP75" s="711"/>
      <c r="JQ75" s="711"/>
      <c r="JR75" s="711"/>
      <c r="JS75" s="711"/>
      <c r="JT75" s="711"/>
      <c r="JU75" s="711"/>
      <c r="JV75" s="711"/>
      <c r="JW75" s="711"/>
      <c r="JX75" s="711"/>
      <c r="JY75" s="711"/>
      <c r="JZ75" s="711"/>
      <c r="KA75" s="711"/>
      <c r="KB75" s="711"/>
      <c r="KC75" s="711"/>
      <c r="KD75" s="711"/>
      <c r="KE75" s="711"/>
      <c r="KF75" s="711"/>
      <c r="KG75" s="711"/>
      <c r="KH75" s="711"/>
      <c r="KI75" s="711"/>
      <c r="KJ75" s="711"/>
      <c r="KK75" s="711"/>
      <c r="KL75" s="711"/>
      <c r="KM75" s="711"/>
      <c r="KN75" s="711"/>
      <c r="KO75" s="711"/>
      <c r="KP75" s="711"/>
      <c r="KQ75" s="711"/>
      <c r="KR75" s="711"/>
      <c r="KS75" s="711"/>
      <c r="KT75" s="711"/>
      <c r="KU75" s="711"/>
      <c r="KV75" s="711"/>
      <c r="KW75" s="711"/>
      <c r="KX75" s="711"/>
      <c r="KY75" s="711"/>
      <c r="KZ75" s="711"/>
      <c r="LA75" s="711"/>
      <c r="LB75" s="711"/>
      <c r="LC75" s="711"/>
      <c r="LD75" s="711"/>
      <c r="LE75" s="711"/>
      <c r="LF75" s="711"/>
      <c r="LG75" s="711"/>
      <c r="LH75" s="711"/>
      <c r="LI75" s="711"/>
      <c r="LJ75" s="711"/>
      <c r="LK75" s="711"/>
      <c r="LL75" s="711"/>
      <c r="LM75" s="711"/>
      <c r="LN75" s="711"/>
      <c r="LO75" s="711"/>
      <c r="LP75" s="711"/>
      <c r="LQ75" s="711"/>
      <c r="LR75" s="711"/>
      <c r="LS75" s="711"/>
      <c r="LT75" s="711"/>
      <c r="LU75" s="711"/>
      <c r="LV75" s="711"/>
      <c r="LW75" s="711"/>
      <c r="LX75" s="711"/>
      <c r="LY75" s="711"/>
      <c r="LZ75" s="711"/>
      <c r="MA75" s="711"/>
      <c r="MB75" s="711"/>
      <c r="MC75" s="711"/>
      <c r="MD75" s="711"/>
      <c r="ME75" s="711"/>
      <c r="MF75" s="711"/>
      <c r="MG75" s="711"/>
      <c r="MH75" s="711"/>
      <c r="MI75" s="711"/>
      <c r="MJ75" s="711"/>
      <c r="MK75" s="711"/>
      <c r="ML75" s="711"/>
      <c r="MM75" s="711"/>
      <c r="MN75" s="711"/>
      <c r="MO75" s="711"/>
      <c r="MP75" s="711"/>
      <c r="MQ75" s="711"/>
      <c r="MR75" s="711"/>
      <c r="MS75" s="711"/>
      <c r="MT75" s="711"/>
      <c r="MU75" s="711"/>
      <c r="MV75" s="711"/>
      <c r="MW75" s="711"/>
      <c r="MX75" s="711"/>
      <c r="MY75" s="711"/>
      <c r="MZ75" s="711"/>
    </row>
    <row r="76" spans="1:364" s="78" customFormat="1" ht="30" customHeight="1">
      <c r="A76" s="56" t="s">
        <v>47</v>
      </c>
      <c r="B76" s="59">
        <v>45426</v>
      </c>
      <c r="C76" s="67"/>
      <c r="D76" s="470"/>
      <c r="E76" s="107"/>
      <c r="F76" s="107"/>
      <c r="G76" s="107"/>
      <c r="H76" s="109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364"/>
      <c r="AG76" s="116">
        <v>22</v>
      </c>
      <c r="AH76" s="159">
        <v>16</v>
      </c>
      <c r="AI76" s="116">
        <v>38</v>
      </c>
      <c r="AJ76" s="116">
        <v>42</v>
      </c>
      <c r="AK76" s="116">
        <v>53</v>
      </c>
      <c r="AL76" s="116">
        <v>52</v>
      </c>
      <c r="AM76" s="88"/>
      <c r="AN76" s="116">
        <v>62</v>
      </c>
      <c r="AO76" s="38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398"/>
      <c r="CA76" s="744">
        <v>37</v>
      </c>
      <c r="CB76" s="744">
        <v>34</v>
      </c>
      <c r="CC76" s="744">
        <v>43</v>
      </c>
      <c r="CD76" s="744">
        <v>32</v>
      </c>
      <c r="CE76" s="744">
        <v>46</v>
      </c>
      <c r="CF76" s="744">
        <v>56</v>
      </c>
      <c r="CG76" s="744">
        <v>65</v>
      </c>
      <c r="CH76" s="744">
        <v>10</v>
      </c>
      <c r="CI76" s="744">
        <v>14</v>
      </c>
      <c r="CJ76" s="744">
        <v>23</v>
      </c>
      <c r="CK76" s="744">
        <v>24</v>
      </c>
      <c r="CL76" s="744">
        <v>31</v>
      </c>
      <c r="CM76" s="744">
        <v>60</v>
      </c>
      <c r="CN76" s="744">
        <v>59</v>
      </c>
      <c r="CO76" s="744">
        <v>48</v>
      </c>
      <c r="CP76" s="744">
        <v>21</v>
      </c>
      <c r="CQ76" s="744">
        <v>3</v>
      </c>
      <c r="CR76" s="585"/>
      <c r="CS76" s="585"/>
      <c r="CT76" s="585"/>
      <c r="CU76" s="585"/>
      <c r="CV76" s="585"/>
      <c r="CW76" s="585"/>
      <c r="CX76" s="585"/>
      <c r="CY76" s="585"/>
      <c r="CZ76" s="585"/>
      <c r="DA76" s="585"/>
      <c r="DB76" s="585"/>
      <c r="DC76" s="585"/>
      <c r="DD76" s="585"/>
      <c r="DE76" s="585"/>
      <c r="DF76" s="585"/>
      <c r="DG76" s="422"/>
      <c r="DH76" s="585"/>
      <c r="DI76" s="585"/>
      <c r="DJ76" s="585"/>
      <c r="DK76" s="585"/>
      <c r="DL76" s="585"/>
      <c r="DM76" s="585"/>
      <c r="DN76" s="585"/>
      <c r="DO76" s="585"/>
      <c r="DP76" s="585"/>
      <c r="DQ76" s="585"/>
      <c r="DR76" s="585"/>
      <c r="DS76" s="585"/>
      <c r="DT76" s="585"/>
      <c r="DU76" s="585"/>
      <c r="DV76" s="585"/>
      <c r="DW76" s="585"/>
      <c r="DX76" s="612"/>
      <c r="DY76" s="909"/>
      <c r="DZ76" s="651"/>
      <c r="EA76" s="651"/>
      <c r="EB76" s="651"/>
      <c r="EC76" s="651"/>
      <c r="ED76" s="651"/>
      <c r="EE76" s="651"/>
      <c r="EF76" s="651"/>
      <c r="EG76" s="651"/>
      <c r="EH76" s="651"/>
      <c r="EI76" s="651"/>
      <c r="EJ76" s="651"/>
      <c r="EK76" s="651"/>
      <c r="EL76" s="651"/>
      <c r="EM76" s="651"/>
      <c r="EN76" s="880"/>
      <c r="EO76" s="909"/>
      <c r="EP76" s="651"/>
      <c r="EQ76" s="651"/>
      <c r="ER76" s="651"/>
      <c r="ES76" s="651"/>
      <c r="ET76" s="651"/>
      <c r="EU76" s="651"/>
      <c r="EV76" s="651"/>
      <c r="EW76" s="947"/>
      <c r="EX76" s="585"/>
      <c r="EY76" s="585"/>
      <c r="EZ76" s="585"/>
      <c r="FA76" s="585"/>
      <c r="FB76" s="947"/>
      <c r="FC76" s="585"/>
      <c r="FD76" s="585"/>
      <c r="FE76" s="933"/>
      <c r="FF76" s="422"/>
      <c r="FG76" s="194"/>
      <c r="FH76" s="191"/>
      <c r="FI76" s="191"/>
      <c r="FJ76" s="191"/>
      <c r="FK76" s="191"/>
      <c r="FL76" s="202"/>
      <c r="FM76" s="157"/>
      <c r="FN76" s="79"/>
      <c r="FO76" s="79"/>
      <c r="FP76" s="79"/>
      <c r="FQ76" s="79"/>
      <c r="FR76" s="492"/>
      <c r="FS76" s="253">
        <v>13</v>
      </c>
      <c r="FT76" s="253">
        <v>30</v>
      </c>
      <c r="FU76" s="253"/>
      <c r="FV76" s="253"/>
      <c r="FW76" s="253">
        <v>2</v>
      </c>
      <c r="FX76" s="253"/>
      <c r="FY76" s="253"/>
      <c r="FZ76" s="253"/>
      <c r="GA76" s="253"/>
      <c r="GB76" s="253"/>
      <c r="GC76" s="117">
        <v>54</v>
      </c>
      <c r="GD76" s="114"/>
      <c r="GE76" s="117"/>
      <c r="GF76" s="117"/>
      <c r="GG76" s="117"/>
      <c r="GH76" s="100"/>
      <c r="GI76" s="228"/>
      <c r="GJ76" s="514"/>
      <c r="GK76" s="76"/>
      <c r="GL76" s="9">
        <f t="shared" si="136"/>
        <v>0</v>
      </c>
      <c r="GM76" s="9">
        <f t="shared" si="137"/>
        <v>1</v>
      </c>
      <c r="GN76" s="9">
        <f t="shared" si="138"/>
        <v>1</v>
      </c>
      <c r="GO76" s="9">
        <f t="shared" si="139"/>
        <v>0</v>
      </c>
      <c r="GP76" s="9">
        <f t="shared" si="140"/>
        <v>0</v>
      </c>
      <c r="GQ76" s="9">
        <f t="shared" si="141"/>
        <v>0</v>
      </c>
      <c r="GR76" s="9">
        <f t="shared" si="142"/>
        <v>0</v>
      </c>
      <c r="GS76" s="9">
        <f t="shared" si="143"/>
        <v>0</v>
      </c>
      <c r="GT76" s="9">
        <f t="shared" si="144"/>
        <v>0</v>
      </c>
      <c r="GU76" s="9">
        <f t="shared" si="145"/>
        <v>1</v>
      </c>
      <c r="GV76" s="9">
        <f t="shared" si="146"/>
        <v>0</v>
      </c>
      <c r="GW76" s="9">
        <f t="shared" si="147"/>
        <v>0</v>
      </c>
      <c r="GX76" s="9">
        <f t="shared" si="148"/>
        <v>1</v>
      </c>
      <c r="GY76" s="9">
        <f t="shared" si="149"/>
        <v>1</v>
      </c>
      <c r="GZ76" s="9">
        <f t="shared" si="150"/>
        <v>0</v>
      </c>
      <c r="HA76" s="9">
        <f t="shared" si="151"/>
        <v>1</v>
      </c>
      <c r="HB76" s="9">
        <f t="shared" si="152"/>
        <v>0</v>
      </c>
      <c r="HC76" s="9">
        <f t="shared" si="153"/>
        <v>0</v>
      </c>
      <c r="HD76" s="9">
        <f t="shared" si="154"/>
        <v>0</v>
      </c>
      <c r="HE76" s="9">
        <f t="shared" si="155"/>
        <v>0</v>
      </c>
      <c r="HF76" s="9">
        <f t="shared" si="156"/>
        <v>1</v>
      </c>
      <c r="HG76" s="9">
        <f t="shared" si="157"/>
        <v>1</v>
      </c>
      <c r="HH76" s="9">
        <f t="shared" si="158"/>
        <v>1</v>
      </c>
      <c r="HI76" s="9">
        <f t="shared" si="159"/>
        <v>1</v>
      </c>
      <c r="HJ76" s="9">
        <f t="shared" si="160"/>
        <v>0</v>
      </c>
      <c r="HK76" s="9">
        <f t="shared" si="161"/>
        <v>0</v>
      </c>
      <c r="HL76" s="9">
        <f t="shared" si="162"/>
        <v>0</v>
      </c>
      <c r="HM76" s="9">
        <f t="shared" si="163"/>
        <v>0</v>
      </c>
      <c r="HN76" s="9">
        <f t="shared" si="164"/>
        <v>0</v>
      </c>
      <c r="HO76" s="9">
        <f t="shared" si="165"/>
        <v>1</v>
      </c>
      <c r="HP76" s="9">
        <f t="shared" si="166"/>
        <v>1</v>
      </c>
      <c r="HQ76" s="9">
        <f t="shared" si="167"/>
        <v>1</v>
      </c>
      <c r="HR76" s="9">
        <f t="shared" si="168"/>
        <v>0</v>
      </c>
      <c r="HS76" s="9">
        <f t="shared" si="169"/>
        <v>1</v>
      </c>
      <c r="HT76" s="9">
        <f t="shared" si="170"/>
        <v>0</v>
      </c>
      <c r="HU76" s="9">
        <f t="shared" si="171"/>
        <v>0</v>
      </c>
      <c r="HV76" s="9">
        <f t="shared" si="172"/>
        <v>1</v>
      </c>
      <c r="HW76" s="9">
        <f t="shared" si="173"/>
        <v>1</v>
      </c>
      <c r="HX76" s="9">
        <f t="shared" si="174"/>
        <v>0</v>
      </c>
      <c r="HY76" s="9">
        <f t="shared" si="175"/>
        <v>0</v>
      </c>
      <c r="HZ76" s="9">
        <f t="shared" si="176"/>
        <v>0</v>
      </c>
      <c r="IA76" s="9">
        <f t="shared" si="177"/>
        <v>1</v>
      </c>
      <c r="IB76" s="9">
        <f t="shared" si="178"/>
        <v>1</v>
      </c>
      <c r="IC76" s="9">
        <f t="shared" si="179"/>
        <v>0</v>
      </c>
      <c r="ID76" s="9">
        <f t="shared" si="180"/>
        <v>0</v>
      </c>
      <c r="IE76" s="9">
        <f t="shared" si="181"/>
        <v>1</v>
      </c>
      <c r="IF76" s="9">
        <f t="shared" si="182"/>
        <v>0</v>
      </c>
      <c r="IG76" s="9">
        <f t="shared" si="183"/>
        <v>1</v>
      </c>
      <c r="IH76" s="9">
        <f t="shared" si="184"/>
        <v>0</v>
      </c>
      <c r="II76" s="9">
        <f t="shared" si="185"/>
        <v>0</v>
      </c>
      <c r="IJ76" s="9">
        <f t="shared" si="186"/>
        <v>0</v>
      </c>
      <c r="IK76" s="9">
        <f t="shared" si="187"/>
        <v>1</v>
      </c>
      <c r="IL76" s="9">
        <f t="shared" si="188"/>
        <v>1</v>
      </c>
      <c r="IM76" s="9">
        <f t="shared" si="189"/>
        <v>1</v>
      </c>
      <c r="IN76" s="9">
        <f t="shared" si="190"/>
        <v>0</v>
      </c>
      <c r="IO76" s="9">
        <f t="shared" si="191"/>
        <v>1</v>
      </c>
      <c r="IP76" s="9">
        <f t="shared" si="192"/>
        <v>0</v>
      </c>
      <c r="IQ76" s="9">
        <f t="shared" si="193"/>
        <v>0</v>
      </c>
      <c r="IR76" s="9">
        <f t="shared" si="194"/>
        <v>1</v>
      </c>
      <c r="IS76" s="9">
        <f t="shared" si="195"/>
        <v>1</v>
      </c>
      <c r="IT76" s="9">
        <f t="shared" si="196"/>
        <v>0</v>
      </c>
      <c r="IU76" s="9">
        <f t="shared" si="197"/>
        <v>1</v>
      </c>
      <c r="IV76" s="9">
        <f t="shared" si="198"/>
        <v>0</v>
      </c>
      <c r="IW76" s="9">
        <f t="shared" si="199"/>
        <v>0</v>
      </c>
      <c r="IX76" s="9">
        <f t="shared" si="200"/>
        <v>1</v>
      </c>
      <c r="IY76" s="9">
        <f t="shared" si="201"/>
        <v>0</v>
      </c>
      <c r="IZ76" s="9">
        <f t="shared" si="202"/>
        <v>0</v>
      </c>
      <c r="JA76" s="9">
        <f t="shared" si="203"/>
        <v>0</v>
      </c>
      <c r="JB76" s="711"/>
      <c r="JC76" s="711"/>
      <c r="JD76" s="711"/>
      <c r="JE76" s="711"/>
      <c r="JF76" s="711"/>
      <c r="JG76" s="711"/>
      <c r="JH76" s="711"/>
      <c r="JI76" s="711"/>
      <c r="JJ76" s="711"/>
      <c r="JK76" s="711"/>
      <c r="JL76" s="711"/>
      <c r="JM76" s="711"/>
      <c r="JN76" s="711"/>
      <c r="JO76" s="711"/>
      <c r="JP76" s="711"/>
      <c r="JQ76" s="711"/>
      <c r="JR76" s="711"/>
      <c r="JS76" s="711"/>
      <c r="JT76" s="711"/>
      <c r="JU76" s="711"/>
      <c r="JV76" s="711"/>
      <c r="JW76" s="711"/>
      <c r="JX76" s="711"/>
      <c r="JY76" s="711"/>
      <c r="JZ76" s="711"/>
      <c r="KA76" s="711"/>
      <c r="KB76" s="711"/>
      <c r="KC76" s="711"/>
      <c r="KD76" s="711"/>
      <c r="KE76" s="711"/>
      <c r="KF76" s="711"/>
      <c r="KG76" s="711"/>
      <c r="KH76" s="711"/>
      <c r="KI76" s="711"/>
      <c r="KJ76" s="711"/>
      <c r="KK76" s="711"/>
      <c r="KL76" s="711"/>
      <c r="KM76" s="711"/>
      <c r="KN76" s="711"/>
      <c r="KO76" s="711"/>
      <c r="KP76" s="711"/>
      <c r="KQ76" s="711"/>
      <c r="KR76" s="711"/>
      <c r="KS76" s="711"/>
      <c r="KT76" s="711"/>
      <c r="KU76" s="711"/>
      <c r="KV76" s="711"/>
      <c r="KW76" s="711"/>
      <c r="KX76" s="711"/>
      <c r="KY76" s="711"/>
      <c r="KZ76" s="711"/>
      <c r="LA76" s="711"/>
      <c r="LB76" s="711"/>
      <c r="LC76" s="711"/>
      <c r="LD76" s="711"/>
      <c r="LE76" s="711"/>
      <c r="LF76" s="711"/>
      <c r="LG76" s="711"/>
      <c r="LH76" s="711"/>
      <c r="LI76" s="711"/>
      <c r="LJ76" s="711"/>
      <c r="LK76" s="711"/>
      <c r="LL76" s="711"/>
      <c r="LM76" s="711"/>
      <c r="LN76" s="711"/>
      <c r="LO76" s="711"/>
      <c r="LP76" s="711"/>
      <c r="LQ76" s="711"/>
      <c r="LR76" s="711"/>
      <c r="LS76" s="711"/>
      <c r="LT76" s="711"/>
      <c r="LU76" s="711"/>
      <c r="LV76" s="711"/>
      <c r="LW76" s="711"/>
      <c r="LX76" s="711"/>
      <c r="LY76" s="711"/>
      <c r="LZ76" s="711"/>
      <c r="MA76" s="711"/>
      <c r="MB76" s="711"/>
      <c r="MC76" s="711"/>
      <c r="MD76" s="711"/>
      <c r="ME76" s="711"/>
      <c r="MF76" s="711"/>
      <c r="MG76" s="711"/>
      <c r="MH76" s="711"/>
      <c r="MI76" s="711"/>
      <c r="MJ76" s="711"/>
      <c r="MK76" s="711"/>
      <c r="ML76" s="711"/>
      <c r="MM76" s="711"/>
      <c r="MN76" s="711"/>
      <c r="MO76" s="711"/>
      <c r="MP76" s="711"/>
      <c r="MQ76" s="711"/>
      <c r="MR76" s="711"/>
      <c r="MS76" s="711"/>
      <c r="MT76" s="711"/>
      <c r="MU76" s="711"/>
      <c r="MV76" s="711"/>
      <c r="MW76" s="711"/>
      <c r="MX76" s="711"/>
      <c r="MY76" s="711"/>
      <c r="MZ76" s="711"/>
    </row>
    <row r="77" spans="1:364" s="78" customFormat="1" ht="30" customHeight="1">
      <c r="A77" s="56" t="s">
        <v>48</v>
      </c>
      <c r="B77" s="59">
        <v>45427</v>
      </c>
      <c r="C77" s="67"/>
      <c r="D77" s="470"/>
      <c r="E77" s="120"/>
      <c r="F77" s="120"/>
      <c r="G77" s="120"/>
      <c r="H77" s="124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366"/>
      <c r="AG77" s="116">
        <v>6</v>
      </c>
      <c r="AH77" s="159">
        <v>11</v>
      </c>
      <c r="AI77" s="116">
        <v>39</v>
      </c>
      <c r="AJ77" s="116">
        <v>35</v>
      </c>
      <c r="AK77" s="116">
        <v>53</v>
      </c>
      <c r="AL77" s="88">
        <v>50</v>
      </c>
      <c r="AM77" s="116"/>
      <c r="AN77" s="116">
        <v>63</v>
      </c>
      <c r="AO77" s="38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400"/>
      <c r="CA77" s="744">
        <v>37</v>
      </c>
      <c r="CB77" s="744">
        <v>34</v>
      </c>
      <c r="CC77" s="744">
        <v>43</v>
      </c>
      <c r="CD77" s="744">
        <v>32</v>
      </c>
      <c r="CE77" s="744">
        <v>46</v>
      </c>
      <c r="CF77" s="744">
        <v>56</v>
      </c>
      <c r="CG77" s="744">
        <v>65</v>
      </c>
      <c r="CH77" s="744">
        <v>10</v>
      </c>
      <c r="CI77" s="744">
        <v>14</v>
      </c>
      <c r="CJ77" s="744">
        <v>23</v>
      </c>
      <c r="CK77" s="744">
        <v>24</v>
      </c>
      <c r="CL77" s="744">
        <v>31</v>
      </c>
      <c r="CM77" s="744">
        <v>60</v>
      </c>
      <c r="CN77" s="744">
        <v>59</v>
      </c>
      <c r="CO77" s="744">
        <v>48</v>
      </c>
      <c r="CP77" s="744">
        <v>21</v>
      </c>
      <c r="CQ77" s="744">
        <v>3</v>
      </c>
      <c r="CR77" s="586"/>
      <c r="CS77" s="586"/>
      <c r="CT77" s="586"/>
      <c r="CU77" s="586"/>
      <c r="CV77" s="586"/>
      <c r="CW77" s="586"/>
      <c r="CX77" s="586"/>
      <c r="CY77" s="586"/>
      <c r="CZ77" s="586"/>
      <c r="DA77" s="586"/>
      <c r="DB77" s="586"/>
      <c r="DC77" s="586"/>
      <c r="DD77" s="586"/>
      <c r="DE77" s="586"/>
      <c r="DF77" s="586"/>
      <c r="DG77" s="423"/>
      <c r="DH77" s="586"/>
      <c r="DI77" s="586"/>
      <c r="DJ77" s="586"/>
      <c r="DK77" s="586"/>
      <c r="DL77" s="586"/>
      <c r="DM77" s="586"/>
      <c r="DN77" s="586"/>
      <c r="DO77" s="586"/>
      <c r="DP77" s="586"/>
      <c r="DQ77" s="586"/>
      <c r="DR77" s="586"/>
      <c r="DS77" s="586"/>
      <c r="DT77" s="586"/>
      <c r="DU77" s="586"/>
      <c r="DV77" s="586"/>
      <c r="DW77" s="586"/>
      <c r="DX77" s="613"/>
      <c r="DY77" s="910"/>
      <c r="DZ77" s="652"/>
      <c r="EA77" s="652"/>
      <c r="EB77" s="652"/>
      <c r="EC77" s="652"/>
      <c r="ED77" s="652"/>
      <c r="EE77" s="652"/>
      <c r="EF77" s="652"/>
      <c r="EG77" s="652"/>
      <c r="EH77" s="652"/>
      <c r="EI77" s="652"/>
      <c r="EJ77" s="652"/>
      <c r="EK77" s="652"/>
      <c r="EL77" s="652"/>
      <c r="EM77" s="652"/>
      <c r="EN77" s="881"/>
      <c r="EO77" s="910"/>
      <c r="EP77" s="652"/>
      <c r="EQ77" s="652"/>
      <c r="ER77" s="652"/>
      <c r="ES77" s="652"/>
      <c r="ET77" s="652"/>
      <c r="EU77" s="652"/>
      <c r="EV77" s="652"/>
      <c r="EW77" s="948"/>
      <c r="EX77" s="586"/>
      <c r="EY77" s="586"/>
      <c r="EZ77" s="586"/>
      <c r="FA77" s="586"/>
      <c r="FB77" s="948"/>
      <c r="FC77" s="586"/>
      <c r="FD77" s="586"/>
      <c r="FE77" s="934"/>
      <c r="FF77" s="423"/>
      <c r="FG77" s="195"/>
      <c r="FH77" s="192"/>
      <c r="FI77" s="192"/>
      <c r="FJ77" s="192"/>
      <c r="FK77" s="192"/>
      <c r="FL77" s="203"/>
      <c r="FM77" s="179"/>
      <c r="FN77" s="181"/>
      <c r="FO77" s="181"/>
      <c r="FP77" s="181"/>
      <c r="FQ77" s="181"/>
      <c r="FR77" s="491"/>
      <c r="FS77" s="253">
        <v>30</v>
      </c>
      <c r="FT77" s="253">
        <v>13</v>
      </c>
      <c r="FU77" s="253"/>
      <c r="FV77" s="253"/>
      <c r="FW77" s="253">
        <v>2</v>
      </c>
      <c r="FX77" s="253"/>
      <c r="FY77" s="253"/>
      <c r="FZ77" s="253"/>
      <c r="GA77" s="253"/>
      <c r="GB77" s="253"/>
      <c r="GC77" s="117">
        <v>54</v>
      </c>
      <c r="GD77" s="33"/>
      <c r="GE77" s="117"/>
      <c r="GF77" s="117"/>
      <c r="GG77" s="117"/>
      <c r="GH77" s="100"/>
      <c r="GI77" s="228"/>
      <c r="GJ77" s="514"/>
      <c r="GK77" s="76"/>
      <c r="GL77" s="9">
        <f t="shared" si="136"/>
        <v>0</v>
      </c>
      <c r="GM77" s="9">
        <f t="shared" si="137"/>
        <v>1</v>
      </c>
      <c r="GN77" s="9">
        <f t="shared" si="138"/>
        <v>1</v>
      </c>
      <c r="GO77" s="9">
        <f t="shared" si="139"/>
        <v>0</v>
      </c>
      <c r="GP77" s="9">
        <f t="shared" si="140"/>
        <v>0</v>
      </c>
      <c r="GQ77" s="9">
        <f t="shared" si="141"/>
        <v>1</v>
      </c>
      <c r="GR77" s="9">
        <f t="shared" si="142"/>
        <v>0</v>
      </c>
      <c r="GS77" s="9">
        <f t="shared" si="143"/>
        <v>0</v>
      </c>
      <c r="GT77" s="9">
        <f t="shared" si="144"/>
        <v>0</v>
      </c>
      <c r="GU77" s="9">
        <f t="shared" si="145"/>
        <v>1</v>
      </c>
      <c r="GV77" s="9">
        <f t="shared" si="146"/>
        <v>1</v>
      </c>
      <c r="GW77" s="9">
        <f t="shared" si="147"/>
        <v>0</v>
      </c>
      <c r="GX77" s="9">
        <f t="shared" si="148"/>
        <v>1</v>
      </c>
      <c r="GY77" s="9">
        <f t="shared" si="149"/>
        <v>1</v>
      </c>
      <c r="GZ77" s="9">
        <f t="shared" si="150"/>
        <v>0</v>
      </c>
      <c r="HA77" s="9">
        <f t="shared" si="151"/>
        <v>0</v>
      </c>
      <c r="HB77" s="9">
        <f t="shared" si="152"/>
        <v>0</v>
      </c>
      <c r="HC77" s="9">
        <f t="shared" si="153"/>
        <v>0</v>
      </c>
      <c r="HD77" s="9">
        <f t="shared" si="154"/>
        <v>0</v>
      </c>
      <c r="HE77" s="9">
        <f t="shared" si="155"/>
        <v>0</v>
      </c>
      <c r="HF77" s="9">
        <f t="shared" si="156"/>
        <v>1</v>
      </c>
      <c r="HG77" s="9">
        <f t="shared" si="157"/>
        <v>0</v>
      </c>
      <c r="HH77" s="9">
        <f t="shared" si="158"/>
        <v>1</v>
      </c>
      <c r="HI77" s="9">
        <f t="shared" si="159"/>
        <v>1</v>
      </c>
      <c r="HJ77" s="9">
        <f t="shared" si="160"/>
        <v>0</v>
      </c>
      <c r="HK77" s="9">
        <f t="shared" si="161"/>
        <v>0</v>
      </c>
      <c r="HL77" s="9">
        <f t="shared" si="162"/>
        <v>0</v>
      </c>
      <c r="HM77" s="9">
        <f t="shared" si="163"/>
        <v>0</v>
      </c>
      <c r="HN77" s="9">
        <f t="shared" si="164"/>
        <v>0</v>
      </c>
      <c r="HO77" s="9">
        <f t="shared" si="165"/>
        <v>1</v>
      </c>
      <c r="HP77" s="9">
        <f t="shared" si="166"/>
        <v>1</v>
      </c>
      <c r="HQ77" s="9">
        <f t="shared" si="167"/>
        <v>1</v>
      </c>
      <c r="HR77" s="9">
        <f t="shared" si="168"/>
        <v>0</v>
      </c>
      <c r="HS77" s="9">
        <f t="shared" si="169"/>
        <v>1</v>
      </c>
      <c r="HT77" s="9">
        <f t="shared" si="170"/>
        <v>1</v>
      </c>
      <c r="HU77" s="9">
        <f t="shared" si="171"/>
        <v>0</v>
      </c>
      <c r="HV77" s="9">
        <f t="shared" si="172"/>
        <v>1</v>
      </c>
      <c r="HW77" s="9">
        <f t="shared" si="173"/>
        <v>0</v>
      </c>
      <c r="HX77" s="9">
        <f t="shared" si="174"/>
        <v>1</v>
      </c>
      <c r="HY77" s="9">
        <f t="shared" si="175"/>
        <v>0</v>
      </c>
      <c r="HZ77" s="9">
        <f t="shared" si="176"/>
        <v>0</v>
      </c>
      <c r="IA77" s="9">
        <f t="shared" si="177"/>
        <v>0</v>
      </c>
      <c r="IB77" s="9">
        <f t="shared" si="178"/>
        <v>1</v>
      </c>
      <c r="IC77" s="9">
        <f t="shared" si="179"/>
        <v>0</v>
      </c>
      <c r="ID77" s="9">
        <f t="shared" si="180"/>
        <v>0</v>
      </c>
      <c r="IE77" s="9">
        <f t="shared" si="181"/>
        <v>1</v>
      </c>
      <c r="IF77" s="9">
        <f t="shared" si="182"/>
        <v>0</v>
      </c>
      <c r="IG77" s="9">
        <f t="shared" si="183"/>
        <v>1</v>
      </c>
      <c r="IH77" s="9">
        <f t="shared" si="184"/>
        <v>0</v>
      </c>
      <c r="II77" s="9">
        <f t="shared" si="185"/>
        <v>1</v>
      </c>
      <c r="IJ77" s="9">
        <f t="shared" si="186"/>
        <v>0</v>
      </c>
      <c r="IK77" s="9">
        <f t="shared" si="187"/>
        <v>0</v>
      </c>
      <c r="IL77" s="9">
        <f t="shared" si="188"/>
        <v>1</v>
      </c>
      <c r="IM77" s="9">
        <f t="shared" si="189"/>
        <v>1</v>
      </c>
      <c r="IN77" s="9">
        <f t="shared" si="190"/>
        <v>0</v>
      </c>
      <c r="IO77" s="9">
        <f t="shared" si="191"/>
        <v>1</v>
      </c>
      <c r="IP77" s="9">
        <f t="shared" si="192"/>
        <v>0</v>
      </c>
      <c r="IQ77" s="9">
        <f t="shared" si="193"/>
        <v>0</v>
      </c>
      <c r="IR77" s="9">
        <f t="shared" si="194"/>
        <v>1</v>
      </c>
      <c r="IS77" s="9">
        <f t="shared" si="195"/>
        <v>1</v>
      </c>
      <c r="IT77" s="9">
        <f t="shared" si="196"/>
        <v>0</v>
      </c>
      <c r="IU77" s="9">
        <f t="shared" si="197"/>
        <v>0</v>
      </c>
      <c r="IV77" s="9">
        <f t="shared" si="198"/>
        <v>1</v>
      </c>
      <c r="IW77" s="9">
        <f t="shared" si="199"/>
        <v>0</v>
      </c>
      <c r="IX77" s="9">
        <f t="shared" si="200"/>
        <v>1</v>
      </c>
      <c r="IY77" s="9">
        <f t="shared" si="201"/>
        <v>0</v>
      </c>
      <c r="IZ77" s="9">
        <f t="shared" si="202"/>
        <v>0</v>
      </c>
      <c r="JA77" s="9">
        <f t="shared" si="203"/>
        <v>0</v>
      </c>
      <c r="JB77" s="711"/>
      <c r="JC77" s="711"/>
      <c r="JD77" s="711"/>
      <c r="JE77" s="711"/>
      <c r="JF77" s="711"/>
      <c r="JG77" s="711"/>
      <c r="JH77" s="711"/>
      <c r="JI77" s="711"/>
      <c r="JJ77" s="711"/>
      <c r="JK77" s="711"/>
      <c r="JL77" s="711"/>
      <c r="JM77" s="711"/>
      <c r="JN77" s="711"/>
      <c r="JO77" s="711"/>
      <c r="JP77" s="711"/>
      <c r="JQ77" s="711"/>
      <c r="JR77" s="711"/>
      <c r="JS77" s="711"/>
      <c r="JT77" s="711"/>
      <c r="JU77" s="711"/>
      <c r="JV77" s="711"/>
      <c r="JW77" s="711"/>
      <c r="JX77" s="711"/>
      <c r="JY77" s="711"/>
      <c r="JZ77" s="711"/>
      <c r="KA77" s="711"/>
      <c r="KB77" s="711"/>
      <c r="KC77" s="711"/>
      <c r="KD77" s="711"/>
      <c r="KE77" s="711"/>
      <c r="KF77" s="711"/>
      <c r="KG77" s="711"/>
      <c r="KH77" s="711"/>
      <c r="KI77" s="711"/>
      <c r="KJ77" s="711"/>
      <c r="KK77" s="711"/>
      <c r="KL77" s="711"/>
      <c r="KM77" s="711"/>
      <c r="KN77" s="711"/>
      <c r="KO77" s="711"/>
      <c r="KP77" s="711"/>
      <c r="KQ77" s="711"/>
      <c r="KR77" s="711"/>
      <c r="KS77" s="711"/>
      <c r="KT77" s="711"/>
      <c r="KU77" s="711"/>
      <c r="KV77" s="711"/>
      <c r="KW77" s="711"/>
      <c r="KX77" s="711"/>
      <c r="KY77" s="711"/>
      <c r="KZ77" s="711"/>
      <c r="LA77" s="711"/>
      <c r="LB77" s="711"/>
      <c r="LC77" s="711"/>
      <c r="LD77" s="711"/>
      <c r="LE77" s="711"/>
      <c r="LF77" s="711"/>
      <c r="LG77" s="711"/>
      <c r="LH77" s="711"/>
      <c r="LI77" s="711"/>
      <c r="LJ77" s="711"/>
      <c r="LK77" s="711"/>
      <c r="LL77" s="711"/>
      <c r="LM77" s="711"/>
      <c r="LN77" s="711"/>
      <c r="LO77" s="711"/>
      <c r="LP77" s="711"/>
      <c r="LQ77" s="711"/>
      <c r="LR77" s="711"/>
      <c r="LS77" s="711"/>
      <c r="LT77" s="711"/>
      <c r="LU77" s="711"/>
      <c r="LV77" s="711"/>
      <c r="LW77" s="711"/>
      <c r="LX77" s="711"/>
      <c r="LY77" s="711"/>
      <c r="LZ77" s="711"/>
      <c r="MA77" s="711"/>
      <c r="MB77" s="711"/>
      <c r="MC77" s="711"/>
      <c r="MD77" s="711"/>
      <c r="ME77" s="711"/>
      <c r="MF77" s="711"/>
      <c r="MG77" s="711"/>
      <c r="MH77" s="711"/>
      <c r="MI77" s="711"/>
      <c r="MJ77" s="711"/>
      <c r="MK77" s="711"/>
      <c r="ML77" s="711"/>
      <c r="MM77" s="711"/>
      <c r="MN77" s="711"/>
      <c r="MO77" s="711"/>
      <c r="MP77" s="711"/>
      <c r="MQ77" s="711"/>
      <c r="MR77" s="711"/>
      <c r="MS77" s="711"/>
      <c r="MT77" s="711"/>
      <c r="MU77" s="711"/>
      <c r="MV77" s="711"/>
      <c r="MW77" s="711"/>
      <c r="MX77" s="711"/>
      <c r="MY77" s="711"/>
      <c r="MZ77" s="711"/>
    </row>
    <row r="78" spans="1:364" s="78" customFormat="1" ht="30" customHeight="1">
      <c r="A78" s="56" t="s">
        <v>53</v>
      </c>
      <c r="B78" s="59">
        <v>45428</v>
      </c>
      <c r="C78" s="67"/>
      <c r="D78" s="470"/>
      <c r="E78" s="85"/>
      <c r="F78" s="85"/>
      <c r="G78" s="85"/>
      <c r="H78" s="85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364"/>
      <c r="AG78" s="116">
        <v>6</v>
      </c>
      <c r="AH78" s="159">
        <v>11</v>
      </c>
      <c r="AI78" s="116">
        <v>39</v>
      </c>
      <c r="AJ78" s="116">
        <v>35</v>
      </c>
      <c r="AK78" s="116">
        <v>53</v>
      </c>
      <c r="AL78" s="88">
        <v>50</v>
      </c>
      <c r="AM78" s="88"/>
      <c r="AN78" s="116">
        <v>63</v>
      </c>
      <c r="AO78" s="38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398"/>
      <c r="CA78" s="585"/>
      <c r="CB78" s="585"/>
      <c r="CC78" s="585"/>
      <c r="CD78" s="585"/>
      <c r="CE78" s="585"/>
      <c r="CF78" s="585"/>
      <c r="CG78" s="585"/>
      <c r="CH78" s="585"/>
      <c r="CI78" s="585"/>
      <c r="CJ78" s="585"/>
      <c r="CK78" s="585"/>
      <c r="CL78" s="585"/>
      <c r="CM78" s="585"/>
      <c r="CN78" s="585"/>
      <c r="CO78" s="585"/>
      <c r="CP78" s="585"/>
      <c r="CQ78" s="585"/>
      <c r="CR78" s="585"/>
      <c r="CS78" s="585"/>
      <c r="CT78" s="585"/>
      <c r="CU78" s="585"/>
      <c r="CV78" s="585"/>
      <c r="CW78" s="585"/>
      <c r="CX78" s="585"/>
      <c r="CY78" s="585"/>
      <c r="CZ78" s="585"/>
      <c r="DA78" s="585"/>
      <c r="DB78" s="585"/>
      <c r="DC78" s="585"/>
      <c r="DD78" s="585"/>
      <c r="DE78" s="585"/>
      <c r="DF78" s="585"/>
      <c r="DG78" s="422"/>
      <c r="DH78" s="585"/>
      <c r="DI78" s="585"/>
      <c r="DJ78" s="585"/>
      <c r="DK78" s="585"/>
      <c r="DL78" s="585"/>
      <c r="DM78" s="585"/>
      <c r="DN78" s="585"/>
      <c r="DO78" s="585"/>
      <c r="DP78" s="585"/>
      <c r="DQ78" s="585"/>
      <c r="DR78" s="585"/>
      <c r="DS78" s="585"/>
      <c r="DT78" s="585"/>
      <c r="DU78" s="585"/>
      <c r="DV78" s="585"/>
      <c r="DW78" s="585"/>
      <c r="DX78" s="612"/>
      <c r="DY78" s="909"/>
      <c r="DZ78" s="651"/>
      <c r="EA78" s="651"/>
      <c r="EB78" s="651"/>
      <c r="EC78" s="651"/>
      <c r="ED78" s="651"/>
      <c r="EE78" s="651"/>
      <c r="EF78" s="651"/>
      <c r="EG78" s="651"/>
      <c r="EH78" s="651"/>
      <c r="EI78" s="651"/>
      <c r="EJ78" s="651"/>
      <c r="EK78" s="651"/>
      <c r="EL78" s="651"/>
      <c r="EM78" s="651"/>
      <c r="EN78" s="880"/>
      <c r="EO78" s="909"/>
      <c r="EP78" s="651"/>
      <c r="EQ78" s="651"/>
      <c r="ER78" s="651"/>
      <c r="ES78" s="651"/>
      <c r="ET78" s="651"/>
      <c r="EU78" s="651"/>
      <c r="EV78" s="651"/>
      <c r="EW78" s="947"/>
      <c r="EX78" s="585"/>
      <c r="EY78" s="585"/>
      <c r="EZ78" s="585"/>
      <c r="FA78" s="585"/>
      <c r="FB78" s="947"/>
      <c r="FC78" s="585"/>
      <c r="FD78" s="585"/>
      <c r="FE78" s="933"/>
      <c r="FF78" s="422"/>
      <c r="FG78" s="194"/>
      <c r="FH78" s="191"/>
      <c r="FI78" s="191"/>
      <c r="FJ78" s="191"/>
      <c r="FK78" s="191"/>
      <c r="FL78" s="202"/>
      <c r="FM78" s="157"/>
      <c r="FN78" s="79"/>
      <c r="FO78" s="79"/>
      <c r="FP78" s="79"/>
      <c r="FQ78" s="79"/>
      <c r="FR78" s="492"/>
      <c r="FS78" s="253">
        <v>30</v>
      </c>
      <c r="FT78" s="253">
        <v>13</v>
      </c>
      <c r="FU78" s="253"/>
      <c r="FV78" s="253"/>
      <c r="FW78" s="253">
        <v>2</v>
      </c>
      <c r="FX78" s="253"/>
      <c r="FY78" s="253"/>
      <c r="FZ78" s="253"/>
      <c r="GA78" s="253"/>
      <c r="GB78" s="253"/>
      <c r="GC78" s="117">
        <v>54</v>
      </c>
      <c r="GD78" s="33"/>
      <c r="GE78" s="117"/>
      <c r="GF78" s="117"/>
      <c r="GG78" s="117"/>
      <c r="GH78" s="100"/>
      <c r="GI78" s="228"/>
      <c r="GJ78" s="514"/>
      <c r="GK78" s="76"/>
      <c r="GL78" s="9">
        <f t="shared" si="136"/>
        <v>0</v>
      </c>
      <c r="GM78" s="9">
        <f t="shared" si="137"/>
        <v>1</v>
      </c>
      <c r="GN78" s="9">
        <f t="shared" si="138"/>
        <v>0</v>
      </c>
      <c r="GO78" s="9">
        <f t="shared" si="139"/>
        <v>0</v>
      </c>
      <c r="GP78" s="9">
        <f t="shared" si="140"/>
        <v>0</v>
      </c>
      <c r="GQ78" s="9">
        <f t="shared" si="141"/>
        <v>1</v>
      </c>
      <c r="GR78" s="9">
        <f t="shared" si="142"/>
        <v>0</v>
      </c>
      <c r="GS78" s="9">
        <f t="shared" si="143"/>
        <v>0</v>
      </c>
      <c r="GT78" s="9">
        <f t="shared" si="144"/>
        <v>0</v>
      </c>
      <c r="GU78" s="9">
        <f t="shared" si="145"/>
        <v>0</v>
      </c>
      <c r="GV78" s="9">
        <f t="shared" si="146"/>
        <v>1</v>
      </c>
      <c r="GW78" s="9">
        <f t="shared" si="147"/>
        <v>0</v>
      </c>
      <c r="GX78" s="9">
        <f t="shared" si="148"/>
        <v>1</v>
      </c>
      <c r="GY78" s="9">
        <f t="shared" si="149"/>
        <v>0</v>
      </c>
      <c r="GZ78" s="9">
        <f t="shared" si="150"/>
        <v>0</v>
      </c>
      <c r="HA78" s="9">
        <f t="shared" si="151"/>
        <v>0</v>
      </c>
      <c r="HB78" s="9">
        <f t="shared" si="152"/>
        <v>0</v>
      </c>
      <c r="HC78" s="9">
        <f t="shared" si="153"/>
        <v>0</v>
      </c>
      <c r="HD78" s="9">
        <f t="shared" si="154"/>
        <v>0</v>
      </c>
      <c r="HE78" s="9">
        <f t="shared" si="155"/>
        <v>0</v>
      </c>
      <c r="HF78" s="9">
        <f t="shared" si="156"/>
        <v>0</v>
      </c>
      <c r="HG78" s="9">
        <f t="shared" si="157"/>
        <v>0</v>
      </c>
      <c r="HH78" s="9">
        <f t="shared" si="158"/>
        <v>0</v>
      </c>
      <c r="HI78" s="9">
        <f t="shared" si="159"/>
        <v>0</v>
      </c>
      <c r="HJ78" s="9">
        <f t="shared" si="160"/>
        <v>0</v>
      </c>
      <c r="HK78" s="9">
        <f t="shared" si="161"/>
        <v>0</v>
      </c>
      <c r="HL78" s="9">
        <f t="shared" si="162"/>
        <v>0</v>
      </c>
      <c r="HM78" s="9">
        <f t="shared" si="163"/>
        <v>0</v>
      </c>
      <c r="HN78" s="9">
        <f t="shared" si="164"/>
        <v>0</v>
      </c>
      <c r="HO78" s="9">
        <f t="shared" si="165"/>
        <v>1</v>
      </c>
      <c r="HP78" s="9">
        <f t="shared" si="166"/>
        <v>0</v>
      </c>
      <c r="HQ78" s="9">
        <f t="shared" si="167"/>
        <v>0</v>
      </c>
      <c r="HR78" s="9">
        <f t="shared" si="168"/>
        <v>0</v>
      </c>
      <c r="HS78" s="9">
        <f t="shared" si="169"/>
        <v>0</v>
      </c>
      <c r="HT78" s="9">
        <f t="shared" si="170"/>
        <v>1</v>
      </c>
      <c r="HU78" s="9">
        <f t="shared" si="171"/>
        <v>0</v>
      </c>
      <c r="HV78" s="9">
        <f t="shared" si="172"/>
        <v>0</v>
      </c>
      <c r="HW78" s="9">
        <f t="shared" si="173"/>
        <v>0</v>
      </c>
      <c r="HX78" s="9">
        <f t="shared" si="174"/>
        <v>1</v>
      </c>
      <c r="HY78" s="9">
        <f t="shared" si="175"/>
        <v>0</v>
      </c>
      <c r="HZ78" s="9">
        <f t="shared" si="176"/>
        <v>0</v>
      </c>
      <c r="IA78" s="9">
        <f t="shared" si="177"/>
        <v>0</v>
      </c>
      <c r="IB78" s="9">
        <f t="shared" si="178"/>
        <v>0</v>
      </c>
      <c r="IC78" s="9">
        <f t="shared" si="179"/>
        <v>0</v>
      </c>
      <c r="ID78" s="9">
        <f t="shared" si="180"/>
        <v>0</v>
      </c>
      <c r="IE78" s="9">
        <f t="shared" si="181"/>
        <v>0</v>
      </c>
      <c r="IF78" s="9">
        <f t="shared" si="182"/>
        <v>0</v>
      </c>
      <c r="IG78" s="9">
        <f t="shared" si="183"/>
        <v>0</v>
      </c>
      <c r="IH78" s="9">
        <f t="shared" si="184"/>
        <v>0</v>
      </c>
      <c r="II78" s="9">
        <f t="shared" si="185"/>
        <v>1</v>
      </c>
      <c r="IJ78" s="9">
        <f t="shared" si="186"/>
        <v>0</v>
      </c>
      <c r="IK78" s="9">
        <f t="shared" si="187"/>
        <v>0</v>
      </c>
      <c r="IL78" s="9">
        <f t="shared" si="188"/>
        <v>1</v>
      </c>
      <c r="IM78" s="9">
        <f t="shared" si="189"/>
        <v>1</v>
      </c>
      <c r="IN78" s="9">
        <f t="shared" si="190"/>
        <v>0</v>
      </c>
      <c r="IO78" s="9">
        <f t="shared" si="191"/>
        <v>0</v>
      </c>
      <c r="IP78" s="9">
        <f t="shared" si="192"/>
        <v>0</v>
      </c>
      <c r="IQ78" s="9">
        <f t="shared" si="193"/>
        <v>0</v>
      </c>
      <c r="IR78" s="9">
        <f t="shared" si="194"/>
        <v>0</v>
      </c>
      <c r="IS78" s="9">
        <f t="shared" si="195"/>
        <v>0</v>
      </c>
      <c r="IT78" s="9">
        <f t="shared" si="196"/>
        <v>0</v>
      </c>
      <c r="IU78" s="9">
        <f t="shared" si="197"/>
        <v>0</v>
      </c>
      <c r="IV78" s="9">
        <f t="shared" si="198"/>
        <v>1</v>
      </c>
      <c r="IW78" s="9">
        <f t="shared" si="199"/>
        <v>0</v>
      </c>
      <c r="IX78" s="9">
        <f t="shared" si="200"/>
        <v>0</v>
      </c>
      <c r="IY78" s="9">
        <f t="shared" si="201"/>
        <v>0</v>
      </c>
      <c r="IZ78" s="9">
        <f t="shared" si="202"/>
        <v>0</v>
      </c>
      <c r="JA78" s="9">
        <f t="shared" si="203"/>
        <v>0</v>
      </c>
      <c r="JB78" s="711"/>
      <c r="JC78" s="711"/>
      <c r="JD78" s="711"/>
      <c r="JE78" s="711"/>
      <c r="JF78" s="711"/>
      <c r="JG78" s="711"/>
      <c r="JH78" s="711"/>
      <c r="JI78" s="711"/>
      <c r="JJ78" s="711"/>
      <c r="JK78" s="711"/>
      <c r="JL78" s="711"/>
      <c r="JM78" s="711"/>
      <c r="JN78" s="711"/>
      <c r="JO78" s="711"/>
      <c r="JP78" s="711"/>
      <c r="JQ78" s="711"/>
      <c r="JR78" s="711"/>
      <c r="JS78" s="711"/>
      <c r="JT78" s="711"/>
      <c r="JU78" s="711"/>
      <c r="JV78" s="711"/>
      <c r="JW78" s="711"/>
      <c r="JX78" s="711"/>
      <c r="JY78" s="711"/>
      <c r="JZ78" s="711"/>
      <c r="KA78" s="711"/>
      <c r="KB78" s="711"/>
      <c r="KC78" s="711"/>
      <c r="KD78" s="711"/>
      <c r="KE78" s="711"/>
      <c r="KF78" s="711"/>
      <c r="KG78" s="711"/>
      <c r="KH78" s="711"/>
      <c r="KI78" s="711"/>
      <c r="KJ78" s="711"/>
      <c r="KK78" s="711"/>
      <c r="KL78" s="711"/>
      <c r="KM78" s="711"/>
      <c r="KN78" s="711"/>
      <c r="KO78" s="711"/>
      <c r="KP78" s="711"/>
      <c r="KQ78" s="711"/>
      <c r="KR78" s="711"/>
      <c r="KS78" s="711"/>
      <c r="KT78" s="711"/>
      <c r="KU78" s="711"/>
      <c r="KV78" s="711"/>
      <c r="KW78" s="711"/>
      <c r="KX78" s="711"/>
      <c r="KY78" s="711"/>
      <c r="KZ78" s="711"/>
      <c r="LA78" s="711"/>
      <c r="LB78" s="711"/>
      <c r="LC78" s="711"/>
      <c r="LD78" s="711"/>
      <c r="LE78" s="711"/>
      <c r="LF78" s="711"/>
      <c r="LG78" s="711"/>
      <c r="LH78" s="711"/>
      <c r="LI78" s="711"/>
      <c r="LJ78" s="711"/>
      <c r="LK78" s="711"/>
      <c r="LL78" s="711"/>
      <c r="LM78" s="711"/>
      <c r="LN78" s="711"/>
      <c r="LO78" s="711"/>
      <c r="LP78" s="711"/>
      <c r="LQ78" s="711"/>
      <c r="LR78" s="711"/>
      <c r="LS78" s="711"/>
      <c r="LT78" s="711"/>
      <c r="LU78" s="711"/>
      <c r="LV78" s="711"/>
      <c r="LW78" s="711"/>
      <c r="LX78" s="711"/>
      <c r="LY78" s="711"/>
      <c r="LZ78" s="711"/>
      <c r="MA78" s="711"/>
      <c r="MB78" s="711"/>
      <c r="MC78" s="711"/>
      <c r="MD78" s="711"/>
      <c r="ME78" s="711"/>
      <c r="MF78" s="711"/>
      <c r="MG78" s="711"/>
      <c r="MH78" s="711"/>
      <c r="MI78" s="711"/>
      <c r="MJ78" s="711"/>
      <c r="MK78" s="711"/>
      <c r="ML78" s="711"/>
      <c r="MM78" s="711"/>
      <c r="MN78" s="711"/>
      <c r="MO78" s="711"/>
      <c r="MP78" s="711"/>
      <c r="MQ78" s="711"/>
      <c r="MR78" s="711"/>
      <c r="MS78" s="711"/>
      <c r="MT78" s="711"/>
      <c r="MU78" s="711"/>
      <c r="MV78" s="711"/>
      <c r="MW78" s="711"/>
      <c r="MX78" s="711"/>
      <c r="MY78" s="711"/>
      <c r="MZ78" s="711"/>
    </row>
    <row r="79" spans="1:364" s="78" customFormat="1" ht="30" customHeight="1">
      <c r="A79" s="56" t="s">
        <v>50</v>
      </c>
      <c r="B79" s="59">
        <v>45429</v>
      </c>
      <c r="C79" s="67"/>
      <c r="D79" s="470"/>
      <c r="E79" s="85"/>
      <c r="F79" s="85"/>
      <c r="G79" s="85"/>
      <c r="H79" s="85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364"/>
      <c r="AG79" s="116">
        <v>15</v>
      </c>
      <c r="AH79" s="159"/>
      <c r="AI79" s="116"/>
      <c r="AJ79" s="116"/>
      <c r="AK79" s="954" t="s">
        <v>54</v>
      </c>
      <c r="AL79" s="88"/>
      <c r="AM79" s="88"/>
      <c r="AN79" s="116"/>
      <c r="AO79" s="38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398"/>
      <c r="CA79" s="587"/>
      <c r="CB79" s="587"/>
      <c r="CC79" s="587"/>
      <c r="CD79" s="587"/>
      <c r="CE79" s="587"/>
      <c r="CF79" s="587"/>
      <c r="CG79" s="587"/>
      <c r="CH79" s="587"/>
      <c r="CI79" s="587"/>
      <c r="CJ79" s="587"/>
      <c r="CK79" s="587"/>
      <c r="CL79" s="587"/>
      <c r="CM79" s="587"/>
      <c r="CN79" s="587"/>
      <c r="CO79" s="587"/>
      <c r="CP79" s="587"/>
      <c r="CQ79" s="587"/>
      <c r="CR79" s="587"/>
      <c r="CS79" s="587"/>
      <c r="CT79" s="587"/>
      <c r="CU79" s="587"/>
      <c r="CV79" s="587"/>
      <c r="CW79" s="587"/>
      <c r="CX79" s="587"/>
      <c r="CY79" s="587"/>
      <c r="CZ79" s="587"/>
      <c r="DA79" s="587"/>
      <c r="DB79" s="587"/>
      <c r="DC79" s="587"/>
      <c r="DD79" s="587"/>
      <c r="DE79" s="587"/>
      <c r="DF79" s="587"/>
      <c r="DG79" s="398"/>
      <c r="DH79" s="587"/>
      <c r="DI79" s="587"/>
      <c r="DJ79" s="587"/>
      <c r="DK79" s="587"/>
      <c r="DL79" s="587"/>
      <c r="DM79" s="587"/>
      <c r="DN79" s="587"/>
      <c r="DO79" s="587"/>
      <c r="DP79" s="587"/>
      <c r="DQ79" s="587"/>
      <c r="DR79" s="587"/>
      <c r="DS79" s="587"/>
      <c r="DT79" s="587"/>
      <c r="DU79" s="587"/>
      <c r="DV79" s="587"/>
      <c r="DW79" s="587"/>
      <c r="DX79" s="605"/>
      <c r="DY79" s="911"/>
      <c r="DZ79" s="653"/>
      <c r="EA79" s="653"/>
      <c r="EB79" s="653"/>
      <c r="EC79" s="653"/>
      <c r="ED79" s="653"/>
      <c r="EE79" s="653"/>
      <c r="EF79" s="653"/>
      <c r="EG79" s="653"/>
      <c r="EH79" s="653"/>
      <c r="EI79" s="653"/>
      <c r="EJ79" s="653"/>
      <c r="EK79" s="653"/>
      <c r="EL79" s="653"/>
      <c r="EM79" s="653"/>
      <c r="EN79" s="882"/>
      <c r="EO79" s="911"/>
      <c r="EP79" s="653"/>
      <c r="EQ79" s="653"/>
      <c r="ER79" s="653"/>
      <c r="ES79" s="653"/>
      <c r="ET79" s="653"/>
      <c r="EU79" s="653"/>
      <c r="EV79" s="653"/>
      <c r="EW79" s="949"/>
      <c r="EX79" s="587"/>
      <c r="EY79" s="587"/>
      <c r="EZ79" s="587"/>
      <c r="FA79" s="587"/>
      <c r="FB79" s="949"/>
      <c r="FC79" s="587"/>
      <c r="FD79" s="587"/>
      <c r="FE79" s="927"/>
      <c r="FF79" s="398"/>
      <c r="FG79" s="670">
        <v>22</v>
      </c>
      <c r="FH79" s="671">
        <v>25</v>
      </c>
      <c r="FI79" s="671">
        <v>33</v>
      </c>
      <c r="FJ79" s="671">
        <v>64</v>
      </c>
      <c r="FK79" s="79"/>
      <c r="FL79" s="80"/>
      <c r="FM79" s="157"/>
      <c r="FN79" s="79"/>
      <c r="FO79" s="79"/>
      <c r="FP79" s="79"/>
      <c r="FQ79" s="79"/>
      <c r="FR79" s="492"/>
      <c r="FS79" s="253"/>
      <c r="FT79" s="253"/>
      <c r="FU79" s="253"/>
      <c r="FV79" s="253"/>
      <c r="FW79" s="253"/>
      <c r="FX79" s="253"/>
      <c r="FY79" s="253"/>
      <c r="FZ79" s="253"/>
      <c r="GA79" s="253"/>
      <c r="GB79" s="253"/>
      <c r="GC79" s="117"/>
      <c r="GD79" s="33"/>
      <c r="GE79" s="117"/>
      <c r="GF79" s="117"/>
      <c r="GG79" s="117"/>
      <c r="GH79" s="100"/>
      <c r="GI79" s="228"/>
      <c r="GJ79" s="514"/>
      <c r="GK79" s="76"/>
      <c r="GL79" s="9">
        <f t="shared" si="136"/>
        <v>0</v>
      </c>
      <c r="GM79" s="9">
        <f t="shared" si="137"/>
        <v>0</v>
      </c>
      <c r="GN79" s="9">
        <f t="shared" si="138"/>
        <v>0</v>
      </c>
      <c r="GO79" s="9">
        <f t="shared" si="139"/>
        <v>0</v>
      </c>
      <c r="GP79" s="9">
        <f t="shared" si="140"/>
        <v>0</v>
      </c>
      <c r="GQ79" s="9">
        <f t="shared" si="141"/>
        <v>0</v>
      </c>
      <c r="GR79" s="9">
        <f t="shared" si="142"/>
        <v>0</v>
      </c>
      <c r="GS79" s="9">
        <f t="shared" si="143"/>
        <v>0</v>
      </c>
      <c r="GT79" s="9">
        <f t="shared" si="144"/>
        <v>0</v>
      </c>
      <c r="GU79" s="9">
        <f t="shared" si="145"/>
        <v>0</v>
      </c>
      <c r="GV79" s="9">
        <f t="shared" si="146"/>
        <v>0</v>
      </c>
      <c r="GW79" s="9">
        <f t="shared" si="147"/>
        <v>0</v>
      </c>
      <c r="GX79" s="9">
        <f t="shared" si="148"/>
        <v>0</v>
      </c>
      <c r="GY79" s="9">
        <f t="shared" si="149"/>
        <v>0</v>
      </c>
      <c r="GZ79" s="9">
        <f t="shared" si="150"/>
        <v>1</v>
      </c>
      <c r="HA79" s="9">
        <f t="shared" si="151"/>
        <v>0</v>
      </c>
      <c r="HB79" s="9">
        <f t="shared" si="152"/>
        <v>0</v>
      </c>
      <c r="HC79" s="9">
        <f t="shared" si="153"/>
        <v>0</v>
      </c>
      <c r="HD79" s="9">
        <f t="shared" si="154"/>
        <v>0</v>
      </c>
      <c r="HE79" s="9">
        <f t="shared" si="155"/>
        <v>0</v>
      </c>
      <c r="HF79" s="9">
        <f t="shared" si="156"/>
        <v>0</v>
      </c>
      <c r="HG79" s="9">
        <f t="shared" si="157"/>
        <v>1</v>
      </c>
      <c r="HH79" s="9">
        <f t="shared" si="158"/>
        <v>0</v>
      </c>
      <c r="HI79" s="9">
        <f t="shared" si="159"/>
        <v>0</v>
      </c>
      <c r="HJ79" s="9">
        <f t="shared" si="160"/>
        <v>1</v>
      </c>
      <c r="HK79" s="9">
        <f t="shared" si="161"/>
        <v>0</v>
      </c>
      <c r="HL79" s="9">
        <f t="shared" si="162"/>
        <v>0</v>
      </c>
      <c r="HM79" s="9">
        <f t="shared" si="163"/>
        <v>0</v>
      </c>
      <c r="HN79" s="9">
        <f t="shared" si="164"/>
        <v>0</v>
      </c>
      <c r="HO79" s="9">
        <f t="shared" si="165"/>
        <v>0</v>
      </c>
      <c r="HP79" s="9">
        <f t="shared" si="166"/>
        <v>0</v>
      </c>
      <c r="HQ79" s="9">
        <f t="shared" si="167"/>
        <v>0</v>
      </c>
      <c r="HR79" s="9">
        <f t="shared" si="168"/>
        <v>1</v>
      </c>
      <c r="HS79" s="9">
        <f t="shared" si="169"/>
        <v>0</v>
      </c>
      <c r="HT79" s="9">
        <f t="shared" si="170"/>
        <v>0</v>
      </c>
      <c r="HU79" s="9">
        <f t="shared" si="171"/>
        <v>0</v>
      </c>
      <c r="HV79" s="9">
        <f t="shared" si="172"/>
        <v>0</v>
      </c>
      <c r="HW79" s="9">
        <f t="shared" si="173"/>
        <v>0</v>
      </c>
      <c r="HX79" s="9">
        <f t="shared" si="174"/>
        <v>0</v>
      </c>
      <c r="HY79" s="9">
        <f t="shared" si="175"/>
        <v>0</v>
      </c>
      <c r="HZ79" s="9">
        <f t="shared" si="176"/>
        <v>0</v>
      </c>
      <c r="IA79" s="9">
        <f t="shared" si="177"/>
        <v>0</v>
      </c>
      <c r="IB79" s="9">
        <f t="shared" si="178"/>
        <v>0</v>
      </c>
      <c r="IC79" s="9">
        <f t="shared" si="179"/>
        <v>0</v>
      </c>
      <c r="ID79" s="9">
        <f t="shared" si="180"/>
        <v>0</v>
      </c>
      <c r="IE79" s="9">
        <f t="shared" si="181"/>
        <v>0</v>
      </c>
      <c r="IF79" s="9">
        <f t="shared" si="182"/>
        <v>0</v>
      </c>
      <c r="IG79" s="9">
        <f t="shared" si="183"/>
        <v>0</v>
      </c>
      <c r="IH79" s="9">
        <f t="shared" si="184"/>
        <v>0</v>
      </c>
      <c r="II79" s="9">
        <f t="shared" si="185"/>
        <v>0</v>
      </c>
      <c r="IJ79" s="9">
        <f t="shared" si="186"/>
        <v>0</v>
      </c>
      <c r="IK79" s="9">
        <f t="shared" si="187"/>
        <v>0</v>
      </c>
      <c r="IL79" s="9">
        <f t="shared" si="188"/>
        <v>0</v>
      </c>
      <c r="IM79" s="9">
        <f t="shared" si="189"/>
        <v>0</v>
      </c>
      <c r="IN79" s="9">
        <f t="shared" si="190"/>
        <v>0</v>
      </c>
      <c r="IO79" s="9">
        <f t="shared" si="191"/>
        <v>0</v>
      </c>
      <c r="IP79" s="9">
        <f t="shared" si="192"/>
        <v>0</v>
      </c>
      <c r="IQ79" s="9">
        <f t="shared" si="193"/>
        <v>0</v>
      </c>
      <c r="IR79" s="9">
        <f t="shared" si="194"/>
        <v>0</v>
      </c>
      <c r="IS79" s="9">
        <f t="shared" si="195"/>
        <v>0</v>
      </c>
      <c r="IT79" s="9">
        <f t="shared" si="196"/>
        <v>0</v>
      </c>
      <c r="IU79" s="9">
        <f t="shared" si="197"/>
        <v>0</v>
      </c>
      <c r="IV79" s="9">
        <f t="shared" si="198"/>
        <v>0</v>
      </c>
      <c r="IW79" s="9">
        <f t="shared" si="199"/>
        <v>1</v>
      </c>
      <c r="IX79" s="9">
        <f t="shared" si="200"/>
        <v>0</v>
      </c>
      <c r="IY79" s="9">
        <f t="shared" si="201"/>
        <v>0</v>
      </c>
      <c r="IZ79" s="9">
        <f t="shared" si="202"/>
        <v>0</v>
      </c>
      <c r="JA79" s="9">
        <f t="shared" si="203"/>
        <v>0</v>
      </c>
      <c r="JB79" s="711"/>
      <c r="JC79" s="711"/>
      <c r="JD79" s="711"/>
      <c r="JE79" s="711"/>
      <c r="JF79" s="711"/>
      <c r="JG79" s="711"/>
      <c r="JH79" s="711"/>
      <c r="JI79" s="711"/>
      <c r="JJ79" s="711"/>
      <c r="JK79" s="711"/>
      <c r="JL79" s="711"/>
      <c r="JM79" s="711"/>
      <c r="JN79" s="711"/>
      <c r="JO79" s="711"/>
      <c r="JP79" s="711"/>
      <c r="JQ79" s="711"/>
      <c r="JR79" s="711"/>
      <c r="JS79" s="711"/>
      <c r="JT79" s="711"/>
      <c r="JU79" s="711"/>
      <c r="JV79" s="711"/>
      <c r="JW79" s="711"/>
      <c r="JX79" s="711"/>
      <c r="JY79" s="711"/>
      <c r="JZ79" s="711"/>
      <c r="KA79" s="711"/>
      <c r="KB79" s="711"/>
      <c r="KC79" s="711"/>
      <c r="KD79" s="711"/>
      <c r="KE79" s="711"/>
      <c r="KF79" s="711"/>
      <c r="KG79" s="711"/>
      <c r="KH79" s="711"/>
      <c r="KI79" s="711"/>
      <c r="KJ79" s="711"/>
      <c r="KK79" s="711"/>
      <c r="KL79" s="711"/>
      <c r="KM79" s="711"/>
      <c r="KN79" s="711"/>
      <c r="KO79" s="711"/>
      <c r="KP79" s="711"/>
      <c r="KQ79" s="711"/>
      <c r="KR79" s="711"/>
      <c r="KS79" s="711"/>
      <c r="KT79" s="711"/>
      <c r="KU79" s="711"/>
      <c r="KV79" s="711"/>
      <c r="KW79" s="711"/>
      <c r="KX79" s="711"/>
      <c r="KY79" s="711"/>
      <c r="KZ79" s="711"/>
      <c r="LA79" s="711"/>
      <c r="LB79" s="711"/>
      <c r="LC79" s="711"/>
      <c r="LD79" s="711"/>
      <c r="LE79" s="711"/>
      <c r="LF79" s="711"/>
      <c r="LG79" s="711"/>
      <c r="LH79" s="711"/>
      <c r="LI79" s="711"/>
      <c r="LJ79" s="711"/>
      <c r="LK79" s="711"/>
      <c r="LL79" s="711"/>
      <c r="LM79" s="711"/>
      <c r="LN79" s="711"/>
      <c r="LO79" s="711"/>
      <c r="LP79" s="711"/>
      <c r="LQ79" s="711"/>
      <c r="LR79" s="711"/>
      <c r="LS79" s="711"/>
      <c r="LT79" s="711"/>
      <c r="LU79" s="711"/>
      <c r="LV79" s="711"/>
      <c r="LW79" s="711"/>
      <c r="LX79" s="711"/>
      <c r="LY79" s="711"/>
      <c r="LZ79" s="711"/>
      <c r="MA79" s="711"/>
      <c r="MB79" s="711"/>
      <c r="MC79" s="711"/>
      <c r="MD79" s="711"/>
      <c r="ME79" s="711"/>
      <c r="MF79" s="711"/>
      <c r="MG79" s="711"/>
      <c r="MH79" s="711"/>
      <c r="MI79" s="711"/>
      <c r="MJ79" s="711"/>
      <c r="MK79" s="711"/>
      <c r="ML79" s="711"/>
      <c r="MM79" s="711"/>
      <c r="MN79" s="711"/>
      <c r="MO79" s="711"/>
      <c r="MP79" s="711"/>
      <c r="MQ79" s="711"/>
      <c r="MR79" s="711"/>
      <c r="MS79" s="711"/>
      <c r="MT79" s="711"/>
      <c r="MU79" s="711"/>
      <c r="MV79" s="711"/>
      <c r="MW79" s="711"/>
      <c r="MX79" s="711"/>
      <c r="MY79" s="711"/>
      <c r="MZ79" s="711"/>
    </row>
    <row r="80" spans="1:364" s="45" customFormat="1" ht="28.5" customHeight="1">
      <c r="A80" s="56" t="s">
        <v>51</v>
      </c>
      <c r="B80" s="59">
        <v>45430</v>
      </c>
      <c r="C80" s="67"/>
      <c r="D80" s="470"/>
      <c r="E80" s="86"/>
      <c r="F80" s="86"/>
      <c r="G80" s="86"/>
      <c r="H80" s="86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364"/>
      <c r="AG80" s="751">
        <v>15</v>
      </c>
      <c r="AH80" s="88"/>
      <c r="AI80" s="88"/>
      <c r="AJ80" s="88"/>
      <c r="AK80" s="955"/>
      <c r="AL80" s="88"/>
      <c r="AM80" s="88"/>
      <c r="AN80" s="88"/>
      <c r="AO80" s="385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398"/>
      <c r="CA80" s="587"/>
      <c r="CB80" s="587"/>
      <c r="CC80" s="587"/>
      <c r="CD80" s="587"/>
      <c r="CE80" s="587"/>
      <c r="CF80" s="587"/>
      <c r="CG80" s="587"/>
      <c r="CH80" s="587"/>
      <c r="CI80" s="587"/>
      <c r="CJ80" s="587"/>
      <c r="CK80" s="587"/>
      <c r="CL80" s="587"/>
      <c r="CM80" s="587"/>
      <c r="CN80" s="587"/>
      <c r="CO80" s="587"/>
      <c r="CP80" s="587"/>
      <c r="CQ80" s="587"/>
      <c r="CR80" s="587"/>
      <c r="CS80" s="587"/>
      <c r="CT80" s="587"/>
      <c r="CU80" s="587"/>
      <c r="CV80" s="587"/>
      <c r="CW80" s="587"/>
      <c r="CX80" s="587"/>
      <c r="CY80" s="587"/>
      <c r="CZ80" s="587"/>
      <c r="DA80" s="587"/>
      <c r="DB80" s="587"/>
      <c r="DC80" s="587"/>
      <c r="DD80" s="587"/>
      <c r="DE80" s="587"/>
      <c r="DF80" s="587"/>
      <c r="DG80" s="398"/>
      <c r="DH80" s="587"/>
      <c r="DI80" s="587"/>
      <c r="DJ80" s="587"/>
      <c r="DK80" s="587"/>
      <c r="DL80" s="587"/>
      <c r="DM80" s="587"/>
      <c r="DN80" s="587"/>
      <c r="DO80" s="587"/>
      <c r="DP80" s="587"/>
      <c r="DQ80" s="587"/>
      <c r="DR80" s="587"/>
      <c r="DS80" s="587"/>
      <c r="DT80" s="587"/>
      <c r="DU80" s="587"/>
      <c r="DV80" s="587"/>
      <c r="DW80" s="587"/>
      <c r="DX80" s="605"/>
      <c r="DY80" s="911"/>
      <c r="DZ80" s="653"/>
      <c r="EA80" s="653"/>
      <c r="EB80" s="653"/>
      <c r="EC80" s="653"/>
      <c r="ED80" s="653"/>
      <c r="EE80" s="653"/>
      <c r="EF80" s="653"/>
      <c r="EG80" s="653"/>
      <c r="EH80" s="653"/>
      <c r="EI80" s="653"/>
      <c r="EJ80" s="653"/>
      <c r="EK80" s="653"/>
      <c r="EL80" s="653"/>
      <c r="EM80" s="653"/>
      <c r="EN80" s="882"/>
      <c r="EO80" s="911"/>
      <c r="EP80" s="653"/>
      <c r="EQ80" s="653"/>
      <c r="ER80" s="653"/>
      <c r="ES80" s="653"/>
      <c r="ET80" s="653"/>
      <c r="EU80" s="653"/>
      <c r="EV80" s="653"/>
      <c r="EW80" s="949"/>
      <c r="EX80" s="587"/>
      <c r="EY80" s="587"/>
      <c r="EZ80" s="587"/>
      <c r="FA80" s="587"/>
      <c r="FB80" s="949"/>
      <c r="FC80" s="587"/>
      <c r="FD80" s="587"/>
      <c r="FE80" s="927"/>
      <c r="FF80" s="398"/>
      <c r="FG80" s="157"/>
      <c r="FH80" s="79"/>
      <c r="FI80" s="79"/>
      <c r="FJ80" s="79"/>
      <c r="FK80" s="79"/>
      <c r="FL80" s="80"/>
      <c r="FM80" s="157"/>
      <c r="FN80" s="79"/>
      <c r="FO80" s="79"/>
      <c r="FP80" s="79"/>
      <c r="FQ80" s="79"/>
      <c r="FR80" s="492"/>
      <c r="FS80" s="256"/>
      <c r="FT80" s="252"/>
      <c r="FU80" s="252"/>
      <c r="FV80" s="91"/>
      <c r="FW80" s="91"/>
      <c r="FX80" s="91"/>
      <c r="FY80" s="33"/>
      <c r="FZ80" s="33"/>
      <c r="GA80" s="33"/>
      <c r="GB80" s="33"/>
      <c r="GC80" s="33"/>
      <c r="GD80" s="33"/>
      <c r="GE80" s="33"/>
      <c r="GF80" s="33"/>
      <c r="GG80" s="33"/>
      <c r="GH80" s="143"/>
      <c r="GI80" s="226"/>
      <c r="GJ80" s="514"/>
      <c r="GK80" s="76"/>
      <c r="GL80" s="9">
        <f t="shared" si="136"/>
        <v>0</v>
      </c>
      <c r="GM80" s="9">
        <f t="shared" si="137"/>
        <v>0</v>
      </c>
      <c r="GN80" s="9">
        <f t="shared" si="138"/>
        <v>0</v>
      </c>
      <c r="GO80" s="9">
        <f t="shared" si="139"/>
        <v>0</v>
      </c>
      <c r="GP80" s="9">
        <f t="shared" si="140"/>
        <v>0</v>
      </c>
      <c r="GQ80" s="9">
        <f t="shared" si="141"/>
        <v>0</v>
      </c>
      <c r="GR80" s="9">
        <f t="shared" si="142"/>
        <v>0</v>
      </c>
      <c r="GS80" s="9">
        <f t="shared" si="143"/>
        <v>0</v>
      </c>
      <c r="GT80" s="9">
        <f t="shared" si="144"/>
        <v>0</v>
      </c>
      <c r="GU80" s="9">
        <f t="shared" si="145"/>
        <v>0</v>
      </c>
      <c r="GV80" s="9">
        <f t="shared" si="146"/>
        <v>0</v>
      </c>
      <c r="GW80" s="9">
        <f t="shared" si="147"/>
        <v>0</v>
      </c>
      <c r="GX80" s="9">
        <f t="shared" si="148"/>
        <v>0</v>
      </c>
      <c r="GY80" s="9">
        <f t="shared" si="149"/>
        <v>0</v>
      </c>
      <c r="GZ80" s="9">
        <f t="shared" si="150"/>
        <v>1</v>
      </c>
      <c r="HA80" s="9">
        <f t="shared" si="151"/>
        <v>0</v>
      </c>
      <c r="HB80" s="9">
        <f t="shared" si="152"/>
        <v>0</v>
      </c>
      <c r="HC80" s="9">
        <f t="shared" si="153"/>
        <v>0</v>
      </c>
      <c r="HD80" s="9">
        <f t="shared" si="154"/>
        <v>0</v>
      </c>
      <c r="HE80" s="9">
        <f t="shared" si="155"/>
        <v>0</v>
      </c>
      <c r="HF80" s="9">
        <f t="shared" si="156"/>
        <v>0</v>
      </c>
      <c r="HG80" s="9">
        <f t="shared" si="157"/>
        <v>0</v>
      </c>
      <c r="HH80" s="9">
        <f t="shared" si="158"/>
        <v>0</v>
      </c>
      <c r="HI80" s="9">
        <f t="shared" si="159"/>
        <v>0</v>
      </c>
      <c r="HJ80" s="9">
        <f t="shared" si="160"/>
        <v>0</v>
      </c>
      <c r="HK80" s="9">
        <f t="shared" si="161"/>
        <v>0</v>
      </c>
      <c r="HL80" s="9">
        <f t="shared" si="162"/>
        <v>0</v>
      </c>
      <c r="HM80" s="9">
        <f t="shared" si="163"/>
        <v>0</v>
      </c>
      <c r="HN80" s="9">
        <f t="shared" si="164"/>
        <v>0</v>
      </c>
      <c r="HO80" s="9">
        <f t="shared" si="165"/>
        <v>0</v>
      </c>
      <c r="HP80" s="9">
        <f t="shared" si="166"/>
        <v>0</v>
      </c>
      <c r="HQ80" s="9">
        <f t="shared" si="167"/>
        <v>0</v>
      </c>
      <c r="HR80" s="9">
        <f t="shared" si="168"/>
        <v>0</v>
      </c>
      <c r="HS80" s="9">
        <f t="shared" si="169"/>
        <v>0</v>
      </c>
      <c r="HT80" s="9">
        <f t="shared" si="170"/>
        <v>0</v>
      </c>
      <c r="HU80" s="9">
        <f t="shared" si="171"/>
        <v>0</v>
      </c>
      <c r="HV80" s="9">
        <f t="shared" si="172"/>
        <v>0</v>
      </c>
      <c r="HW80" s="9">
        <f t="shared" si="173"/>
        <v>0</v>
      </c>
      <c r="HX80" s="9">
        <f t="shared" si="174"/>
        <v>0</v>
      </c>
      <c r="HY80" s="9">
        <f t="shared" si="175"/>
        <v>0</v>
      </c>
      <c r="HZ80" s="9">
        <f t="shared" si="176"/>
        <v>0</v>
      </c>
      <c r="IA80" s="9">
        <f t="shared" si="177"/>
        <v>0</v>
      </c>
      <c r="IB80" s="9">
        <f t="shared" si="178"/>
        <v>0</v>
      </c>
      <c r="IC80" s="9">
        <f t="shared" si="179"/>
        <v>0</v>
      </c>
      <c r="ID80" s="9">
        <f t="shared" si="180"/>
        <v>0</v>
      </c>
      <c r="IE80" s="9">
        <f t="shared" si="181"/>
        <v>0</v>
      </c>
      <c r="IF80" s="9">
        <f t="shared" si="182"/>
        <v>0</v>
      </c>
      <c r="IG80" s="9">
        <f t="shared" si="183"/>
        <v>0</v>
      </c>
      <c r="IH80" s="9">
        <f t="shared" si="184"/>
        <v>0</v>
      </c>
      <c r="II80" s="9">
        <f t="shared" si="185"/>
        <v>0</v>
      </c>
      <c r="IJ80" s="9">
        <f t="shared" si="186"/>
        <v>0</v>
      </c>
      <c r="IK80" s="9">
        <f t="shared" si="187"/>
        <v>0</v>
      </c>
      <c r="IL80" s="9">
        <f t="shared" si="188"/>
        <v>0</v>
      </c>
      <c r="IM80" s="9">
        <f t="shared" si="189"/>
        <v>0</v>
      </c>
      <c r="IN80" s="9">
        <f t="shared" si="190"/>
        <v>0</v>
      </c>
      <c r="IO80" s="9">
        <f t="shared" si="191"/>
        <v>0</v>
      </c>
      <c r="IP80" s="9">
        <f t="shared" si="192"/>
        <v>0</v>
      </c>
      <c r="IQ80" s="9">
        <f t="shared" si="193"/>
        <v>0</v>
      </c>
      <c r="IR80" s="9">
        <f t="shared" si="194"/>
        <v>0</v>
      </c>
      <c r="IS80" s="9">
        <f t="shared" si="195"/>
        <v>0</v>
      </c>
      <c r="IT80" s="9">
        <f t="shared" si="196"/>
        <v>0</v>
      </c>
      <c r="IU80" s="9">
        <f t="shared" si="197"/>
        <v>0</v>
      </c>
      <c r="IV80" s="9">
        <f t="shared" si="198"/>
        <v>0</v>
      </c>
      <c r="IW80" s="9">
        <f t="shared" si="199"/>
        <v>0</v>
      </c>
      <c r="IX80" s="9">
        <f t="shared" si="200"/>
        <v>0</v>
      </c>
      <c r="IY80" s="9">
        <f t="shared" si="201"/>
        <v>0</v>
      </c>
      <c r="IZ80" s="9">
        <f t="shared" si="202"/>
        <v>0</v>
      </c>
      <c r="JA80" s="9">
        <f t="shared" si="203"/>
        <v>0</v>
      </c>
      <c r="JB80" s="716"/>
      <c r="JC80" s="716"/>
      <c r="JD80" s="716"/>
      <c r="JE80" s="716"/>
      <c r="JF80" s="716"/>
      <c r="JG80" s="716"/>
      <c r="JH80" s="716"/>
      <c r="JI80" s="716"/>
      <c r="JJ80" s="716"/>
      <c r="JK80" s="716"/>
      <c r="JL80" s="716"/>
      <c r="JM80" s="716"/>
      <c r="JN80" s="716"/>
      <c r="JO80" s="716"/>
      <c r="JP80" s="716"/>
      <c r="JQ80" s="716"/>
      <c r="JR80" s="716"/>
      <c r="JS80" s="716"/>
      <c r="JT80" s="716"/>
      <c r="JU80" s="716"/>
      <c r="JV80" s="716"/>
      <c r="JW80" s="716"/>
      <c r="JX80" s="716"/>
      <c r="JY80" s="716"/>
      <c r="JZ80" s="716"/>
      <c r="KA80" s="716"/>
      <c r="KB80" s="716"/>
      <c r="KC80" s="716"/>
      <c r="KD80" s="716"/>
      <c r="KE80" s="716"/>
      <c r="KF80" s="716"/>
      <c r="KG80" s="716"/>
      <c r="KH80" s="716"/>
      <c r="KI80" s="716"/>
      <c r="KJ80" s="716"/>
      <c r="KK80" s="716"/>
      <c r="KL80" s="716"/>
      <c r="KM80" s="716"/>
      <c r="KN80" s="716"/>
      <c r="KO80" s="716"/>
      <c r="KP80" s="716"/>
      <c r="KQ80" s="716"/>
      <c r="KR80" s="716"/>
      <c r="KS80" s="716"/>
      <c r="KT80" s="716"/>
      <c r="KU80" s="716"/>
      <c r="KV80" s="716"/>
      <c r="KW80" s="716"/>
      <c r="KX80" s="716"/>
      <c r="KY80" s="716"/>
      <c r="KZ80" s="716"/>
      <c r="LA80" s="716"/>
      <c r="LB80" s="716"/>
      <c r="LC80" s="716"/>
      <c r="LD80" s="716"/>
      <c r="LE80" s="716"/>
      <c r="LF80" s="716"/>
      <c r="LG80" s="716"/>
      <c r="LH80" s="716"/>
      <c r="LI80" s="716"/>
      <c r="LJ80" s="716"/>
      <c r="LK80" s="716"/>
      <c r="LL80" s="716"/>
      <c r="LM80" s="716"/>
      <c r="LN80" s="716"/>
      <c r="LO80" s="716"/>
      <c r="LP80" s="716"/>
      <c r="LQ80" s="716"/>
      <c r="LR80" s="716"/>
      <c r="LS80" s="716"/>
      <c r="LT80" s="716"/>
      <c r="LU80" s="716"/>
      <c r="LV80" s="716"/>
      <c r="LW80" s="716"/>
      <c r="LX80" s="716"/>
      <c r="LY80" s="716"/>
      <c r="LZ80" s="716"/>
      <c r="MA80" s="716"/>
      <c r="MB80" s="716"/>
      <c r="MC80" s="716"/>
      <c r="MD80" s="716"/>
      <c r="ME80" s="716"/>
      <c r="MF80" s="716"/>
      <c r="MG80" s="716"/>
      <c r="MH80" s="716"/>
      <c r="MI80" s="716"/>
      <c r="MJ80" s="716"/>
      <c r="MK80" s="716"/>
      <c r="ML80" s="716"/>
      <c r="MM80" s="716"/>
      <c r="MN80" s="716"/>
      <c r="MO80" s="716"/>
      <c r="MP80" s="716"/>
      <c r="MQ80" s="716"/>
      <c r="MR80" s="716"/>
      <c r="MS80" s="716"/>
      <c r="MT80" s="716"/>
      <c r="MU80" s="716"/>
      <c r="MV80" s="716"/>
      <c r="MW80" s="716"/>
      <c r="MX80" s="716"/>
      <c r="MY80" s="716"/>
      <c r="MZ80" s="716"/>
    </row>
    <row r="81" spans="1:364" s="45" customFormat="1" ht="36.75" customHeight="1">
      <c r="A81" s="57" t="s">
        <v>52</v>
      </c>
      <c r="B81" s="60">
        <v>45431</v>
      </c>
      <c r="C81" s="16"/>
      <c r="D81" s="470"/>
      <c r="E81" s="38"/>
      <c r="F81" s="38"/>
      <c r="G81" s="38"/>
      <c r="H81" s="3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64"/>
      <c r="AG81" s="37"/>
      <c r="AH81" s="37"/>
      <c r="AI81" s="37"/>
      <c r="AJ81" s="37"/>
      <c r="AK81" s="956"/>
      <c r="AL81" s="36"/>
      <c r="AM81" s="36"/>
      <c r="AN81" s="37"/>
      <c r="AO81" s="386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401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398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605"/>
      <c r="DY81" s="912"/>
      <c r="DZ81" s="634"/>
      <c r="EA81" s="634"/>
      <c r="EB81" s="634"/>
      <c r="EC81" s="634"/>
      <c r="ED81" s="634"/>
      <c r="EE81" s="634"/>
      <c r="EF81" s="634"/>
      <c r="EG81" s="634"/>
      <c r="EH81" s="634"/>
      <c r="EI81" s="634"/>
      <c r="EJ81" s="634"/>
      <c r="EK81" s="634"/>
      <c r="EL81" s="634"/>
      <c r="EM81" s="634"/>
      <c r="EN81" s="888"/>
      <c r="EO81" s="912"/>
      <c r="EP81" s="634"/>
      <c r="EQ81" s="634"/>
      <c r="ER81" s="634"/>
      <c r="ES81" s="634"/>
      <c r="ET81" s="634"/>
      <c r="EU81" s="634"/>
      <c r="EV81" s="634"/>
      <c r="EW81" s="200"/>
      <c r="EX81" s="13"/>
      <c r="EY81" s="13"/>
      <c r="EZ81" s="13"/>
      <c r="FA81" s="13"/>
      <c r="FB81" s="200"/>
      <c r="FC81" s="13"/>
      <c r="FD81" s="13"/>
      <c r="FE81" s="935"/>
      <c r="FF81" s="398"/>
      <c r="FG81" s="158"/>
      <c r="FH81" s="13"/>
      <c r="FI81" s="13"/>
      <c r="FJ81" s="13"/>
      <c r="FK81" s="13"/>
      <c r="FL81" s="200"/>
      <c r="FM81" s="158"/>
      <c r="FN81" s="8"/>
      <c r="FO81" s="8"/>
      <c r="FP81" s="8"/>
      <c r="FQ81" s="8"/>
      <c r="FR81" s="488"/>
      <c r="FS81" s="52"/>
      <c r="FT81" s="52"/>
      <c r="FU81" s="52"/>
      <c r="FV81" s="52"/>
      <c r="FW81" s="52"/>
      <c r="FX81" s="52"/>
      <c r="FY81" s="52"/>
      <c r="FZ81" s="52"/>
      <c r="GA81" s="52"/>
      <c r="GB81" s="52"/>
      <c r="GC81" s="55"/>
      <c r="GD81" s="27"/>
      <c r="GE81" s="55"/>
      <c r="GF81" s="55"/>
      <c r="GG81" s="55"/>
      <c r="GH81" s="434"/>
      <c r="GI81" s="436"/>
      <c r="GJ81" s="514"/>
      <c r="GK81" s="76"/>
      <c r="GL81" s="62">
        <f t="shared" si="136"/>
        <v>0</v>
      </c>
      <c r="GM81" s="62">
        <f t="shared" si="137"/>
        <v>0</v>
      </c>
      <c r="GN81" s="62">
        <f t="shared" si="138"/>
        <v>0</v>
      </c>
      <c r="GO81" s="62">
        <f t="shared" si="139"/>
        <v>0</v>
      </c>
      <c r="GP81" s="62">
        <f t="shared" si="140"/>
        <v>0</v>
      </c>
      <c r="GQ81" s="62">
        <f t="shared" si="141"/>
        <v>0</v>
      </c>
      <c r="GR81" s="62">
        <f t="shared" si="142"/>
        <v>0</v>
      </c>
      <c r="GS81" s="62">
        <f t="shared" si="143"/>
        <v>0</v>
      </c>
      <c r="GT81" s="62">
        <f t="shared" si="144"/>
        <v>0</v>
      </c>
      <c r="GU81" s="62">
        <f t="shared" si="145"/>
        <v>0</v>
      </c>
      <c r="GV81" s="62">
        <f t="shared" si="146"/>
        <v>0</v>
      </c>
      <c r="GW81" s="62">
        <f t="shared" si="147"/>
        <v>0</v>
      </c>
      <c r="GX81" s="62">
        <f t="shared" si="148"/>
        <v>0</v>
      </c>
      <c r="GY81" s="62">
        <f t="shared" si="149"/>
        <v>0</v>
      </c>
      <c r="GZ81" s="62">
        <f t="shared" si="150"/>
        <v>0</v>
      </c>
      <c r="HA81" s="62">
        <f t="shared" si="151"/>
        <v>0</v>
      </c>
      <c r="HB81" s="62">
        <f t="shared" si="152"/>
        <v>0</v>
      </c>
      <c r="HC81" s="62">
        <f t="shared" si="153"/>
        <v>0</v>
      </c>
      <c r="HD81" s="62">
        <f t="shared" si="154"/>
        <v>0</v>
      </c>
      <c r="HE81" s="62">
        <f t="shared" si="155"/>
        <v>0</v>
      </c>
      <c r="HF81" s="62">
        <f t="shared" si="156"/>
        <v>0</v>
      </c>
      <c r="HG81" s="62">
        <f t="shared" si="157"/>
        <v>0</v>
      </c>
      <c r="HH81" s="62">
        <f t="shared" si="158"/>
        <v>0</v>
      </c>
      <c r="HI81" s="62">
        <f t="shared" si="159"/>
        <v>0</v>
      </c>
      <c r="HJ81" s="62">
        <f t="shared" si="160"/>
        <v>0</v>
      </c>
      <c r="HK81" s="62">
        <f t="shared" si="161"/>
        <v>0</v>
      </c>
      <c r="HL81" s="62">
        <f t="shared" si="162"/>
        <v>0</v>
      </c>
      <c r="HM81" s="62">
        <f t="shared" si="163"/>
        <v>0</v>
      </c>
      <c r="HN81" s="62">
        <f t="shared" si="164"/>
        <v>0</v>
      </c>
      <c r="HO81" s="62">
        <f t="shared" si="165"/>
        <v>0</v>
      </c>
      <c r="HP81" s="62">
        <f t="shared" si="166"/>
        <v>0</v>
      </c>
      <c r="HQ81" s="62">
        <f t="shared" si="167"/>
        <v>0</v>
      </c>
      <c r="HR81" s="62">
        <f t="shared" si="168"/>
        <v>0</v>
      </c>
      <c r="HS81" s="62">
        <f t="shared" si="169"/>
        <v>0</v>
      </c>
      <c r="HT81" s="62">
        <f t="shared" si="170"/>
        <v>0</v>
      </c>
      <c r="HU81" s="62">
        <f t="shared" si="171"/>
        <v>0</v>
      </c>
      <c r="HV81" s="62">
        <f t="shared" si="172"/>
        <v>0</v>
      </c>
      <c r="HW81" s="62">
        <f t="shared" si="173"/>
        <v>0</v>
      </c>
      <c r="HX81" s="62">
        <f t="shared" si="174"/>
        <v>0</v>
      </c>
      <c r="HY81" s="62">
        <f t="shared" si="175"/>
        <v>0</v>
      </c>
      <c r="HZ81" s="62">
        <f t="shared" si="176"/>
        <v>0</v>
      </c>
      <c r="IA81" s="62">
        <f t="shared" si="177"/>
        <v>0</v>
      </c>
      <c r="IB81" s="62">
        <f t="shared" si="178"/>
        <v>0</v>
      </c>
      <c r="IC81" s="62">
        <f t="shared" si="179"/>
        <v>0</v>
      </c>
      <c r="ID81" s="62">
        <f t="shared" si="180"/>
        <v>0</v>
      </c>
      <c r="IE81" s="62">
        <f t="shared" si="181"/>
        <v>0</v>
      </c>
      <c r="IF81" s="62">
        <f t="shared" si="182"/>
        <v>0</v>
      </c>
      <c r="IG81" s="62">
        <f t="shared" si="183"/>
        <v>0</v>
      </c>
      <c r="IH81" s="62">
        <f t="shared" si="184"/>
        <v>0</v>
      </c>
      <c r="II81" s="62">
        <f t="shared" si="185"/>
        <v>0</v>
      </c>
      <c r="IJ81" s="62">
        <f t="shared" si="186"/>
        <v>0</v>
      </c>
      <c r="IK81" s="62">
        <f t="shared" si="187"/>
        <v>0</v>
      </c>
      <c r="IL81" s="62">
        <f t="shared" si="188"/>
        <v>0</v>
      </c>
      <c r="IM81" s="62">
        <f t="shared" si="189"/>
        <v>0</v>
      </c>
      <c r="IN81" s="62">
        <f t="shared" si="190"/>
        <v>0</v>
      </c>
      <c r="IO81" s="62">
        <f t="shared" si="191"/>
        <v>0</v>
      </c>
      <c r="IP81" s="62">
        <f t="shared" si="192"/>
        <v>0</v>
      </c>
      <c r="IQ81" s="62">
        <f t="shared" si="193"/>
        <v>0</v>
      </c>
      <c r="IR81" s="62">
        <f t="shared" si="194"/>
        <v>0</v>
      </c>
      <c r="IS81" s="62">
        <f t="shared" si="195"/>
        <v>0</v>
      </c>
      <c r="IT81" s="62">
        <f t="shared" si="196"/>
        <v>0</v>
      </c>
      <c r="IU81" s="62">
        <f t="shared" si="197"/>
        <v>0</v>
      </c>
      <c r="IV81" s="62">
        <f t="shared" si="198"/>
        <v>0</v>
      </c>
      <c r="IW81" s="62">
        <f t="shared" si="199"/>
        <v>0</v>
      </c>
      <c r="IX81" s="62">
        <f t="shared" si="200"/>
        <v>0</v>
      </c>
      <c r="IY81" s="62">
        <f t="shared" si="201"/>
        <v>0</v>
      </c>
      <c r="IZ81" s="62">
        <f t="shared" si="202"/>
        <v>0</v>
      </c>
      <c r="JA81" s="62">
        <f t="shared" si="203"/>
        <v>0</v>
      </c>
      <c r="JB81" s="716"/>
      <c r="JC81" s="716"/>
      <c r="JD81" s="716"/>
      <c r="JE81" s="716"/>
      <c r="JF81" s="716"/>
      <c r="JG81" s="716"/>
      <c r="JH81" s="716"/>
      <c r="JI81" s="716"/>
      <c r="JJ81" s="716"/>
      <c r="JK81" s="716"/>
      <c r="JL81" s="716"/>
      <c r="JM81" s="716"/>
      <c r="JN81" s="716"/>
      <c r="JO81" s="716"/>
      <c r="JP81" s="716"/>
      <c r="JQ81" s="716"/>
      <c r="JR81" s="716"/>
      <c r="JS81" s="716"/>
      <c r="JT81" s="716"/>
      <c r="JU81" s="716"/>
      <c r="JV81" s="716"/>
      <c r="JW81" s="716"/>
      <c r="JX81" s="716"/>
      <c r="JY81" s="716"/>
      <c r="JZ81" s="716"/>
      <c r="KA81" s="716"/>
      <c r="KB81" s="716"/>
      <c r="KC81" s="716"/>
      <c r="KD81" s="716"/>
      <c r="KE81" s="716"/>
      <c r="KF81" s="716"/>
      <c r="KG81" s="716"/>
      <c r="KH81" s="716"/>
      <c r="KI81" s="716"/>
      <c r="KJ81" s="716"/>
      <c r="KK81" s="716"/>
      <c r="KL81" s="716"/>
      <c r="KM81" s="716"/>
      <c r="KN81" s="716"/>
      <c r="KO81" s="716"/>
      <c r="KP81" s="716"/>
      <c r="KQ81" s="716"/>
      <c r="KR81" s="716"/>
      <c r="KS81" s="716"/>
      <c r="KT81" s="716"/>
      <c r="KU81" s="716"/>
      <c r="KV81" s="716"/>
      <c r="KW81" s="716"/>
      <c r="KX81" s="716"/>
      <c r="KY81" s="716"/>
      <c r="KZ81" s="716"/>
      <c r="LA81" s="716"/>
      <c r="LB81" s="716"/>
      <c r="LC81" s="716"/>
      <c r="LD81" s="716"/>
      <c r="LE81" s="716"/>
      <c r="LF81" s="716"/>
      <c r="LG81" s="716"/>
      <c r="LH81" s="716"/>
      <c r="LI81" s="716"/>
      <c r="LJ81" s="716"/>
      <c r="LK81" s="716"/>
      <c r="LL81" s="716"/>
      <c r="LM81" s="716"/>
      <c r="LN81" s="716"/>
      <c r="LO81" s="716"/>
      <c r="LP81" s="716"/>
      <c r="LQ81" s="716"/>
      <c r="LR81" s="716"/>
      <c r="LS81" s="716"/>
      <c r="LT81" s="716"/>
      <c r="LU81" s="716"/>
      <c r="LV81" s="716"/>
      <c r="LW81" s="716"/>
      <c r="LX81" s="716"/>
      <c r="LY81" s="716"/>
      <c r="LZ81" s="716"/>
      <c r="MA81" s="716"/>
      <c r="MB81" s="716"/>
      <c r="MC81" s="716"/>
      <c r="MD81" s="716"/>
      <c r="ME81" s="716"/>
      <c r="MF81" s="716"/>
      <c r="MG81" s="716"/>
      <c r="MH81" s="716"/>
      <c r="MI81" s="716"/>
      <c r="MJ81" s="716"/>
      <c r="MK81" s="716"/>
      <c r="ML81" s="716"/>
      <c r="MM81" s="716"/>
      <c r="MN81" s="716"/>
      <c r="MO81" s="716"/>
      <c r="MP81" s="716"/>
      <c r="MQ81" s="716"/>
      <c r="MR81" s="716"/>
      <c r="MS81" s="716"/>
      <c r="MT81" s="716"/>
      <c r="MU81" s="716"/>
      <c r="MV81" s="716"/>
      <c r="MW81" s="716"/>
      <c r="MX81" s="716"/>
      <c r="MY81" s="716"/>
      <c r="MZ81" s="716"/>
    </row>
    <row r="82" spans="1:364" s="78" customFormat="1" ht="36">
      <c r="A82" s="284" t="s">
        <v>46</v>
      </c>
      <c r="B82" s="285">
        <v>45432</v>
      </c>
      <c r="C82" s="286"/>
      <c r="D82" s="470"/>
      <c r="E82" s="313"/>
      <c r="F82" s="313"/>
      <c r="G82" s="313"/>
      <c r="H82" s="313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C82" s="314"/>
      <c r="AD82" s="314"/>
      <c r="AE82" s="314"/>
      <c r="AF82" s="367"/>
      <c r="AG82" s="289"/>
      <c r="AH82" s="289"/>
      <c r="AI82" s="289"/>
      <c r="AJ82" s="289"/>
      <c r="AK82" s="289"/>
      <c r="AL82" s="303"/>
      <c r="AM82" s="289"/>
      <c r="AN82" s="289"/>
      <c r="AO82" s="386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397"/>
      <c r="CA82" s="293"/>
      <c r="CB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P82" s="293"/>
      <c r="CQ82" s="293"/>
      <c r="CR82" s="293"/>
      <c r="CS82" s="293"/>
      <c r="CT82" s="293"/>
      <c r="CU82" s="293"/>
      <c r="CV82" s="293"/>
      <c r="CW82" s="293"/>
      <c r="CX82" s="293"/>
      <c r="CY82" s="293"/>
      <c r="CZ82" s="293"/>
      <c r="DA82" s="293"/>
      <c r="DB82" s="293"/>
      <c r="DC82" s="293"/>
      <c r="DD82" s="293"/>
      <c r="DE82" s="293"/>
      <c r="DF82" s="293"/>
      <c r="DG82" s="397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3"/>
      <c r="DS82" s="293"/>
      <c r="DT82" s="293"/>
      <c r="DU82" s="293"/>
      <c r="DV82" s="293"/>
      <c r="DW82" s="293"/>
      <c r="DX82" s="603"/>
      <c r="DY82" s="913"/>
      <c r="DZ82" s="635"/>
      <c r="EA82" s="635"/>
      <c r="EB82" s="635"/>
      <c r="EC82" s="635"/>
      <c r="ED82" s="635"/>
      <c r="EE82" s="635"/>
      <c r="EF82" s="635"/>
      <c r="EG82" s="635"/>
      <c r="EH82" s="635"/>
      <c r="EI82" s="635"/>
      <c r="EJ82" s="635"/>
      <c r="EK82" s="635"/>
      <c r="EL82" s="635"/>
      <c r="EM82" s="635"/>
      <c r="EN82" s="883"/>
      <c r="EO82" s="913"/>
      <c r="EP82" s="635"/>
      <c r="EQ82" s="635"/>
      <c r="ER82" s="635"/>
      <c r="ES82" s="635"/>
      <c r="ET82" s="635"/>
      <c r="EU82" s="635"/>
      <c r="EV82" s="635"/>
      <c r="EW82" s="315"/>
      <c r="EX82" s="293"/>
      <c r="EY82" s="293"/>
      <c r="EZ82" s="293"/>
      <c r="FA82" s="293"/>
      <c r="FB82" s="315"/>
      <c r="FC82" s="293"/>
      <c r="FD82" s="293"/>
      <c r="FE82" s="936"/>
      <c r="FF82" s="397"/>
      <c r="FG82" s="292"/>
      <c r="FH82" s="293"/>
      <c r="FI82" s="293"/>
      <c r="FJ82" s="293"/>
      <c r="FK82" s="293"/>
      <c r="FL82" s="315"/>
      <c r="FM82" s="292"/>
      <c r="FN82" s="293"/>
      <c r="FO82" s="293"/>
      <c r="FP82" s="293"/>
      <c r="FQ82" s="293"/>
      <c r="FR82" s="490"/>
      <c r="FS82" s="294"/>
      <c r="FT82" s="294"/>
      <c r="FU82" s="294"/>
      <c r="FV82" s="294"/>
      <c r="FW82" s="294"/>
      <c r="FX82" s="294"/>
      <c r="FY82" s="294"/>
      <c r="FZ82" s="294"/>
      <c r="GA82" s="294"/>
      <c r="GB82" s="294"/>
      <c r="GC82" s="316"/>
      <c r="GD82" s="297"/>
      <c r="GE82" s="316"/>
      <c r="GF82" s="316"/>
      <c r="GG82" s="316"/>
      <c r="GH82" s="317"/>
      <c r="GI82" s="318"/>
      <c r="GJ82" s="516"/>
      <c r="GK82" s="130"/>
      <c r="GL82" s="300">
        <f t="shared" si="136"/>
        <v>0</v>
      </c>
      <c r="GM82" s="300">
        <f t="shared" si="137"/>
        <v>0</v>
      </c>
      <c r="GN82" s="300">
        <f t="shared" si="138"/>
        <v>0</v>
      </c>
      <c r="GO82" s="300">
        <f t="shared" si="139"/>
        <v>0</v>
      </c>
      <c r="GP82" s="300">
        <f t="shared" si="140"/>
        <v>0</v>
      </c>
      <c r="GQ82" s="300">
        <f t="shared" si="141"/>
        <v>0</v>
      </c>
      <c r="GR82" s="300">
        <f t="shared" si="142"/>
        <v>0</v>
      </c>
      <c r="GS82" s="300">
        <f t="shared" si="143"/>
        <v>0</v>
      </c>
      <c r="GT82" s="300">
        <f t="shared" si="144"/>
        <v>0</v>
      </c>
      <c r="GU82" s="300">
        <f t="shared" si="145"/>
        <v>0</v>
      </c>
      <c r="GV82" s="300">
        <f t="shared" si="146"/>
        <v>0</v>
      </c>
      <c r="GW82" s="300">
        <f t="shared" si="147"/>
        <v>0</v>
      </c>
      <c r="GX82" s="300">
        <f t="shared" si="148"/>
        <v>0</v>
      </c>
      <c r="GY82" s="300">
        <f t="shared" si="149"/>
        <v>0</v>
      </c>
      <c r="GZ82" s="300">
        <f t="shared" si="150"/>
        <v>0</v>
      </c>
      <c r="HA82" s="300">
        <f t="shared" si="151"/>
        <v>0</v>
      </c>
      <c r="HB82" s="300">
        <f t="shared" si="152"/>
        <v>0</v>
      </c>
      <c r="HC82" s="300">
        <f t="shared" si="153"/>
        <v>0</v>
      </c>
      <c r="HD82" s="300">
        <f t="shared" si="154"/>
        <v>0</v>
      </c>
      <c r="HE82" s="300">
        <f t="shared" si="155"/>
        <v>0</v>
      </c>
      <c r="HF82" s="300">
        <f t="shared" si="156"/>
        <v>0</v>
      </c>
      <c r="HG82" s="300">
        <f t="shared" si="157"/>
        <v>0</v>
      </c>
      <c r="HH82" s="300">
        <f t="shared" si="158"/>
        <v>0</v>
      </c>
      <c r="HI82" s="300">
        <f t="shared" si="159"/>
        <v>0</v>
      </c>
      <c r="HJ82" s="300">
        <f t="shared" si="160"/>
        <v>0</v>
      </c>
      <c r="HK82" s="300">
        <f t="shared" si="161"/>
        <v>0</v>
      </c>
      <c r="HL82" s="300">
        <f t="shared" si="162"/>
        <v>0</v>
      </c>
      <c r="HM82" s="300">
        <f t="shared" si="163"/>
        <v>0</v>
      </c>
      <c r="HN82" s="300">
        <f t="shared" si="164"/>
        <v>0</v>
      </c>
      <c r="HO82" s="300">
        <f t="shared" si="165"/>
        <v>0</v>
      </c>
      <c r="HP82" s="300">
        <f t="shared" si="166"/>
        <v>0</v>
      </c>
      <c r="HQ82" s="300">
        <f t="shared" si="167"/>
        <v>0</v>
      </c>
      <c r="HR82" s="300">
        <f t="shared" si="168"/>
        <v>0</v>
      </c>
      <c r="HS82" s="300">
        <f t="shared" si="169"/>
        <v>0</v>
      </c>
      <c r="HT82" s="300">
        <f t="shared" si="170"/>
        <v>0</v>
      </c>
      <c r="HU82" s="300">
        <f t="shared" si="171"/>
        <v>0</v>
      </c>
      <c r="HV82" s="300">
        <f t="shared" si="172"/>
        <v>0</v>
      </c>
      <c r="HW82" s="300">
        <f t="shared" si="173"/>
        <v>0</v>
      </c>
      <c r="HX82" s="300">
        <f t="shared" si="174"/>
        <v>0</v>
      </c>
      <c r="HY82" s="300">
        <f t="shared" si="175"/>
        <v>0</v>
      </c>
      <c r="HZ82" s="300">
        <f t="shared" si="176"/>
        <v>0</v>
      </c>
      <c r="IA82" s="300">
        <f t="shared" si="177"/>
        <v>0</v>
      </c>
      <c r="IB82" s="300">
        <f t="shared" si="178"/>
        <v>0</v>
      </c>
      <c r="IC82" s="300">
        <f t="shared" si="179"/>
        <v>0</v>
      </c>
      <c r="ID82" s="300">
        <f t="shared" si="180"/>
        <v>0</v>
      </c>
      <c r="IE82" s="300">
        <f t="shared" si="181"/>
        <v>0</v>
      </c>
      <c r="IF82" s="300">
        <f t="shared" si="182"/>
        <v>0</v>
      </c>
      <c r="IG82" s="300">
        <f t="shared" si="183"/>
        <v>0</v>
      </c>
      <c r="IH82" s="300">
        <f t="shared" si="184"/>
        <v>0</v>
      </c>
      <c r="II82" s="300">
        <f t="shared" si="185"/>
        <v>0</v>
      </c>
      <c r="IJ82" s="300">
        <f t="shared" si="186"/>
        <v>0</v>
      </c>
      <c r="IK82" s="300">
        <f t="shared" si="187"/>
        <v>0</v>
      </c>
      <c r="IL82" s="300">
        <f t="shared" si="188"/>
        <v>0</v>
      </c>
      <c r="IM82" s="300">
        <f t="shared" si="189"/>
        <v>0</v>
      </c>
      <c r="IN82" s="300">
        <f t="shared" si="190"/>
        <v>0</v>
      </c>
      <c r="IO82" s="300">
        <f t="shared" si="191"/>
        <v>0</v>
      </c>
      <c r="IP82" s="300">
        <f t="shared" si="192"/>
        <v>0</v>
      </c>
      <c r="IQ82" s="300">
        <f t="shared" si="193"/>
        <v>0</v>
      </c>
      <c r="IR82" s="300">
        <f t="shared" si="194"/>
        <v>0</v>
      </c>
      <c r="IS82" s="300">
        <f t="shared" si="195"/>
        <v>0</v>
      </c>
      <c r="IT82" s="300">
        <f t="shared" si="196"/>
        <v>0</v>
      </c>
      <c r="IU82" s="300">
        <f t="shared" si="197"/>
        <v>0</v>
      </c>
      <c r="IV82" s="300">
        <f t="shared" si="198"/>
        <v>0</v>
      </c>
      <c r="IW82" s="300">
        <f t="shared" si="199"/>
        <v>0</v>
      </c>
      <c r="IX82" s="300">
        <f t="shared" si="200"/>
        <v>0</v>
      </c>
      <c r="IY82" s="300">
        <f t="shared" si="201"/>
        <v>0</v>
      </c>
      <c r="IZ82" s="300">
        <f t="shared" si="202"/>
        <v>0</v>
      </c>
      <c r="JA82" s="300">
        <f t="shared" si="203"/>
        <v>0</v>
      </c>
      <c r="JB82" s="711"/>
      <c r="JC82" s="711"/>
      <c r="JD82" s="711"/>
      <c r="JE82" s="711"/>
      <c r="JF82" s="711"/>
      <c r="JG82" s="711"/>
      <c r="JH82" s="711"/>
      <c r="JI82" s="711"/>
      <c r="JJ82" s="711"/>
      <c r="JK82" s="711"/>
      <c r="JL82" s="711"/>
      <c r="JM82" s="711"/>
      <c r="JN82" s="711"/>
      <c r="JO82" s="711"/>
      <c r="JP82" s="711"/>
      <c r="JQ82" s="711"/>
      <c r="JR82" s="711"/>
      <c r="JS82" s="711"/>
      <c r="JT82" s="711"/>
      <c r="JU82" s="711"/>
      <c r="JV82" s="711"/>
      <c r="JW82" s="711"/>
      <c r="JX82" s="711"/>
      <c r="JY82" s="711"/>
      <c r="JZ82" s="711"/>
      <c r="KA82" s="711"/>
      <c r="KB82" s="711"/>
      <c r="KC82" s="711"/>
      <c r="KD82" s="711"/>
      <c r="KE82" s="711"/>
      <c r="KF82" s="711"/>
      <c r="KG82" s="711"/>
      <c r="KH82" s="711"/>
      <c r="KI82" s="711"/>
      <c r="KJ82" s="711"/>
      <c r="KK82" s="711"/>
      <c r="KL82" s="711"/>
      <c r="KM82" s="711"/>
      <c r="KN82" s="711"/>
      <c r="KO82" s="711"/>
      <c r="KP82" s="711"/>
      <c r="KQ82" s="711"/>
      <c r="KR82" s="711"/>
      <c r="KS82" s="711"/>
      <c r="KT82" s="711"/>
      <c r="KU82" s="711"/>
      <c r="KV82" s="711"/>
      <c r="KW82" s="711"/>
      <c r="KX82" s="711"/>
      <c r="KY82" s="711"/>
      <c r="KZ82" s="711"/>
      <c r="LA82" s="711"/>
      <c r="LB82" s="711"/>
      <c r="LC82" s="711"/>
      <c r="LD82" s="711"/>
      <c r="LE82" s="711"/>
      <c r="LF82" s="711"/>
      <c r="LG82" s="711"/>
      <c r="LH82" s="711"/>
      <c r="LI82" s="711"/>
      <c r="LJ82" s="711"/>
      <c r="LK82" s="711"/>
      <c r="LL82" s="711"/>
      <c r="LM82" s="711"/>
      <c r="LN82" s="711"/>
      <c r="LO82" s="711"/>
      <c r="LP82" s="711"/>
      <c r="LQ82" s="711"/>
      <c r="LR82" s="711"/>
      <c r="LS82" s="711"/>
      <c r="LT82" s="711"/>
      <c r="LU82" s="711"/>
      <c r="LV82" s="711"/>
      <c r="LW82" s="711"/>
      <c r="LX82" s="711"/>
      <c r="LY82" s="711"/>
      <c r="LZ82" s="711"/>
      <c r="MA82" s="711"/>
      <c r="MB82" s="711"/>
      <c r="MC82" s="711"/>
      <c r="MD82" s="711"/>
      <c r="ME82" s="711"/>
      <c r="MF82" s="711"/>
      <c r="MG82" s="711"/>
      <c r="MH82" s="711"/>
      <c r="MI82" s="711"/>
      <c r="MJ82" s="711"/>
      <c r="MK82" s="711"/>
      <c r="ML82" s="711"/>
      <c r="MM82" s="711"/>
      <c r="MN82" s="711"/>
      <c r="MO82" s="711"/>
      <c r="MP82" s="711"/>
      <c r="MQ82" s="711"/>
      <c r="MR82" s="711"/>
      <c r="MS82" s="711"/>
      <c r="MT82" s="711"/>
      <c r="MU82" s="711"/>
      <c r="MV82" s="711"/>
      <c r="MW82" s="711"/>
      <c r="MX82" s="711"/>
      <c r="MY82" s="711"/>
      <c r="MZ82" s="711"/>
    </row>
    <row r="83" spans="1:364" s="78" customFormat="1" ht="35.25" customHeight="1">
      <c r="A83" s="284" t="s">
        <v>47</v>
      </c>
      <c r="B83" s="285">
        <v>45433</v>
      </c>
      <c r="C83" s="286"/>
      <c r="D83" s="470"/>
      <c r="E83" s="313"/>
      <c r="F83" s="313"/>
      <c r="G83" s="313"/>
      <c r="H83" s="313"/>
      <c r="I83" s="314"/>
      <c r="J83" s="314"/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63"/>
      <c r="AG83" s="289"/>
      <c r="AH83" s="289"/>
      <c r="AI83" s="289"/>
      <c r="AJ83" s="289"/>
      <c r="AK83" s="289"/>
      <c r="AL83" s="303"/>
      <c r="AM83" s="303"/>
      <c r="AN83" s="289"/>
      <c r="AO83" s="386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397"/>
      <c r="CA83" s="293"/>
      <c r="CB83" s="293"/>
      <c r="CC83" s="293"/>
      <c r="CD83" s="293"/>
      <c r="CE83" s="293"/>
      <c r="CF83" s="293"/>
      <c r="CG83" s="293"/>
      <c r="CH83" s="293"/>
      <c r="CI83" s="293"/>
      <c r="CJ83" s="293"/>
      <c r="CK83" s="293"/>
      <c r="CL83" s="293"/>
      <c r="CM83" s="293"/>
      <c r="CN83" s="293"/>
      <c r="CO83" s="293"/>
      <c r="CP83" s="293"/>
      <c r="CQ83" s="293"/>
      <c r="CR83" s="293"/>
      <c r="CS83" s="293"/>
      <c r="CT83" s="293"/>
      <c r="CU83" s="293"/>
      <c r="CV83" s="293"/>
      <c r="CW83" s="293"/>
      <c r="CX83" s="293"/>
      <c r="CY83" s="293"/>
      <c r="CZ83" s="293"/>
      <c r="DA83" s="293"/>
      <c r="DB83" s="293"/>
      <c r="DC83" s="293"/>
      <c r="DD83" s="293"/>
      <c r="DE83" s="293"/>
      <c r="DF83" s="293"/>
      <c r="DG83" s="397"/>
      <c r="DH83" s="293"/>
      <c r="DI83" s="293"/>
      <c r="DJ83" s="293"/>
      <c r="DK83" s="293"/>
      <c r="DL83" s="293"/>
      <c r="DM83" s="293"/>
      <c r="DN83" s="293"/>
      <c r="DO83" s="293"/>
      <c r="DP83" s="293"/>
      <c r="DQ83" s="293"/>
      <c r="DR83" s="293"/>
      <c r="DS83" s="293"/>
      <c r="DT83" s="293"/>
      <c r="DU83" s="293"/>
      <c r="DV83" s="293"/>
      <c r="DW83" s="293"/>
      <c r="DX83" s="603"/>
      <c r="DY83" s="913"/>
      <c r="DZ83" s="635"/>
      <c r="EA83" s="635"/>
      <c r="EB83" s="635"/>
      <c r="EC83" s="635"/>
      <c r="ED83" s="635"/>
      <c r="EE83" s="635"/>
      <c r="EF83" s="635"/>
      <c r="EG83" s="635"/>
      <c r="EH83" s="635"/>
      <c r="EI83" s="635"/>
      <c r="EJ83" s="635"/>
      <c r="EK83" s="635"/>
      <c r="EL83" s="635"/>
      <c r="EM83" s="635"/>
      <c r="EN83" s="883"/>
      <c r="EO83" s="913"/>
      <c r="EP83" s="635"/>
      <c r="EQ83" s="635"/>
      <c r="ER83" s="635"/>
      <c r="ES83" s="635"/>
      <c r="ET83" s="635"/>
      <c r="EU83" s="635"/>
      <c r="EV83" s="635"/>
      <c r="EW83" s="315"/>
      <c r="EX83" s="293"/>
      <c r="EY83" s="293"/>
      <c r="EZ83" s="293"/>
      <c r="FA83" s="293"/>
      <c r="FB83" s="315"/>
      <c r="FC83" s="293"/>
      <c r="FD83" s="293"/>
      <c r="FE83" s="936"/>
      <c r="FF83" s="397"/>
      <c r="FG83" s="292">
        <v>1</v>
      </c>
      <c r="FH83" s="293">
        <v>2</v>
      </c>
      <c r="FI83" s="293">
        <v>3</v>
      </c>
      <c r="FJ83" s="293">
        <v>16</v>
      </c>
      <c r="FK83" s="293"/>
      <c r="FL83" s="315"/>
      <c r="FM83" s="292"/>
      <c r="FN83" s="293"/>
      <c r="FO83" s="293"/>
      <c r="FP83" s="293"/>
      <c r="FQ83" s="293"/>
      <c r="FR83" s="490"/>
      <c r="FS83" s="294"/>
      <c r="FT83" s="294"/>
      <c r="FU83" s="294"/>
      <c r="FV83" s="294"/>
      <c r="FW83" s="294"/>
      <c r="FX83" s="294"/>
      <c r="FY83" s="294"/>
      <c r="FZ83" s="294"/>
      <c r="GA83" s="294"/>
      <c r="GB83" s="294"/>
      <c r="GC83" s="316"/>
      <c r="GD83" s="297"/>
      <c r="GE83" s="316"/>
      <c r="GF83" s="316"/>
      <c r="GG83" s="316"/>
      <c r="GH83" s="317"/>
      <c r="GI83" s="318"/>
      <c r="GJ83" s="516"/>
      <c r="GK83" s="130"/>
      <c r="GL83" s="300">
        <f t="shared" si="136"/>
        <v>1</v>
      </c>
      <c r="GM83" s="300">
        <f t="shared" si="137"/>
        <v>1</v>
      </c>
      <c r="GN83" s="300">
        <f t="shared" si="138"/>
        <v>1</v>
      </c>
      <c r="GO83" s="300">
        <f t="shared" si="139"/>
        <v>0</v>
      </c>
      <c r="GP83" s="300">
        <f t="shared" si="140"/>
        <v>0</v>
      </c>
      <c r="GQ83" s="300">
        <f t="shared" si="141"/>
        <v>0</v>
      </c>
      <c r="GR83" s="300">
        <f t="shared" si="142"/>
        <v>0</v>
      </c>
      <c r="GS83" s="300">
        <f t="shared" si="143"/>
        <v>0</v>
      </c>
      <c r="GT83" s="300">
        <f t="shared" si="144"/>
        <v>0</v>
      </c>
      <c r="GU83" s="300">
        <f t="shared" si="145"/>
        <v>0</v>
      </c>
      <c r="GV83" s="300">
        <f t="shared" si="146"/>
        <v>0</v>
      </c>
      <c r="GW83" s="300">
        <f t="shared" si="147"/>
        <v>0</v>
      </c>
      <c r="GX83" s="300">
        <f t="shared" si="148"/>
        <v>0</v>
      </c>
      <c r="GY83" s="300">
        <f t="shared" si="149"/>
        <v>0</v>
      </c>
      <c r="GZ83" s="300">
        <f t="shared" si="150"/>
        <v>0</v>
      </c>
      <c r="HA83" s="300">
        <f t="shared" si="151"/>
        <v>1</v>
      </c>
      <c r="HB83" s="300">
        <f t="shared" si="152"/>
        <v>0</v>
      </c>
      <c r="HC83" s="300">
        <f t="shared" si="153"/>
        <v>0</v>
      </c>
      <c r="HD83" s="300">
        <f t="shared" si="154"/>
        <v>0</v>
      </c>
      <c r="HE83" s="300">
        <f t="shared" si="155"/>
        <v>0</v>
      </c>
      <c r="HF83" s="300">
        <f t="shared" si="156"/>
        <v>0</v>
      </c>
      <c r="HG83" s="300">
        <f t="shared" si="157"/>
        <v>0</v>
      </c>
      <c r="HH83" s="300">
        <f t="shared" si="158"/>
        <v>0</v>
      </c>
      <c r="HI83" s="300">
        <f t="shared" si="159"/>
        <v>0</v>
      </c>
      <c r="HJ83" s="300">
        <f t="shared" si="160"/>
        <v>0</v>
      </c>
      <c r="HK83" s="300">
        <f t="shared" si="161"/>
        <v>0</v>
      </c>
      <c r="HL83" s="300">
        <f t="shared" si="162"/>
        <v>0</v>
      </c>
      <c r="HM83" s="300">
        <f t="shared" si="163"/>
        <v>0</v>
      </c>
      <c r="HN83" s="300">
        <f t="shared" si="164"/>
        <v>0</v>
      </c>
      <c r="HO83" s="300">
        <f t="shared" si="165"/>
        <v>0</v>
      </c>
      <c r="HP83" s="300">
        <f t="shared" si="166"/>
        <v>0</v>
      </c>
      <c r="HQ83" s="300">
        <f t="shared" si="167"/>
        <v>0</v>
      </c>
      <c r="HR83" s="300">
        <f t="shared" si="168"/>
        <v>0</v>
      </c>
      <c r="HS83" s="300">
        <f t="shared" si="169"/>
        <v>0</v>
      </c>
      <c r="HT83" s="300">
        <f t="shared" si="170"/>
        <v>0</v>
      </c>
      <c r="HU83" s="300">
        <f t="shared" si="171"/>
        <v>0</v>
      </c>
      <c r="HV83" s="300">
        <f t="shared" si="172"/>
        <v>0</v>
      </c>
      <c r="HW83" s="300">
        <f t="shared" si="173"/>
        <v>0</v>
      </c>
      <c r="HX83" s="300">
        <f t="shared" si="174"/>
        <v>0</v>
      </c>
      <c r="HY83" s="300">
        <f t="shared" si="175"/>
        <v>0</v>
      </c>
      <c r="HZ83" s="300">
        <f t="shared" si="176"/>
        <v>0</v>
      </c>
      <c r="IA83" s="300">
        <f t="shared" si="177"/>
        <v>0</v>
      </c>
      <c r="IB83" s="300">
        <f t="shared" si="178"/>
        <v>0</v>
      </c>
      <c r="IC83" s="300">
        <f t="shared" si="179"/>
        <v>0</v>
      </c>
      <c r="ID83" s="300">
        <f t="shared" si="180"/>
        <v>0</v>
      </c>
      <c r="IE83" s="300">
        <f t="shared" si="181"/>
        <v>0</v>
      </c>
      <c r="IF83" s="300">
        <f t="shared" si="182"/>
        <v>0</v>
      </c>
      <c r="IG83" s="300">
        <f t="shared" si="183"/>
        <v>0</v>
      </c>
      <c r="IH83" s="300">
        <f t="shared" si="184"/>
        <v>0</v>
      </c>
      <c r="II83" s="300">
        <f t="shared" si="185"/>
        <v>0</v>
      </c>
      <c r="IJ83" s="300">
        <f t="shared" si="186"/>
        <v>0</v>
      </c>
      <c r="IK83" s="300">
        <f t="shared" si="187"/>
        <v>0</v>
      </c>
      <c r="IL83" s="300">
        <f t="shared" si="188"/>
        <v>0</v>
      </c>
      <c r="IM83" s="300">
        <f t="shared" si="189"/>
        <v>0</v>
      </c>
      <c r="IN83" s="300">
        <f t="shared" si="190"/>
        <v>0</v>
      </c>
      <c r="IO83" s="300">
        <f t="shared" si="191"/>
        <v>0</v>
      </c>
      <c r="IP83" s="300">
        <f t="shared" si="192"/>
        <v>0</v>
      </c>
      <c r="IQ83" s="300">
        <f t="shared" si="193"/>
        <v>0</v>
      </c>
      <c r="IR83" s="300">
        <f t="shared" si="194"/>
        <v>0</v>
      </c>
      <c r="IS83" s="300">
        <f t="shared" si="195"/>
        <v>0</v>
      </c>
      <c r="IT83" s="300">
        <f t="shared" si="196"/>
        <v>0</v>
      </c>
      <c r="IU83" s="300">
        <f t="shared" si="197"/>
        <v>0</v>
      </c>
      <c r="IV83" s="300">
        <f t="shared" si="198"/>
        <v>0</v>
      </c>
      <c r="IW83" s="300">
        <f t="shared" si="199"/>
        <v>0</v>
      </c>
      <c r="IX83" s="300">
        <f t="shared" si="200"/>
        <v>0</v>
      </c>
      <c r="IY83" s="300">
        <f t="shared" si="201"/>
        <v>0</v>
      </c>
      <c r="IZ83" s="300">
        <f t="shared" si="202"/>
        <v>0</v>
      </c>
      <c r="JA83" s="300">
        <f t="shared" si="203"/>
        <v>0</v>
      </c>
      <c r="JB83" s="711"/>
      <c r="JC83" s="711"/>
      <c r="JD83" s="711"/>
      <c r="JE83" s="711"/>
      <c r="JF83" s="711"/>
      <c r="JG83" s="711"/>
      <c r="JH83" s="711"/>
      <c r="JI83" s="711"/>
      <c r="JJ83" s="711"/>
      <c r="JK83" s="711"/>
      <c r="JL83" s="711"/>
      <c r="JM83" s="711"/>
      <c r="JN83" s="711"/>
      <c r="JO83" s="711"/>
      <c r="JP83" s="711"/>
      <c r="JQ83" s="711"/>
      <c r="JR83" s="711"/>
      <c r="JS83" s="711"/>
      <c r="JT83" s="711"/>
      <c r="JU83" s="711"/>
      <c r="JV83" s="711"/>
      <c r="JW83" s="711"/>
      <c r="JX83" s="711"/>
      <c r="JY83" s="711"/>
      <c r="JZ83" s="711"/>
      <c r="KA83" s="711"/>
      <c r="KB83" s="711"/>
      <c r="KC83" s="711"/>
      <c r="KD83" s="711"/>
      <c r="KE83" s="711"/>
      <c r="KF83" s="711"/>
      <c r="KG83" s="711"/>
      <c r="KH83" s="711"/>
      <c r="KI83" s="711"/>
      <c r="KJ83" s="711"/>
      <c r="KK83" s="711"/>
      <c r="KL83" s="711"/>
      <c r="KM83" s="711"/>
      <c r="KN83" s="711"/>
      <c r="KO83" s="711"/>
      <c r="KP83" s="711"/>
      <c r="KQ83" s="711"/>
      <c r="KR83" s="711"/>
      <c r="KS83" s="711"/>
      <c r="KT83" s="711"/>
      <c r="KU83" s="711"/>
      <c r="KV83" s="711"/>
      <c r="KW83" s="711"/>
      <c r="KX83" s="711"/>
      <c r="KY83" s="711"/>
      <c r="KZ83" s="711"/>
      <c r="LA83" s="711"/>
      <c r="LB83" s="711"/>
      <c r="LC83" s="711"/>
      <c r="LD83" s="711"/>
      <c r="LE83" s="711"/>
      <c r="LF83" s="711"/>
      <c r="LG83" s="711"/>
      <c r="LH83" s="711"/>
      <c r="LI83" s="711"/>
      <c r="LJ83" s="711"/>
      <c r="LK83" s="711"/>
      <c r="LL83" s="711"/>
      <c r="LM83" s="711"/>
      <c r="LN83" s="711"/>
      <c r="LO83" s="711"/>
      <c r="LP83" s="711"/>
      <c r="LQ83" s="711"/>
      <c r="LR83" s="711"/>
      <c r="LS83" s="711"/>
      <c r="LT83" s="711"/>
      <c r="LU83" s="711"/>
      <c r="LV83" s="711"/>
      <c r="LW83" s="711"/>
      <c r="LX83" s="711"/>
      <c r="LY83" s="711"/>
      <c r="LZ83" s="711"/>
      <c r="MA83" s="711"/>
      <c r="MB83" s="711"/>
      <c r="MC83" s="711"/>
      <c r="MD83" s="711"/>
      <c r="ME83" s="711"/>
      <c r="MF83" s="711"/>
      <c r="MG83" s="711"/>
      <c r="MH83" s="711"/>
      <c r="MI83" s="711"/>
      <c r="MJ83" s="711"/>
      <c r="MK83" s="711"/>
      <c r="ML83" s="711"/>
      <c r="MM83" s="711"/>
      <c r="MN83" s="711"/>
      <c r="MO83" s="711"/>
      <c r="MP83" s="711"/>
      <c r="MQ83" s="711"/>
      <c r="MR83" s="711"/>
      <c r="MS83" s="711"/>
      <c r="MT83" s="711"/>
      <c r="MU83" s="711"/>
      <c r="MV83" s="711"/>
      <c r="MW83" s="711"/>
      <c r="MX83" s="711"/>
      <c r="MY83" s="711"/>
      <c r="MZ83" s="711"/>
    </row>
    <row r="84" spans="1:364" s="78" customFormat="1" ht="35.25" customHeight="1">
      <c r="A84" s="284" t="s">
        <v>48</v>
      </c>
      <c r="B84" s="285">
        <v>45434</v>
      </c>
      <c r="C84" s="286"/>
      <c r="D84" s="470"/>
      <c r="E84" s="319"/>
      <c r="F84" s="319"/>
      <c r="G84" s="319"/>
      <c r="H84" s="301"/>
      <c r="I84" s="302"/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  <c r="AA84" s="302"/>
      <c r="AB84" s="302"/>
      <c r="AC84" s="302"/>
      <c r="AD84" s="302"/>
      <c r="AE84" s="302"/>
      <c r="AF84" s="363"/>
      <c r="AG84" s="289"/>
      <c r="AH84" s="289"/>
      <c r="AI84" s="289"/>
      <c r="AJ84" s="289"/>
      <c r="AK84" s="289"/>
      <c r="AL84" s="303"/>
      <c r="AM84" s="303"/>
      <c r="AN84" s="289"/>
      <c r="AO84" s="386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397"/>
      <c r="CA84" s="293"/>
      <c r="CB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P84" s="293"/>
      <c r="CQ84" s="293"/>
      <c r="CR84" s="293"/>
      <c r="CS84" s="293"/>
      <c r="CT84" s="293"/>
      <c r="CU84" s="293"/>
      <c r="CV84" s="293"/>
      <c r="CW84" s="293"/>
      <c r="CX84" s="293"/>
      <c r="CY84" s="293"/>
      <c r="CZ84" s="293"/>
      <c r="DA84" s="293"/>
      <c r="DB84" s="293"/>
      <c r="DC84" s="293"/>
      <c r="DD84" s="293"/>
      <c r="DE84" s="293"/>
      <c r="DF84" s="293"/>
      <c r="DG84" s="397"/>
      <c r="DH84" s="293"/>
      <c r="DI84" s="293"/>
      <c r="DJ84" s="293"/>
      <c r="DK84" s="293"/>
      <c r="DL84" s="293"/>
      <c r="DM84" s="293"/>
      <c r="DN84" s="293"/>
      <c r="DO84" s="293"/>
      <c r="DP84" s="293"/>
      <c r="DQ84" s="293"/>
      <c r="DR84" s="293"/>
      <c r="DS84" s="293"/>
      <c r="DT84" s="293"/>
      <c r="DU84" s="293"/>
      <c r="DV84" s="293"/>
      <c r="DW84" s="293"/>
      <c r="DX84" s="603"/>
      <c r="DY84" s="913"/>
      <c r="DZ84" s="635"/>
      <c r="EA84" s="635"/>
      <c r="EB84" s="635"/>
      <c r="EC84" s="635"/>
      <c r="ED84" s="635"/>
      <c r="EE84" s="635"/>
      <c r="EF84" s="635"/>
      <c r="EG84" s="635"/>
      <c r="EH84" s="635"/>
      <c r="EI84" s="635"/>
      <c r="EJ84" s="635"/>
      <c r="EK84" s="635"/>
      <c r="EL84" s="635"/>
      <c r="EM84" s="635"/>
      <c r="EN84" s="883"/>
      <c r="EO84" s="913"/>
      <c r="EP84" s="635"/>
      <c r="EQ84" s="635"/>
      <c r="ER84" s="635"/>
      <c r="ES84" s="635"/>
      <c r="ET84" s="635"/>
      <c r="EU84" s="635"/>
      <c r="EV84" s="635"/>
      <c r="EW84" s="315"/>
      <c r="EX84" s="293"/>
      <c r="EY84" s="293"/>
      <c r="EZ84" s="293"/>
      <c r="FA84" s="293"/>
      <c r="FB84" s="315"/>
      <c r="FC84" s="293"/>
      <c r="FD84" s="293"/>
      <c r="FE84" s="936"/>
      <c r="FF84" s="397"/>
      <c r="FG84" s="292">
        <v>21</v>
      </c>
      <c r="FH84" s="293">
        <v>26</v>
      </c>
      <c r="FI84" s="293">
        <v>63</v>
      </c>
      <c r="FJ84" s="293">
        <v>47</v>
      </c>
      <c r="FK84" s="293"/>
      <c r="FL84" s="315"/>
      <c r="FM84" s="292"/>
      <c r="FN84" s="293"/>
      <c r="FO84" s="293"/>
      <c r="FP84" s="293"/>
      <c r="FQ84" s="293"/>
      <c r="FR84" s="490"/>
      <c r="FS84" s="294"/>
      <c r="FT84" s="294"/>
      <c r="FU84" s="294"/>
      <c r="FV84" s="294"/>
      <c r="FW84" s="294"/>
      <c r="FX84" s="294"/>
      <c r="FY84" s="294"/>
      <c r="FZ84" s="294"/>
      <c r="GA84" s="294"/>
      <c r="GB84" s="294"/>
      <c r="GC84" s="316"/>
      <c r="GD84" s="297"/>
      <c r="GE84" s="316"/>
      <c r="GF84" s="316"/>
      <c r="GG84" s="316"/>
      <c r="GH84" s="317"/>
      <c r="GI84" s="318"/>
      <c r="GJ84" s="516"/>
      <c r="GK84" s="130"/>
      <c r="GL84" s="300">
        <f t="shared" si="136"/>
        <v>0</v>
      </c>
      <c r="GM84" s="300">
        <f t="shared" si="137"/>
        <v>0</v>
      </c>
      <c r="GN84" s="300">
        <f t="shared" si="138"/>
        <v>0</v>
      </c>
      <c r="GO84" s="300">
        <f t="shared" si="139"/>
        <v>0</v>
      </c>
      <c r="GP84" s="300">
        <f t="shared" si="140"/>
        <v>0</v>
      </c>
      <c r="GQ84" s="300">
        <f t="shared" si="141"/>
        <v>0</v>
      </c>
      <c r="GR84" s="300">
        <f t="shared" si="142"/>
        <v>0</v>
      </c>
      <c r="GS84" s="300">
        <f t="shared" si="143"/>
        <v>0</v>
      </c>
      <c r="GT84" s="300">
        <f t="shared" si="144"/>
        <v>0</v>
      </c>
      <c r="GU84" s="300">
        <f t="shared" si="145"/>
        <v>0</v>
      </c>
      <c r="GV84" s="300">
        <f t="shared" si="146"/>
        <v>0</v>
      </c>
      <c r="GW84" s="300">
        <f t="shared" si="147"/>
        <v>0</v>
      </c>
      <c r="GX84" s="300">
        <f t="shared" si="148"/>
        <v>0</v>
      </c>
      <c r="GY84" s="300">
        <f t="shared" si="149"/>
        <v>0</v>
      </c>
      <c r="GZ84" s="300">
        <f t="shared" si="150"/>
        <v>0</v>
      </c>
      <c r="HA84" s="300">
        <f t="shared" si="151"/>
        <v>0</v>
      </c>
      <c r="HB84" s="300">
        <f t="shared" si="152"/>
        <v>0</v>
      </c>
      <c r="HC84" s="300">
        <f t="shared" si="153"/>
        <v>0</v>
      </c>
      <c r="HD84" s="300">
        <f t="shared" si="154"/>
        <v>0</v>
      </c>
      <c r="HE84" s="300">
        <f t="shared" si="155"/>
        <v>0</v>
      </c>
      <c r="HF84" s="300">
        <f t="shared" si="156"/>
        <v>1</v>
      </c>
      <c r="HG84" s="300">
        <f t="shared" si="157"/>
        <v>0</v>
      </c>
      <c r="HH84" s="300">
        <f t="shared" si="158"/>
        <v>0</v>
      </c>
      <c r="HI84" s="300">
        <f t="shared" si="159"/>
        <v>0</v>
      </c>
      <c r="HJ84" s="300">
        <f t="shared" si="160"/>
        <v>0</v>
      </c>
      <c r="HK84" s="300">
        <f t="shared" si="161"/>
        <v>1</v>
      </c>
      <c r="HL84" s="300">
        <f t="shared" si="162"/>
        <v>0</v>
      </c>
      <c r="HM84" s="300">
        <f t="shared" si="163"/>
        <v>0</v>
      </c>
      <c r="HN84" s="300">
        <f t="shared" si="164"/>
        <v>0</v>
      </c>
      <c r="HO84" s="300">
        <f t="shared" si="165"/>
        <v>0</v>
      </c>
      <c r="HP84" s="300">
        <f t="shared" si="166"/>
        <v>0</v>
      </c>
      <c r="HQ84" s="300">
        <f t="shared" si="167"/>
        <v>0</v>
      </c>
      <c r="HR84" s="300">
        <f t="shared" si="168"/>
        <v>0</v>
      </c>
      <c r="HS84" s="300">
        <f t="shared" si="169"/>
        <v>0</v>
      </c>
      <c r="HT84" s="300">
        <f t="shared" si="170"/>
        <v>0</v>
      </c>
      <c r="HU84" s="300">
        <f t="shared" si="171"/>
        <v>0</v>
      </c>
      <c r="HV84" s="300">
        <f t="shared" si="172"/>
        <v>0</v>
      </c>
      <c r="HW84" s="300">
        <f t="shared" si="173"/>
        <v>0</v>
      </c>
      <c r="HX84" s="300">
        <f t="shared" si="174"/>
        <v>0</v>
      </c>
      <c r="HY84" s="300">
        <f t="shared" si="175"/>
        <v>0</v>
      </c>
      <c r="HZ84" s="300">
        <f t="shared" si="176"/>
        <v>0</v>
      </c>
      <c r="IA84" s="300">
        <f t="shared" si="177"/>
        <v>0</v>
      </c>
      <c r="IB84" s="300">
        <f t="shared" si="178"/>
        <v>0</v>
      </c>
      <c r="IC84" s="300">
        <f t="shared" si="179"/>
        <v>0</v>
      </c>
      <c r="ID84" s="300">
        <f t="shared" si="180"/>
        <v>0</v>
      </c>
      <c r="IE84" s="300">
        <f t="shared" si="181"/>
        <v>0</v>
      </c>
      <c r="IF84" s="300">
        <f t="shared" si="182"/>
        <v>1</v>
      </c>
      <c r="IG84" s="300">
        <f t="shared" si="183"/>
        <v>0</v>
      </c>
      <c r="IH84" s="300">
        <f t="shared" si="184"/>
        <v>0</v>
      </c>
      <c r="II84" s="300">
        <f t="shared" si="185"/>
        <v>0</v>
      </c>
      <c r="IJ84" s="300">
        <f t="shared" si="186"/>
        <v>0</v>
      </c>
      <c r="IK84" s="300">
        <f t="shared" si="187"/>
        <v>0</v>
      </c>
      <c r="IL84" s="300">
        <f t="shared" si="188"/>
        <v>0</v>
      </c>
      <c r="IM84" s="300">
        <f t="shared" si="189"/>
        <v>0</v>
      </c>
      <c r="IN84" s="300">
        <f t="shared" si="190"/>
        <v>0</v>
      </c>
      <c r="IO84" s="300">
        <f t="shared" si="191"/>
        <v>0</v>
      </c>
      <c r="IP84" s="300">
        <f t="shared" si="192"/>
        <v>0</v>
      </c>
      <c r="IQ84" s="300">
        <f t="shared" si="193"/>
        <v>0</v>
      </c>
      <c r="IR84" s="300">
        <f t="shared" si="194"/>
        <v>0</v>
      </c>
      <c r="IS84" s="300">
        <f t="shared" si="195"/>
        <v>0</v>
      </c>
      <c r="IT84" s="300">
        <f t="shared" si="196"/>
        <v>0</v>
      </c>
      <c r="IU84" s="300">
        <f t="shared" si="197"/>
        <v>0</v>
      </c>
      <c r="IV84" s="300">
        <f t="shared" si="198"/>
        <v>1</v>
      </c>
      <c r="IW84" s="300">
        <f t="shared" si="199"/>
        <v>0</v>
      </c>
      <c r="IX84" s="300">
        <f t="shared" si="200"/>
        <v>0</v>
      </c>
      <c r="IY84" s="300">
        <f t="shared" si="201"/>
        <v>0</v>
      </c>
      <c r="IZ84" s="300">
        <f t="shared" si="202"/>
        <v>0</v>
      </c>
      <c r="JA84" s="300">
        <f t="shared" si="203"/>
        <v>0</v>
      </c>
      <c r="JB84" s="711"/>
      <c r="JC84" s="711"/>
      <c r="JD84" s="711"/>
      <c r="JE84" s="711"/>
      <c r="JF84" s="711"/>
      <c r="JG84" s="711"/>
      <c r="JH84" s="711"/>
      <c r="JI84" s="711"/>
      <c r="JJ84" s="711"/>
      <c r="JK84" s="711"/>
      <c r="JL84" s="711"/>
      <c r="JM84" s="711"/>
      <c r="JN84" s="711"/>
      <c r="JO84" s="711"/>
      <c r="JP84" s="711"/>
      <c r="JQ84" s="711"/>
      <c r="JR84" s="711"/>
      <c r="JS84" s="711"/>
      <c r="JT84" s="711"/>
      <c r="JU84" s="711"/>
      <c r="JV84" s="711"/>
      <c r="JW84" s="711"/>
      <c r="JX84" s="711"/>
      <c r="JY84" s="711"/>
      <c r="JZ84" s="711"/>
      <c r="KA84" s="711"/>
      <c r="KB84" s="711"/>
      <c r="KC84" s="711"/>
      <c r="KD84" s="711"/>
      <c r="KE84" s="711"/>
      <c r="KF84" s="711"/>
      <c r="KG84" s="711"/>
      <c r="KH84" s="711"/>
      <c r="KI84" s="711"/>
      <c r="KJ84" s="711"/>
      <c r="KK84" s="711"/>
      <c r="KL84" s="711"/>
      <c r="KM84" s="711"/>
      <c r="KN84" s="711"/>
      <c r="KO84" s="711"/>
      <c r="KP84" s="711"/>
      <c r="KQ84" s="711"/>
      <c r="KR84" s="711"/>
      <c r="KS84" s="711"/>
      <c r="KT84" s="711"/>
      <c r="KU84" s="711"/>
      <c r="KV84" s="711"/>
      <c r="KW84" s="711"/>
      <c r="KX84" s="711"/>
      <c r="KY84" s="711"/>
      <c r="KZ84" s="711"/>
      <c r="LA84" s="711"/>
      <c r="LB84" s="711"/>
      <c r="LC84" s="711"/>
      <c r="LD84" s="711"/>
      <c r="LE84" s="711"/>
      <c r="LF84" s="711"/>
      <c r="LG84" s="711"/>
      <c r="LH84" s="711"/>
      <c r="LI84" s="711"/>
      <c r="LJ84" s="711"/>
      <c r="LK84" s="711"/>
      <c r="LL84" s="711"/>
      <c r="LM84" s="711"/>
      <c r="LN84" s="711"/>
      <c r="LO84" s="711"/>
      <c r="LP84" s="711"/>
      <c r="LQ84" s="711"/>
      <c r="LR84" s="711"/>
      <c r="LS84" s="711"/>
      <c r="LT84" s="711"/>
      <c r="LU84" s="711"/>
      <c r="LV84" s="711"/>
      <c r="LW84" s="711"/>
      <c r="LX84" s="711"/>
      <c r="LY84" s="711"/>
      <c r="LZ84" s="711"/>
      <c r="MA84" s="711"/>
      <c r="MB84" s="711"/>
      <c r="MC84" s="711"/>
      <c r="MD84" s="711"/>
      <c r="ME84" s="711"/>
      <c r="MF84" s="711"/>
      <c r="MG84" s="711"/>
      <c r="MH84" s="711"/>
      <c r="MI84" s="711"/>
      <c r="MJ84" s="711"/>
      <c r="MK84" s="711"/>
      <c r="ML84" s="711"/>
      <c r="MM84" s="711"/>
      <c r="MN84" s="711"/>
      <c r="MO84" s="711"/>
      <c r="MP84" s="711"/>
      <c r="MQ84" s="711"/>
      <c r="MR84" s="711"/>
      <c r="MS84" s="711"/>
      <c r="MT84" s="711"/>
      <c r="MU84" s="711"/>
      <c r="MV84" s="711"/>
      <c r="MW84" s="711"/>
      <c r="MX84" s="711"/>
      <c r="MY84" s="711"/>
      <c r="MZ84" s="711"/>
    </row>
    <row r="85" spans="1:364" s="78" customFormat="1" ht="48" customHeight="1">
      <c r="A85" s="284" t="s">
        <v>53</v>
      </c>
      <c r="B85" s="285">
        <v>45435</v>
      </c>
      <c r="C85" s="286"/>
      <c r="D85" s="470"/>
      <c r="E85" s="313"/>
      <c r="F85" s="313"/>
      <c r="G85" s="313"/>
      <c r="H85" s="313"/>
      <c r="I85" s="314"/>
      <c r="J85" s="314"/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4"/>
      <c r="AB85" s="314"/>
      <c r="AC85" s="314"/>
      <c r="AD85" s="314"/>
      <c r="AE85" s="314"/>
      <c r="AF85" s="363"/>
      <c r="AG85" s="289"/>
      <c r="AH85" s="289"/>
      <c r="AI85" s="289"/>
      <c r="AJ85" s="289"/>
      <c r="AK85" s="289"/>
      <c r="AL85" s="303"/>
      <c r="AM85" s="303"/>
      <c r="AN85" s="320"/>
      <c r="AO85" s="386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397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2"/>
      <c r="CW85" s="322"/>
      <c r="CX85" s="322"/>
      <c r="CY85" s="322"/>
      <c r="CZ85" s="322"/>
      <c r="DA85" s="322"/>
      <c r="DB85" s="322"/>
      <c r="DC85" s="322"/>
      <c r="DD85" s="322"/>
      <c r="DE85" s="322"/>
      <c r="DF85" s="322"/>
      <c r="DG85" s="424"/>
      <c r="DH85" s="322"/>
      <c r="DI85" s="322"/>
      <c r="DJ85" s="322"/>
      <c r="DK85" s="322"/>
      <c r="DL85" s="322"/>
      <c r="DM85" s="322"/>
      <c r="DN85" s="322"/>
      <c r="DO85" s="322"/>
      <c r="DP85" s="322"/>
      <c r="DQ85" s="322"/>
      <c r="DR85" s="322"/>
      <c r="DS85" s="322"/>
      <c r="DT85" s="322"/>
      <c r="DU85" s="322"/>
      <c r="DV85" s="322"/>
      <c r="DW85" s="322"/>
      <c r="DX85" s="614"/>
      <c r="DY85" s="914"/>
      <c r="DZ85" s="636"/>
      <c r="EA85" s="636"/>
      <c r="EB85" s="636"/>
      <c r="EC85" s="636"/>
      <c r="ED85" s="636"/>
      <c r="EE85" s="636"/>
      <c r="EF85" s="636"/>
      <c r="EG85" s="636"/>
      <c r="EH85" s="636"/>
      <c r="EI85" s="636"/>
      <c r="EJ85" s="636"/>
      <c r="EK85" s="636"/>
      <c r="EL85" s="636"/>
      <c r="EM85" s="636"/>
      <c r="EN85" s="884"/>
      <c r="EO85" s="914"/>
      <c r="EP85" s="636"/>
      <c r="EQ85" s="636"/>
      <c r="ER85" s="636"/>
      <c r="ES85" s="636"/>
      <c r="ET85" s="636"/>
      <c r="EU85" s="636"/>
      <c r="EV85" s="636"/>
      <c r="EW85" s="323"/>
      <c r="EX85" s="322"/>
      <c r="EY85" s="322"/>
      <c r="EZ85" s="322"/>
      <c r="FA85" s="322"/>
      <c r="FB85" s="323"/>
      <c r="FC85" s="322"/>
      <c r="FD85" s="322"/>
      <c r="FE85" s="937"/>
      <c r="FF85" s="424"/>
      <c r="FG85" s="321">
        <v>48</v>
      </c>
      <c r="FH85" s="322">
        <v>28</v>
      </c>
      <c r="FI85" s="322">
        <v>29</v>
      </c>
      <c r="FJ85" s="322">
        <v>18</v>
      </c>
      <c r="FK85" s="322"/>
      <c r="FL85" s="323"/>
      <c r="FM85" s="321"/>
      <c r="FN85" s="322"/>
      <c r="FO85" s="322"/>
      <c r="FP85" s="322"/>
      <c r="FQ85" s="322"/>
      <c r="FR85" s="496"/>
      <c r="FS85" s="294"/>
      <c r="FT85" s="294"/>
      <c r="FU85" s="294"/>
      <c r="FV85" s="294"/>
      <c r="FW85" s="294"/>
      <c r="FX85" s="294"/>
      <c r="FY85" s="294"/>
      <c r="FZ85" s="294"/>
      <c r="GA85" s="294"/>
      <c r="GB85" s="294"/>
      <c r="GC85" s="316"/>
      <c r="GD85" s="297"/>
      <c r="GE85" s="297"/>
      <c r="GF85" s="297"/>
      <c r="GG85" s="297"/>
      <c r="GH85" s="317"/>
      <c r="GI85" s="318"/>
      <c r="GJ85" s="516"/>
      <c r="GK85" s="130"/>
      <c r="GL85" s="300">
        <f t="shared" si="136"/>
        <v>0</v>
      </c>
      <c r="GM85" s="300">
        <f t="shared" si="137"/>
        <v>0</v>
      </c>
      <c r="GN85" s="300">
        <f t="shared" si="138"/>
        <v>0</v>
      </c>
      <c r="GO85" s="300">
        <f t="shared" si="139"/>
        <v>0</v>
      </c>
      <c r="GP85" s="300">
        <f t="shared" si="140"/>
        <v>0</v>
      </c>
      <c r="GQ85" s="300">
        <f t="shared" si="141"/>
        <v>0</v>
      </c>
      <c r="GR85" s="300">
        <f t="shared" si="142"/>
        <v>0</v>
      </c>
      <c r="GS85" s="300">
        <f t="shared" si="143"/>
        <v>0</v>
      </c>
      <c r="GT85" s="300">
        <f t="shared" si="144"/>
        <v>0</v>
      </c>
      <c r="GU85" s="300">
        <f t="shared" si="145"/>
        <v>0</v>
      </c>
      <c r="GV85" s="300">
        <f t="shared" si="146"/>
        <v>0</v>
      </c>
      <c r="GW85" s="300">
        <f t="shared" si="147"/>
        <v>0</v>
      </c>
      <c r="GX85" s="300">
        <f t="shared" si="148"/>
        <v>0</v>
      </c>
      <c r="GY85" s="300">
        <f t="shared" si="149"/>
        <v>0</v>
      </c>
      <c r="GZ85" s="300">
        <f t="shared" si="150"/>
        <v>0</v>
      </c>
      <c r="HA85" s="300">
        <f t="shared" si="151"/>
        <v>0</v>
      </c>
      <c r="HB85" s="300">
        <f t="shared" si="152"/>
        <v>0</v>
      </c>
      <c r="HC85" s="300">
        <f t="shared" si="153"/>
        <v>1</v>
      </c>
      <c r="HD85" s="300">
        <f t="shared" si="154"/>
        <v>0</v>
      </c>
      <c r="HE85" s="300">
        <f t="shared" si="155"/>
        <v>0</v>
      </c>
      <c r="HF85" s="300">
        <f t="shared" si="156"/>
        <v>0</v>
      </c>
      <c r="HG85" s="300">
        <f t="shared" si="157"/>
        <v>0</v>
      </c>
      <c r="HH85" s="300">
        <f t="shared" si="158"/>
        <v>0</v>
      </c>
      <c r="HI85" s="300">
        <f t="shared" si="159"/>
        <v>0</v>
      </c>
      <c r="HJ85" s="300">
        <f t="shared" si="160"/>
        <v>0</v>
      </c>
      <c r="HK85" s="300">
        <f t="shared" si="161"/>
        <v>0</v>
      </c>
      <c r="HL85" s="300">
        <f t="shared" si="162"/>
        <v>0</v>
      </c>
      <c r="HM85" s="300">
        <f t="shared" si="163"/>
        <v>1</v>
      </c>
      <c r="HN85" s="300">
        <f t="shared" si="164"/>
        <v>1</v>
      </c>
      <c r="HO85" s="300">
        <f t="shared" si="165"/>
        <v>0</v>
      </c>
      <c r="HP85" s="300">
        <f t="shared" si="166"/>
        <v>0</v>
      </c>
      <c r="HQ85" s="300">
        <f t="shared" si="167"/>
        <v>0</v>
      </c>
      <c r="HR85" s="300">
        <f t="shared" si="168"/>
        <v>0</v>
      </c>
      <c r="HS85" s="300">
        <f t="shared" si="169"/>
        <v>0</v>
      </c>
      <c r="HT85" s="300">
        <f t="shared" si="170"/>
        <v>0</v>
      </c>
      <c r="HU85" s="300">
        <f t="shared" si="171"/>
        <v>0</v>
      </c>
      <c r="HV85" s="300">
        <f t="shared" si="172"/>
        <v>0</v>
      </c>
      <c r="HW85" s="300">
        <f t="shared" si="173"/>
        <v>0</v>
      </c>
      <c r="HX85" s="300">
        <f t="shared" si="174"/>
        <v>0</v>
      </c>
      <c r="HY85" s="300">
        <f t="shared" si="175"/>
        <v>0</v>
      </c>
      <c r="HZ85" s="300">
        <f t="shared" si="176"/>
        <v>0</v>
      </c>
      <c r="IA85" s="300">
        <f t="shared" si="177"/>
        <v>0</v>
      </c>
      <c r="IB85" s="300">
        <f t="shared" si="178"/>
        <v>0</v>
      </c>
      <c r="IC85" s="300">
        <f t="shared" si="179"/>
        <v>0</v>
      </c>
      <c r="ID85" s="300">
        <f t="shared" si="180"/>
        <v>0</v>
      </c>
      <c r="IE85" s="300">
        <f t="shared" si="181"/>
        <v>0</v>
      </c>
      <c r="IF85" s="300">
        <f t="shared" si="182"/>
        <v>0</v>
      </c>
      <c r="IG85" s="300">
        <f t="shared" si="183"/>
        <v>1</v>
      </c>
      <c r="IH85" s="300">
        <f t="shared" si="184"/>
        <v>0</v>
      </c>
      <c r="II85" s="300">
        <f t="shared" si="185"/>
        <v>0</v>
      </c>
      <c r="IJ85" s="300">
        <f t="shared" si="186"/>
        <v>0</v>
      </c>
      <c r="IK85" s="300">
        <f t="shared" si="187"/>
        <v>0</v>
      </c>
      <c r="IL85" s="300">
        <f t="shared" si="188"/>
        <v>0</v>
      </c>
      <c r="IM85" s="300">
        <f t="shared" si="189"/>
        <v>0</v>
      </c>
      <c r="IN85" s="300">
        <f t="shared" si="190"/>
        <v>0</v>
      </c>
      <c r="IO85" s="300">
        <f t="shared" si="191"/>
        <v>0</v>
      </c>
      <c r="IP85" s="300">
        <f t="shared" si="192"/>
        <v>0</v>
      </c>
      <c r="IQ85" s="300">
        <f t="shared" si="193"/>
        <v>0</v>
      </c>
      <c r="IR85" s="300">
        <f t="shared" si="194"/>
        <v>0</v>
      </c>
      <c r="IS85" s="300">
        <f t="shared" si="195"/>
        <v>0</v>
      </c>
      <c r="IT85" s="300">
        <f t="shared" si="196"/>
        <v>0</v>
      </c>
      <c r="IU85" s="300">
        <f t="shared" si="197"/>
        <v>0</v>
      </c>
      <c r="IV85" s="300">
        <f t="shared" si="198"/>
        <v>0</v>
      </c>
      <c r="IW85" s="300">
        <f t="shared" si="199"/>
        <v>0</v>
      </c>
      <c r="IX85" s="300">
        <f t="shared" si="200"/>
        <v>0</v>
      </c>
      <c r="IY85" s="300">
        <f t="shared" si="201"/>
        <v>0</v>
      </c>
      <c r="IZ85" s="300">
        <f t="shared" si="202"/>
        <v>0</v>
      </c>
      <c r="JA85" s="300">
        <f t="shared" si="203"/>
        <v>0</v>
      </c>
      <c r="JB85" s="711"/>
      <c r="JC85" s="711"/>
      <c r="JD85" s="711"/>
      <c r="JE85" s="711"/>
      <c r="JF85" s="711"/>
      <c r="JG85" s="711"/>
      <c r="JH85" s="711"/>
      <c r="JI85" s="711"/>
      <c r="JJ85" s="711"/>
      <c r="JK85" s="711"/>
      <c r="JL85" s="711"/>
      <c r="JM85" s="711"/>
      <c r="JN85" s="711"/>
      <c r="JO85" s="711"/>
      <c r="JP85" s="711"/>
      <c r="JQ85" s="711"/>
      <c r="JR85" s="711"/>
      <c r="JS85" s="711"/>
      <c r="JT85" s="711"/>
      <c r="JU85" s="711"/>
      <c r="JV85" s="711"/>
      <c r="JW85" s="711"/>
      <c r="JX85" s="711"/>
      <c r="JY85" s="711"/>
      <c r="JZ85" s="711"/>
      <c r="KA85" s="711"/>
      <c r="KB85" s="711"/>
      <c r="KC85" s="711"/>
      <c r="KD85" s="711"/>
      <c r="KE85" s="711"/>
      <c r="KF85" s="711"/>
      <c r="KG85" s="711"/>
      <c r="KH85" s="711"/>
      <c r="KI85" s="711"/>
      <c r="KJ85" s="711"/>
      <c r="KK85" s="711"/>
      <c r="KL85" s="711"/>
      <c r="KM85" s="711"/>
      <c r="KN85" s="711"/>
      <c r="KO85" s="711"/>
      <c r="KP85" s="711"/>
      <c r="KQ85" s="711"/>
      <c r="KR85" s="711"/>
      <c r="KS85" s="711"/>
      <c r="KT85" s="711"/>
      <c r="KU85" s="711"/>
      <c r="KV85" s="711"/>
      <c r="KW85" s="711"/>
      <c r="KX85" s="711"/>
      <c r="KY85" s="711"/>
      <c r="KZ85" s="711"/>
      <c r="LA85" s="711"/>
      <c r="LB85" s="711"/>
      <c r="LC85" s="711"/>
      <c r="LD85" s="711"/>
      <c r="LE85" s="711"/>
      <c r="LF85" s="711"/>
      <c r="LG85" s="711"/>
      <c r="LH85" s="711"/>
      <c r="LI85" s="711"/>
      <c r="LJ85" s="711"/>
      <c r="LK85" s="711"/>
      <c r="LL85" s="711"/>
      <c r="LM85" s="711"/>
      <c r="LN85" s="711"/>
      <c r="LO85" s="711"/>
      <c r="LP85" s="711"/>
      <c r="LQ85" s="711"/>
      <c r="LR85" s="711"/>
      <c r="LS85" s="711"/>
      <c r="LT85" s="711"/>
      <c r="LU85" s="711"/>
      <c r="LV85" s="711"/>
      <c r="LW85" s="711"/>
      <c r="LX85" s="711"/>
      <c r="LY85" s="711"/>
      <c r="LZ85" s="711"/>
      <c r="MA85" s="711"/>
      <c r="MB85" s="711"/>
      <c r="MC85" s="711"/>
      <c r="MD85" s="711"/>
      <c r="ME85" s="711"/>
      <c r="MF85" s="711"/>
      <c r="MG85" s="711"/>
      <c r="MH85" s="711"/>
      <c r="MI85" s="711"/>
      <c r="MJ85" s="711"/>
      <c r="MK85" s="711"/>
      <c r="ML85" s="711"/>
      <c r="MM85" s="711"/>
      <c r="MN85" s="711"/>
      <c r="MO85" s="711"/>
      <c r="MP85" s="711"/>
      <c r="MQ85" s="711"/>
      <c r="MR85" s="711"/>
      <c r="MS85" s="711"/>
      <c r="MT85" s="711"/>
      <c r="MU85" s="711"/>
      <c r="MV85" s="711"/>
      <c r="MW85" s="711"/>
      <c r="MX85" s="711"/>
      <c r="MY85" s="711"/>
      <c r="MZ85" s="711"/>
    </row>
    <row r="86" spans="1:364" s="78" customFormat="1" ht="36">
      <c r="A86" s="284" t="s">
        <v>50</v>
      </c>
      <c r="B86" s="285">
        <v>45436</v>
      </c>
      <c r="C86" s="286"/>
      <c r="D86" s="470"/>
      <c r="E86" s="295"/>
      <c r="F86" s="295"/>
      <c r="G86" s="295"/>
      <c r="H86" s="295"/>
      <c r="I86" s="324"/>
      <c r="J86" s="324"/>
      <c r="K86" s="324"/>
      <c r="L86" s="324"/>
      <c r="M86" s="324"/>
      <c r="N86" s="324"/>
      <c r="O86" s="324"/>
      <c r="P86" s="324"/>
      <c r="Q86" s="324"/>
      <c r="R86" s="324"/>
      <c r="S86" s="324"/>
      <c r="T86" s="324"/>
      <c r="U86" s="324"/>
      <c r="V86" s="324"/>
      <c r="W86" s="324"/>
      <c r="X86" s="324"/>
      <c r="Y86" s="324"/>
      <c r="Z86" s="324"/>
      <c r="AA86" s="324"/>
      <c r="AB86" s="324"/>
      <c r="AC86" s="324"/>
      <c r="AD86" s="324"/>
      <c r="AE86" s="324"/>
      <c r="AF86" s="363"/>
      <c r="AG86" s="289"/>
      <c r="AH86" s="289"/>
      <c r="AI86" s="289"/>
      <c r="AJ86" s="289"/>
      <c r="AK86" s="289"/>
      <c r="AL86" s="303"/>
      <c r="AM86" s="303"/>
      <c r="AN86" s="289"/>
      <c r="AO86" s="386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397"/>
      <c r="CA86" s="322"/>
      <c r="CB86" s="322"/>
      <c r="CC86" s="322"/>
      <c r="CD86" s="322"/>
      <c r="CE86" s="322"/>
      <c r="CF86" s="322"/>
      <c r="CG86" s="322"/>
      <c r="CH86" s="322"/>
      <c r="CI86" s="322"/>
      <c r="CJ86" s="322"/>
      <c r="CK86" s="322"/>
      <c r="CL86" s="322"/>
      <c r="CM86" s="322"/>
      <c r="CN86" s="322"/>
      <c r="CO86" s="322"/>
      <c r="CP86" s="322"/>
      <c r="CQ86" s="322"/>
      <c r="CR86" s="322"/>
      <c r="CS86" s="322"/>
      <c r="CT86" s="322"/>
      <c r="CU86" s="322"/>
      <c r="CV86" s="322"/>
      <c r="CW86" s="322"/>
      <c r="CX86" s="322"/>
      <c r="CY86" s="322"/>
      <c r="CZ86" s="322"/>
      <c r="DA86" s="322"/>
      <c r="DB86" s="322"/>
      <c r="DC86" s="322"/>
      <c r="DD86" s="322"/>
      <c r="DE86" s="322"/>
      <c r="DF86" s="322"/>
      <c r="DG86" s="424"/>
      <c r="DH86" s="322"/>
      <c r="DI86" s="322"/>
      <c r="DJ86" s="322"/>
      <c r="DK86" s="322"/>
      <c r="DL86" s="322"/>
      <c r="DM86" s="322"/>
      <c r="DN86" s="322"/>
      <c r="DO86" s="322"/>
      <c r="DP86" s="322"/>
      <c r="DQ86" s="322"/>
      <c r="DR86" s="322"/>
      <c r="DS86" s="322"/>
      <c r="DT86" s="322"/>
      <c r="DU86" s="322"/>
      <c r="DV86" s="322"/>
      <c r="DW86" s="322"/>
      <c r="DX86" s="614"/>
      <c r="DY86" s="915"/>
      <c r="DZ86" s="684"/>
      <c r="EA86" s="684"/>
      <c r="EB86" s="684"/>
      <c r="EC86" s="684"/>
      <c r="ED86" s="684"/>
      <c r="EE86" s="684"/>
      <c r="EF86" s="684"/>
      <c r="EG86" s="684"/>
      <c r="EH86" s="684"/>
      <c r="EI86" s="684"/>
      <c r="EJ86" s="684"/>
      <c r="EK86" s="684"/>
      <c r="EL86" s="684"/>
      <c r="EM86" s="684"/>
      <c r="EN86" s="885"/>
      <c r="EO86" s="915"/>
      <c r="EP86" s="684"/>
      <c r="EQ86" s="684"/>
      <c r="ER86" s="684"/>
      <c r="ES86" s="684"/>
      <c r="ET86" s="684"/>
      <c r="EU86" s="684"/>
      <c r="EV86" s="684"/>
      <c r="EW86" s="950"/>
      <c r="EX86" s="678"/>
      <c r="EY86" s="678"/>
      <c r="EZ86" s="678"/>
      <c r="FA86" s="678"/>
      <c r="FB86" s="950"/>
      <c r="FC86" s="678"/>
      <c r="FD86" s="678"/>
      <c r="FE86" s="938"/>
      <c r="FF86" s="424"/>
      <c r="FG86" s="321"/>
      <c r="FH86" s="322"/>
      <c r="FI86" s="322"/>
      <c r="FJ86" s="322"/>
      <c r="FK86" s="322"/>
      <c r="FL86" s="323"/>
      <c r="FM86" s="321"/>
      <c r="FN86" s="322"/>
      <c r="FO86" s="322"/>
      <c r="FP86" s="322"/>
      <c r="FQ86" s="322"/>
      <c r="FR86" s="496"/>
      <c r="FS86" s="294"/>
      <c r="FT86" s="294"/>
      <c r="FU86" s="294"/>
      <c r="FV86" s="294"/>
      <c r="FW86" s="294"/>
      <c r="FX86" s="294"/>
      <c r="FY86" s="294"/>
      <c r="FZ86" s="294"/>
      <c r="GA86" s="294"/>
      <c r="GB86" s="294"/>
      <c r="GC86" s="316"/>
      <c r="GD86" s="297"/>
      <c r="GE86" s="297"/>
      <c r="GF86" s="297"/>
      <c r="GG86" s="297"/>
      <c r="GH86" s="317"/>
      <c r="GI86" s="318"/>
      <c r="GJ86" s="516"/>
      <c r="GK86" s="130"/>
      <c r="GL86" s="300">
        <f t="shared" si="136"/>
        <v>0</v>
      </c>
      <c r="GM86" s="300">
        <f t="shared" si="137"/>
        <v>0</v>
      </c>
      <c r="GN86" s="300">
        <f t="shared" si="138"/>
        <v>0</v>
      </c>
      <c r="GO86" s="300">
        <f t="shared" si="139"/>
        <v>0</v>
      </c>
      <c r="GP86" s="300">
        <f t="shared" si="140"/>
        <v>0</v>
      </c>
      <c r="GQ86" s="300">
        <f t="shared" si="141"/>
        <v>0</v>
      </c>
      <c r="GR86" s="300">
        <f t="shared" si="142"/>
        <v>0</v>
      </c>
      <c r="GS86" s="300">
        <f t="shared" si="143"/>
        <v>0</v>
      </c>
      <c r="GT86" s="300">
        <f t="shared" si="144"/>
        <v>0</v>
      </c>
      <c r="GU86" s="300">
        <f t="shared" si="145"/>
        <v>0</v>
      </c>
      <c r="GV86" s="300">
        <f t="shared" si="146"/>
        <v>0</v>
      </c>
      <c r="GW86" s="300">
        <f t="shared" si="147"/>
        <v>0</v>
      </c>
      <c r="GX86" s="300">
        <f t="shared" si="148"/>
        <v>0</v>
      </c>
      <c r="GY86" s="300">
        <f t="shared" si="149"/>
        <v>0</v>
      </c>
      <c r="GZ86" s="300">
        <f t="shared" si="150"/>
        <v>0</v>
      </c>
      <c r="HA86" s="300">
        <f t="shared" si="151"/>
        <v>0</v>
      </c>
      <c r="HB86" s="300">
        <f t="shared" si="152"/>
        <v>0</v>
      </c>
      <c r="HC86" s="300">
        <f t="shared" si="153"/>
        <v>0</v>
      </c>
      <c r="HD86" s="300">
        <f t="shared" si="154"/>
        <v>0</v>
      </c>
      <c r="HE86" s="300">
        <f t="shared" si="155"/>
        <v>0</v>
      </c>
      <c r="HF86" s="300">
        <f t="shared" si="156"/>
        <v>0</v>
      </c>
      <c r="HG86" s="300">
        <f t="shared" si="157"/>
        <v>0</v>
      </c>
      <c r="HH86" s="300">
        <f t="shared" si="158"/>
        <v>0</v>
      </c>
      <c r="HI86" s="300">
        <f t="shared" si="159"/>
        <v>0</v>
      </c>
      <c r="HJ86" s="300">
        <f t="shared" si="160"/>
        <v>0</v>
      </c>
      <c r="HK86" s="300">
        <f t="shared" si="161"/>
        <v>0</v>
      </c>
      <c r="HL86" s="300">
        <f t="shared" si="162"/>
        <v>0</v>
      </c>
      <c r="HM86" s="300">
        <f t="shared" si="163"/>
        <v>0</v>
      </c>
      <c r="HN86" s="300">
        <f t="shared" si="164"/>
        <v>0</v>
      </c>
      <c r="HO86" s="300">
        <f t="shared" si="165"/>
        <v>0</v>
      </c>
      <c r="HP86" s="300">
        <f t="shared" si="166"/>
        <v>0</v>
      </c>
      <c r="HQ86" s="300">
        <f t="shared" si="167"/>
        <v>0</v>
      </c>
      <c r="HR86" s="300">
        <f t="shared" si="168"/>
        <v>0</v>
      </c>
      <c r="HS86" s="300">
        <f t="shared" si="169"/>
        <v>0</v>
      </c>
      <c r="HT86" s="300">
        <f t="shared" si="170"/>
        <v>0</v>
      </c>
      <c r="HU86" s="300">
        <f t="shared" si="171"/>
        <v>0</v>
      </c>
      <c r="HV86" s="300">
        <f t="shared" si="172"/>
        <v>0</v>
      </c>
      <c r="HW86" s="300">
        <f t="shared" si="173"/>
        <v>0</v>
      </c>
      <c r="HX86" s="300">
        <f t="shared" si="174"/>
        <v>0</v>
      </c>
      <c r="HY86" s="300">
        <f t="shared" si="175"/>
        <v>0</v>
      </c>
      <c r="HZ86" s="300">
        <f t="shared" si="176"/>
        <v>0</v>
      </c>
      <c r="IA86" s="300">
        <f t="shared" si="177"/>
        <v>0</v>
      </c>
      <c r="IB86" s="300">
        <f t="shared" si="178"/>
        <v>0</v>
      </c>
      <c r="IC86" s="300">
        <f t="shared" si="179"/>
        <v>0</v>
      </c>
      <c r="ID86" s="300">
        <f t="shared" si="180"/>
        <v>0</v>
      </c>
      <c r="IE86" s="300">
        <f t="shared" si="181"/>
        <v>0</v>
      </c>
      <c r="IF86" s="300">
        <f t="shared" si="182"/>
        <v>0</v>
      </c>
      <c r="IG86" s="300">
        <f t="shared" si="183"/>
        <v>0</v>
      </c>
      <c r="IH86" s="300">
        <f t="shared" si="184"/>
        <v>0</v>
      </c>
      <c r="II86" s="300">
        <f t="shared" si="185"/>
        <v>0</v>
      </c>
      <c r="IJ86" s="300">
        <f t="shared" si="186"/>
        <v>0</v>
      </c>
      <c r="IK86" s="300">
        <f t="shared" si="187"/>
        <v>0</v>
      </c>
      <c r="IL86" s="300">
        <f t="shared" si="188"/>
        <v>0</v>
      </c>
      <c r="IM86" s="300">
        <f t="shared" si="189"/>
        <v>0</v>
      </c>
      <c r="IN86" s="300">
        <f t="shared" si="190"/>
        <v>0</v>
      </c>
      <c r="IO86" s="300">
        <f t="shared" si="191"/>
        <v>0</v>
      </c>
      <c r="IP86" s="300">
        <f t="shared" si="192"/>
        <v>0</v>
      </c>
      <c r="IQ86" s="300">
        <f t="shared" si="193"/>
        <v>0</v>
      </c>
      <c r="IR86" s="300">
        <f t="shared" si="194"/>
        <v>0</v>
      </c>
      <c r="IS86" s="300">
        <f t="shared" si="195"/>
        <v>0</v>
      </c>
      <c r="IT86" s="300">
        <f t="shared" si="196"/>
        <v>0</v>
      </c>
      <c r="IU86" s="300">
        <f t="shared" si="197"/>
        <v>0</v>
      </c>
      <c r="IV86" s="300">
        <f t="shared" si="198"/>
        <v>0</v>
      </c>
      <c r="IW86" s="300">
        <f t="shared" si="199"/>
        <v>0</v>
      </c>
      <c r="IX86" s="300">
        <f t="shared" si="200"/>
        <v>0</v>
      </c>
      <c r="IY86" s="300">
        <f t="shared" si="201"/>
        <v>0</v>
      </c>
      <c r="IZ86" s="300">
        <f t="shared" si="202"/>
        <v>0</v>
      </c>
      <c r="JA86" s="300">
        <f t="shared" si="203"/>
        <v>0</v>
      </c>
      <c r="JB86" s="711"/>
      <c r="JC86" s="711"/>
      <c r="JD86" s="711"/>
      <c r="JE86" s="711"/>
      <c r="JF86" s="711"/>
      <c r="JG86" s="711"/>
      <c r="JH86" s="711"/>
      <c r="JI86" s="711"/>
      <c r="JJ86" s="711"/>
      <c r="JK86" s="711"/>
      <c r="JL86" s="711"/>
      <c r="JM86" s="711"/>
      <c r="JN86" s="711"/>
      <c r="JO86" s="711"/>
      <c r="JP86" s="711"/>
      <c r="JQ86" s="711"/>
      <c r="JR86" s="711"/>
      <c r="JS86" s="711"/>
      <c r="JT86" s="711"/>
      <c r="JU86" s="711"/>
      <c r="JV86" s="711"/>
      <c r="JW86" s="711"/>
      <c r="JX86" s="711"/>
      <c r="JY86" s="711"/>
      <c r="JZ86" s="711"/>
      <c r="KA86" s="711"/>
      <c r="KB86" s="711"/>
      <c r="KC86" s="711"/>
      <c r="KD86" s="711"/>
      <c r="KE86" s="711"/>
      <c r="KF86" s="711"/>
      <c r="KG86" s="711"/>
      <c r="KH86" s="711"/>
      <c r="KI86" s="711"/>
      <c r="KJ86" s="711"/>
      <c r="KK86" s="711"/>
      <c r="KL86" s="711"/>
      <c r="KM86" s="711"/>
      <c r="KN86" s="711"/>
      <c r="KO86" s="711"/>
      <c r="KP86" s="711"/>
      <c r="KQ86" s="711"/>
      <c r="KR86" s="711"/>
      <c r="KS86" s="711"/>
      <c r="KT86" s="711"/>
      <c r="KU86" s="711"/>
      <c r="KV86" s="711"/>
      <c r="KW86" s="711"/>
      <c r="KX86" s="711"/>
      <c r="KY86" s="711"/>
      <c r="KZ86" s="711"/>
      <c r="LA86" s="711"/>
      <c r="LB86" s="711"/>
      <c r="LC86" s="711"/>
      <c r="LD86" s="711"/>
      <c r="LE86" s="711"/>
      <c r="LF86" s="711"/>
      <c r="LG86" s="711"/>
      <c r="LH86" s="711"/>
      <c r="LI86" s="711"/>
      <c r="LJ86" s="711"/>
      <c r="LK86" s="711"/>
      <c r="LL86" s="711"/>
      <c r="LM86" s="711"/>
      <c r="LN86" s="711"/>
      <c r="LO86" s="711"/>
      <c r="LP86" s="711"/>
      <c r="LQ86" s="711"/>
      <c r="LR86" s="711"/>
      <c r="LS86" s="711"/>
      <c r="LT86" s="711"/>
      <c r="LU86" s="711"/>
      <c r="LV86" s="711"/>
      <c r="LW86" s="711"/>
      <c r="LX86" s="711"/>
      <c r="LY86" s="711"/>
      <c r="LZ86" s="711"/>
      <c r="MA86" s="711"/>
      <c r="MB86" s="711"/>
      <c r="MC86" s="711"/>
      <c r="MD86" s="711"/>
      <c r="ME86" s="711"/>
      <c r="MF86" s="711"/>
      <c r="MG86" s="711"/>
      <c r="MH86" s="711"/>
      <c r="MI86" s="711"/>
      <c r="MJ86" s="711"/>
      <c r="MK86" s="711"/>
      <c r="ML86" s="711"/>
      <c r="MM86" s="711"/>
      <c r="MN86" s="711"/>
      <c r="MO86" s="711"/>
      <c r="MP86" s="711"/>
      <c r="MQ86" s="711"/>
      <c r="MR86" s="711"/>
      <c r="MS86" s="711"/>
      <c r="MT86" s="711"/>
      <c r="MU86" s="711"/>
      <c r="MV86" s="711"/>
      <c r="MW86" s="711"/>
      <c r="MX86" s="711"/>
      <c r="MY86" s="711"/>
      <c r="MZ86" s="711"/>
    </row>
    <row r="87" spans="1:364" s="45" customFormat="1" ht="36">
      <c r="A87" s="284" t="s">
        <v>51</v>
      </c>
      <c r="B87" s="285">
        <v>45437</v>
      </c>
      <c r="C87" s="286"/>
      <c r="D87" s="470"/>
      <c r="E87" s="313"/>
      <c r="F87" s="313"/>
      <c r="G87" s="313"/>
      <c r="H87" s="313"/>
      <c r="I87" s="314"/>
      <c r="J87" s="314"/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67"/>
      <c r="AG87" s="289"/>
      <c r="AH87" s="289"/>
      <c r="AI87" s="289"/>
      <c r="AJ87" s="289"/>
      <c r="AK87" s="303"/>
      <c r="AL87" s="303"/>
      <c r="AM87" s="303"/>
      <c r="AN87" s="303"/>
      <c r="AO87" s="387"/>
      <c r="AP87" s="304"/>
      <c r="AQ87" s="304"/>
      <c r="AR87" s="304"/>
      <c r="AS87" s="304"/>
      <c r="AT87" s="304"/>
      <c r="AU87" s="304"/>
      <c r="AV87" s="304"/>
      <c r="AW87" s="304"/>
      <c r="AX87" s="304"/>
      <c r="AY87" s="304"/>
      <c r="AZ87" s="304"/>
      <c r="BA87" s="304"/>
      <c r="BB87" s="304"/>
      <c r="BC87" s="304"/>
      <c r="BD87" s="304"/>
      <c r="BE87" s="304"/>
      <c r="BF87" s="304"/>
      <c r="BG87" s="304"/>
      <c r="BH87" s="304"/>
      <c r="BI87" s="304"/>
      <c r="BJ87" s="304"/>
      <c r="BK87" s="304"/>
      <c r="BL87" s="304"/>
      <c r="BM87" s="304"/>
      <c r="BN87" s="304"/>
      <c r="BO87" s="304"/>
      <c r="BP87" s="304"/>
      <c r="BQ87" s="304"/>
      <c r="BR87" s="304"/>
      <c r="BS87" s="304"/>
      <c r="BT87" s="304"/>
      <c r="BU87" s="304"/>
      <c r="BV87" s="304"/>
      <c r="BW87" s="304"/>
      <c r="BX87" s="304"/>
      <c r="BY87" s="304"/>
      <c r="BZ87" s="397"/>
      <c r="CA87" s="326"/>
      <c r="CB87" s="326"/>
      <c r="CC87" s="326"/>
      <c r="CD87" s="326"/>
      <c r="CE87" s="326"/>
      <c r="CF87" s="326"/>
      <c r="CG87" s="326"/>
      <c r="CH87" s="326"/>
      <c r="CI87" s="326"/>
      <c r="CJ87" s="326"/>
      <c r="CK87" s="326"/>
      <c r="CL87" s="326"/>
      <c r="CM87" s="326"/>
      <c r="CN87" s="326"/>
      <c r="CO87" s="326"/>
      <c r="CP87" s="326"/>
      <c r="CQ87" s="326"/>
      <c r="CR87" s="326"/>
      <c r="CS87" s="326"/>
      <c r="CT87" s="326"/>
      <c r="CU87" s="326"/>
      <c r="CV87" s="326"/>
      <c r="CW87" s="326"/>
      <c r="CX87" s="326"/>
      <c r="CY87" s="326"/>
      <c r="CZ87" s="326"/>
      <c r="DA87" s="326"/>
      <c r="DB87" s="326"/>
      <c r="DC87" s="326"/>
      <c r="DD87" s="326"/>
      <c r="DE87" s="326"/>
      <c r="DF87" s="326"/>
      <c r="DG87" s="425"/>
      <c r="DH87" s="326"/>
      <c r="DI87" s="326"/>
      <c r="DJ87" s="326"/>
      <c r="DK87" s="326"/>
      <c r="DL87" s="326"/>
      <c r="DM87" s="326"/>
      <c r="DN87" s="326"/>
      <c r="DO87" s="326"/>
      <c r="DP87" s="326"/>
      <c r="DQ87" s="326"/>
      <c r="DR87" s="326"/>
      <c r="DS87" s="326"/>
      <c r="DT87" s="326"/>
      <c r="DU87" s="326"/>
      <c r="DV87" s="326"/>
      <c r="DW87" s="326"/>
      <c r="DX87" s="615"/>
      <c r="DY87" s="916"/>
      <c r="DZ87" s="890"/>
      <c r="EA87" s="890"/>
      <c r="EB87" s="890"/>
      <c r="EC87" s="890"/>
      <c r="ED87" s="890"/>
      <c r="EE87" s="890"/>
      <c r="EF87" s="890"/>
      <c r="EG87" s="890"/>
      <c r="EH87" s="890"/>
      <c r="EI87" s="890"/>
      <c r="EJ87" s="890"/>
      <c r="EK87" s="890"/>
      <c r="EL87" s="890"/>
      <c r="EM87" s="890"/>
      <c r="EN87" s="893"/>
      <c r="EO87" s="916"/>
      <c r="EP87" s="890"/>
      <c r="EQ87" s="890"/>
      <c r="ER87" s="890"/>
      <c r="ES87" s="890"/>
      <c r="ET87" s="890"/>
      <c r="EU87" s="890"/>
      <c r="EV87" s="890"/>
      <c r="EW87" s="327"/>
      <c r="EX87" s="326"/>
      <c r="EY87" s="326"/>
      <c r="EZ87" s="326"/>
      <c r="FA87" s="326"/>
      <c r="FB87" s="327"/>
      <c r="FC87" s="326"/>
      <c r="FD87" s="326"/>
      <c r="FE87" s="939"/>
      <c r="FF87" s="425"/>
      <c r="FG87" s="325"/>
      <c r="FH87" s="326"/>
      <c r="FI87" s="326"/>
      <c r="FJ87" s="326"/>
      <c r="FK87" s="326"/>
      <c r="FL87" s="327"/>
      <c r="FM87" s="325"/>
      <c r="FN87" s="326"/>
      <c r="FO87" s="326"/>
      <c r="FP87" s="326"/>
      <c r="FQ87" s="326"/>
      <c r="FR87" s="497"/>
      <c r="FS87" s="328"/>
      <c r="FT87" s="297"/>
      <c r="FU87" s="297"/>
      <c r="FV87" s="297"/>
      <c r="FW87" s="297"/>
      <c r="FX87" s="297"/>
      <c r="FY87" s="329"/>
      <c r="FZ87" s="297"/>
      <c r="GA87" s="297"/>
      <c r="GB87" s="297"/>
      <c r="GC87" s="297"/>
      <c r="GD87" s="297"/>
      <c r="GE87" s="297"/>
      <c r="GF87" s="297"/>
      <c r="GG87" s="297"/>
      <c r="GH87" s="330"/>
      <c r="GI87" s="330"/>
      <c r="GJ87" s="516"/>
      <c r="GK87" s="130"/>
      <c r="GL87" s="300">
        <f t="shared" si="136"/>
        <v>0</v>
      </c>
      <c r="GM87" s="300">
        <f t="shared" si="137"/>
        <v>0</v>
      </c>
      <c r="GN87" s="300">
        <f t="shared" si="138"/>
        <v>0</v>
      </c>
      <c r="GO87" s="300">
        <f t="shared" si="139"/>
        <v>0</v>
      </c>
      <c r="GP87" s="300">
        <f t="shared" si="140"/>
        <v>0</v>
      </c>
      <c r="GQ87" s="300">
        <f t="shared" si="141"/>
        <v>0</v>
      </c>
      <c r="GR87" s="300">
        <f t="shared" si="142"/>
        <v>0</v>
      </c>
      <c r="GS87" s="300">
        <f t="shared" si="143"/>
        <v>0</v>
      </c>
      <c r="GT87" s="300">
        <f t="shared" si="144"/>
        <v>0</v>
      </c>
      <c r="GU87" s="300">
        <f t="shared" si="145"/>
        <v>0</v>
      </c>
      <c r="GV87" s="300">
        <f t="shared" si="146"/>
        <v>0</v>
      </c>
      <c r="GW87" s="300">
        <f t="shared" si="147"/>
        <v>0</v>
      </c>
      <c r="GX87" s="300">
        <f t="shared" si="148"/>
        <v>0</v>
      </c>
      <c r="GY87" s="300">
        <f t="shared" si="149"/>
        <v>0</v>
      </c>
      <c r="GZ87" s="300">
        <f t="shared" si="150"/>
        <v>0</v>
      </c>
      <c r="HA87" s="300">
        <f t="shared" si="151"/>
        <v>0</v>
      </c>
      <c r="HB87" s="300">
        <f t="shared" si="152"/>
        <v>0</v>
      </c>
      <c r="HC87" s="300">
        <f t="shared" si="153"/>
        <v>0</v>
      </c>
      <c r="HD87" s="300">
        <f t="shared" si="154"/>
        <v>0</v>
      </c>
      <c r="HE87" s="300">
        <f t="shared" si="155"/>
        <v>0</v>
      </c>
      <c r="HF87" s="300">
        <f t="shared" si="156"/>
        <v>0</v>
      </c>
      <c r="HG87" s="300">
        <f t="shared" si="157"/>
        <v>0</v>
      </c>
      <c r="HH87" s="300">
        <f t="shared" si="158"/>
        <v>0</v>
      </c>
      <c r="HI87" s="300">
        <f t="shared" si="159"/>
        <v>0</v>
      </c>
      <c r="HJ87" s="300">
        <f t="shared" si="160"/>
        <v>0</v>
      </c>
      <c r="HK87" s="300">
        <f t="shared" si="161"/>
        <v>0</v>
      </c>
      <c r="HL87" s="300">
        <f t="shared" si="162"/>
        <v>0</v>
      </c>
      <c r="HM87" s="300">
        <f t="shared" si="163"/>
        <v>0</v>
      </c>
      <c r="HN87" s="300">
        <f t="shared" si="164"/>
        <v>0</v>
      </c>
      <c r="HO87" s="300">
        <f t="shared" si="165"/>
        <v>0</v>
      </c>
      <c r="HP87" s="300">
        <f t="shared" si="166"/>
        <v>0</v>
      </c>
      <c r="HQ87" s="300">
        <f t="shared" si="167"/>
        <v>0</v>
      </c>
      <c r="HR87" s="300">
        <f t="shared" si="168"/>
        <v>0</v>
      </c>
      <c r="HS87" s="300">
        <f t="shared" si="169"/>
        <v>0</v>
      </c>
      <c r="HT87" s="300">
        <f t="shared" si="170"/>
        <v>0</v>
      </c>
      <c r="HU87" s="300">
        <f t="shared" si="171"/>
        <v>0</v>
      </c>
      <c r="HV87" s="300">
        <f t="shared" si="172"/>
        <v>0</v>
      </c>
      <c r="HW87" s="300">
        <f t="shared" si="173"/>
        <v>0</v>
      </c>
      <c r="HX87" s="300">
        <f t="shared" si="174"/>
        <v>0</v>
      </c>
      <c r="HY87" s="300">
        <f t="shared" si="175"/>
        <v>0</v>
      </c>
      <c r="HZ87" s="300">
        <f t="shared" si="176"/>
        <v>0</v>
      </c>
      <c r="IA87" s="300">
        <f t="shared" si="177"/>
        <v>0</v>
      </c>
      <c r="IB87" s="300">
        <f t="shared" si="178"/>
        <v>0</v>
      </c>
      <c r="IC87" s="300">
        <f t="shared" si="179"/>
        <v>0</v>
      </c>
      <c r="ID87" s="300">
        <f t="shared" si="180"/>
        <v>0</v>
      </c>
      <c r="IE87" s="300">
        <f t="shared" si="181"/>
        <v>0</v>
      </c>
      <c r="IF87" s="300">
        <f t="shared" si="182"/>
        <v>0</v>
      </c>
      <c r="IG87" s="300">
        <f t="shared" si="183"/>
        <v>0</v>
      </c>
      <c r="IH87" s="300">
        <f t="shared" si="184"/>
        <v>0</v>
      </c>
      <c r="II87" s="300">
        <f t="shared" si="185"/>
        <v>0</v>
      </c>
      <c r="IJ87" s="300">
        <f t="shared" si="186"/>
        <v>0</v>
      </c>
      <c r="IK87" s="300">
        <f t="shared" si="187"/>
        <v>0</v>
      </c>
      <c r="IL87" s="300">
        <f t="shared" si="188"/>
        <v>0</v>
      </c>
      <c r="IM87" s="300">
        <f t="shared" si="189"/>
        <v>0</v>
      </c>
      <c r="IN87" s="300">
        <f t="shared" si="190"/>
        <v>0</v>
      </c>
      <c r="IO87" s="300">
        <f t="shared" si="191"/>
        <v>0</v>
      </c>
      <c r="IP87" s="300">
        <f t="shared" si="192"/>
        <v>0</v>
      </c>
      <c r="IQ87" s="300">
        <f t="shared" si="193"/>
        <v>0</v>
      </c>
      <c r="IR87" s="300">
        <f t="shared" si="194"/>
        <v>0</v>
      </c>
      <c r="IS87" s="300">
        <f t="shared" si="195"/>
        <v>0</v>
      </c>
      <c r="IT87" s="300">
        <f t="shared" si="196"/>
        <v>0</v>
      </c>
      <c r="IU87" s="300">
        <f t="shared" si="197"/>
        <v>0</v>
      </c>
      <c r="IV87" s="300">
        <f t="shared" si="198"/>
        <v>0</v>
      </c>
      <c r="IW87" s="300">
        <f t="shared" si="199"/>
        <v>0</v>
      </c>
      <c r="IX87" s="300">
        <f t="shared" si="200"/>
        <v>0</v>
      </c>
      <c r="IY87" s="300">
        <f t="shared" si="201"/>
        <v>0</v>
      </c>
      <c r="IZ87" s="300">
        <f t="shared" si="202"/>
        <v>0</v>
      </c>
      <c r="JA87" s="300">
        <f t="shared" si="203"/>
        <v>0</v>
      </c>
      <c r="JB87" s="716"/>
      <c r="JC87" s="716"/>
      <c r="JD87" s="716"/>
      <c r="JE87" s="716"/>
      <c r="JF87" s="716"/>
      <c r="JG87" s="716"/>
      <c r="JH87" s="716"/>
      <c r="JI87" s="716"/>
      <c r="JJ87" s="716"/>
      <c r="JK87" s="716"/>
      <c r="JL87" s="716"/>
      <c r="JM87" s="716"/>
      <c r="JN87" s="716"/>
      <c r="JO87" s="716"/>
      <c r="JP87" s="716"/>
      <c r="JQ87" s="716"/>
      <c r="JR87" s="716"/>
      <c r="JS87" s="716"/>
      <c r="JT87" s="716"/>
      <c r="JU87" s="716"/>
      <c r="JV87" s="716"/>
      <c r="JW87" s="716"/>
      <c r="JX87" s="716"/>
      <c r="JY87" s="716"/>
      <c r="JZ87" s="716"/>
      <c r="KA87" s="716"/>
      <c r="KB87" s="716"/>
      <c r="KC87" s="716"/>
      <c r="KD87" s="716"/>
      <c r="KE87" s="716"/>
      <c r="KF87" s="716"/>
      <c r="KG87" s="716"/>
      <c r="KH87" s="716"/>
      <c r="KI87" s="716"/>
      <c r="KJ87" s="716"/>
      <c r="KK87" s="716"/>
      <c r="KL87" s="716"/>
      <c r="KM87" s="716"/>
      <c r="KN87" s="716"/>
      <c r="KO87" s="716"/>
      <c r="KP87" s="716"/>
      <c r="KQ87" s="716"/>
      <c r="KR87" s="716"/>
      <c r="KS87" s="716"/>
      <c r="KT87" s="716"/>
      <c r="KU87" s="716"/>
      <c r="KV87" s="716"/>
      <c r="KW87" s="716"/>
      <c r="KX87" s="716"/>
      <c r="KY87" s="716"/>
      <c r="KZ87" s="716"/>
      <c r="LA87" s="716"/>
      <c r="LB87" s="716"/>
      <c r="LC87" s="716"/>
      <c r="LD87" s="716"/>
      <c r="LE87" s="716"/>
      <c r="LF87" s="716"/>
      <c r="LG87" s="716"/>
      <c r="LH87" s="716"/>
      <c r="LI87" s="716"/>
      <c r="LJ87" s="716"/>
      <c r="LK87" s="716"/>
      <c r="LL87" s="716"/>
      <c r="LM87" s="716"/>
      <c r="LN87" s="716"/>
      <c r="LO87" s="716"/>
      <c r="LP87" s="716"/>
      <c r="LQ87" s="716"/>
      <c r="LR87" s="716"/>
      <c r="LS87" s="716"/>
      <c r="LT87" s="716"/>
      <c r="LU87" s="716"/>
      <c r="LV87" s="716"/>
      <c r="LW87" s="716"/>
      <c r="LX87" s="716"/>
      <c r="LY87" s="716"/>
      <c r="LZ87" s="716"/>
      <c r="MA87" s="716"/>
      <c r="MB87" s="716"/>
      <c r="MC87" s="716"/>
      <c r="MD87" s="716"/>
      <c r="ME87" s="716"/>
      <c r="MF87" s="716"/>
      <c r="MG87" s="716"/>
      <c r="MH87" s="716"/>
      <c r="MI87" s="716"/>
      <c r="MJ87" s="716"/>
      <c r="MK87" s="716"/>
      <c r="ML87" s="716"/>
      <c r="MM87" s="716"/>
      <c r="MN87" s="716"/>
      <c r="MO87" s="716"/>
      <c r="MP87" s="716"/>
      <c r="MQ87" s="716"/>
      <c r="MR87" s="716"/>
      <c r="MS87" s="716"/>
      <c r="MT87" s="716"/>
      <c r="MU87" s="716"/>
      <c r="MV87" s="716"/>
      <c r="MW87" s="716"/>
      <c r="MX87" s="716"/>
      <c r="MY87" s="716"/>
      <c r="MZ87" s="716"/>
    </row>
    <row r="88" spans="1:364" s="45" customFormat="1" ht="39.75" customHeight="1">
      <c r="A88" s="57" t="s">
        <v>52</v>
      </c>
      <c r="B88" s="60">
        <v>45438</v>
      </c>
      <c r="C88" s="16"/>
      <c r="D88" s="470"/>
      <c r="E88" s="42"/>
      <c r="F88" s="42"/>
      <c r="G88" s="42"/>
      <c r="H88" s="42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367"/>
      <c r="AG88" s="37"/>
      <c r="AH88" s="37"/>
      <c r="AI88" s="37"/>
      <c r="AJ88" s="37"/>
      <c r="AK88" s="37"/>
      <c r="AL88" s="437"/>
      <c r="AM88" s="437"/>
      <c r="AN88" s="37"/>
      <c r="AO88" s="386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482"/>
      <c r="CA88" s="588"/>
      <c r="CB88" s="588"/>
      <c r="CC88" s="588"/>
      <c r="CD88" s="588"/>
      <c r="CE88" s="588"/>
      <c r="CF88" s="588"/>
      <c r="CG88" s="588"/>
      <c r="CH88" s="588"/>
      <c r="CI88" s="588"/>
      <c r="CJ88" s="588"/>
      <c r="CK88" s="588"/>
      <c r="CL88" s="588"/>
      <c r="CM88" s="588"/>
      <c r="CN88" s="588"/>
      <c r="CO88" s="588"/>
      <c r="CP88" s="588"/>
      <c r="CQ88" s="588"/>
      <c r="CR88" s="588"/>
      <c r="CS88" s="588"/>
      <c r="CT88" s="588"/>
      <c r="CU88" s="588"/>
      <c r="CV88" s="588"/>
      <c r="CW88" s="588"/>
      <c r="CX88" s="588"/>
      <c r="CY88" s="588"/>
      <c r="CZ88" s="588"/>
      <c r="DA88" s="588"/>
      <c r="DB88" s="588"/>
      <c r="DC88" s="588"/>
      <c r="DD88" s="588"/>
      <c r="DE88" s="588"/>
      <c r="DF88" s="588"/>
      <c r="DG88" s="485"/>
      <c r="DH88" s="588"/>
      <c r="DI88" s="588"/>
      <c r="DJ88" s="588"/>
      <c r="DK88" s="588"/>
      <c r="DL88" s="588"/>
      <c r="DM88" s="588"/>
      <c r="DN88" s="588"/>
      <c r="DO88" s="588"/>
      <c r="DP88" s="588"/>
      <c r="DQ88" s="588"/>
      <c r="DR88" s="588"/>
      <c r="DS88" s="588"/>
      <c r="DT88" s="588"/>
      <c r="DU88" s="588"/>
      <c r="DV88" s="588"/>
      <c r="DW88" s="588"/>
      <c r="DX88" s="616"/>
      <c r="DY88" s="917"/>
      <c r="DZ88" s="637"/>
      <c r="EA88" s="637"/>
      <c r="EB88" s="637"/>
      <c r="EC88" s="637"/>
      <c r="ED88" s="637"/>
      <c r="EE88" s="637"/>
      <c r="EF88" s="637"/>
      <c r="EG88" s="637"/>
      <c r="EH88" s="637"/>
      <c r="EI88" s="637"/>
      <c r="EJ88" s="637"/>
      <c r="EK88" s="637"/>
      <c r="EL88" s="637"/>
      <c r="EM88" s="637"/>
      <c r="EN88" s="886"/>
      <c r="EO88" s="917"/>
      <c r="EP88" s="637"/>
      <c r="EQ88" s="637"/>
      <c r="ER88" s="637"/>
      <c r="ES88" s="637"/>
      <c r="ET88" s="637"/>
      <c r="EU88" s="637"/>
      <c r="EV88" s="637"/>
      <c r="EW88" s="951"/>
      <c r="EX88" s="588"/>
      <c r="EY88" s="588"/>
      <c r="EZ88" s="588"/>
      <c r="FA88" s="588"/>
      <c r="FB88" s="951"/>
      <c r="FC88" s="588"/>
      <c r="FD88" s="588"/>
      <c r="FE88" s="940"/>
      <c r="FF88" s="556"/>
      <c r="FG88" s="666"/>
      <c r="FH88" s="667"/>
      <c r="FI88" s="667"/>
      <c r="FJ88" s="667"/>
      <c r="FK88" s="667"/>
      <c r="FL88" s="667"/>
      <c r="FM88" s="668"/>
      <c r="FN88" s="668"/>
      <c r="FO88" s="668"/>
      <c r="FP88" s="668"/>
      <c r="FQ88" s="668"/>
      <c r="FR88" s="669"/>
      <c r="FS88" s="52"/>
      <c r="FT88" s="52"/>
      <c r="FU88" s="52"/>
      <c r="FV88" s="438"/>
      <c r="FW88" s="438"/>
      <c r="FX88" s="439"/>
      <c r="FY88" s="52"/>
      <c r="FZ88" s="52"/>
      <c r="GA88" s="52"/>
      <c r="GB88" s="52"/>
      <c r="GC88" s="55"/>
      <c r="GD88" s="55"/>
      <c r="GE88" s="55"/>
      <c r="GF88" s="55"/>
      <c r="GG88" s="55"/>
      <c r="GH88" s="434"/>
      <c r="GI88" s="436"/>
      <c r="GJ88" s="516"/>
      <c r="GK88" s="130"/>
      <c r="GL88" s="62">
        <f t="shared" si="136"/>
        <v>0</v>
      </c>
      <c r="GM88" s="62">
        <f t="shared" si="137"/>
        <v>0</v>
      </c>
      <c r="GN88" s="62">
        <f t="shared" si="138"/>
        <v>0</v>
      </c>
      <c r="GO88" s="62">
        <f t="shared" si="139"/>
        <v>0</v>
      </c>
      <c r="GP88" s="62">
        <f t="shared" si="140"/>
        <v>0</v>
      </c>
      <c r="GQ88" s="62">
        <f t="shared" si="141"/>
        <v>0</v>
      </c>
      <c r="GR88" s="62">
        <f t="shared" si="142"/>
        <v>0</v>
      </c>
      <c r="GS88" s="62">
        <f t="shared" si="143"/>
        <v>0</v>
      </c>
      <c r="GT88" s="62">
        <f t="shared" si="144"/>
        <v>0</v>
      </c>
      <c r="GU88" s="62">
        <f t="shared" si="145"/>
        <v>0</v>
      </c>
      <c r="GV88" s="62">
        <f t="shared" si="146"/>
        <v>0</v>
      </c>
      <c r="GW88" s="62">
        <f t="shared" si="147"/>
        <v>0</v>
      </c>
      <c r="GX88" s="62">
        <f t="shared" si="148"/>
        <v>0</v>
      </c>
      <c r="GY88" s="62">
        <f t="shared" si="149"/>
        <v>0</v>
      </c>
      <c r="GZ88" s="62">
        <f t="shared" si="150"/>
        <v>0</v>
      </c>
      <c r="HA88" s="62">
        <f t="shared" si="151"/>
        <v>0</v>
      </c>
      <c r="HB88" s="62">
        <f t="shared" si="152"/>
        <v>0</v>
      </c>
      <c r="HC88" s="62">
        <f t="shared" si="153"/>
        <v>0</v>
      </c>
      <c r="HD88" s="62">
        <f t="shared" si="154"/>
        <v>0</v>
      </c>
      <c r="HE88" s="62">
        <f t="shared" si="155"/>
        <v>0</v>
      </c>
      <c r="HF88" s="62">
        <f t="shared" si="156"/>
        <v>0</v>
      </c>
      <c r="HG88" s="62">
        <f t="shared" si="157"/>
        <v>0</v>
      </c>
      <c r="HH88" s="62">
        <f t="shared" si="158"/>
        <v>0</v>
      </c>
      <c r="HI88" s="62">
        <f t="shared" si="159"/>
        <v>0</v>
      </c>
      <c r="HJ88" s="62">
        <f t="shared" si="160"/>
        <v>0</v>
      </c>
      <c r="HK88" s="62">
        <f t="shared" si="161"/>
        <v>0</v>
      </c>
      <c r="HL88" s="62">
        <f t="shared" si="162"/>
        <v>0</v>
      </c>
      <c r="HM88" s="62">
        <f t="shared" si="163"/>
        <v>0</v>
      </c>
      <c r="HN88" s="62">
        <f t="shared" si="164"/>
        <v>0</v>
      </c>
      <c r="HO88" s="62">
        <f t="shared" si="165"/>
        <v>0</v>
      </c>
      <c r="HP88" s="62">
        <f t="shared" si="166"/>
        <v>0</v>
      </c>
      <c r="HQ88" s="62">
        <f t="shared" si="167"/>
        <v>0</v>
      </c>
      <c r="HR88" s="62">
        <f t="shared" si="168"/>
        <v>0</v>
      </c>
      <c r="HS88" s="62">
        <f t="shared" si="169"/>
        <v>0</v>
      </c>
      <c r="HT88" s="62">
        <f t="shared" si="170"/>
        <v>0</v>
      </c>
      <c r="HU88" s="62">
        <f t="shared" si="171"/>
        <v>0</v>
      </c>
      <c r="HV88" s="62">
        <f t="shared" si="172"/>
        <v>0</v>
      </c>
      <c r="HW88" s="62">
        <f t="shared" si="173"/>
        <v>0</v>
      </c>
      <c r="HX88" s="62">
        <f t="shared" si="174"/>
        <v>0</v>
      </c>
      <c r="HY88" s="62">
        <f t="shared" si="175"/>
        <v>0</v>
      </c>
      <c r="HZ88" s="62">
        <f t="shared" si="176"/>
        <v>0</v>
      </c>
      <c r="IA88" s="62">
        <f t="shared" si="177"/>
        <v>0</v>
      </c>
      <c r="IB88" s="62">
        <f t="shared" si="178"/>
        <v>0</v>
      </c>
      <c r="IC88" s="62">
        <f t="shared" si="179"/>
        <v>0</v>
      </c>
      <c r="ID88" s="62">
        <f t="shared" si="180"/>
        <v>0</v>
      </c>
      <c r="IE88" s="62">
        <f t="shared" si="181"/>
        <v>0</v>
      </c>
      <c r="IF88" s="62">
        <f t="shared" si="182"/>
        <v>0</v>
      </c>
      <c r="IG88" s="62">
        <f t="shared" si="183"/>
        <v>0</v>
      </c>
      <c r="IH88" s="62">
        <f t="shared" si="184"/>
        <v>0</v>
      </c>
      <c r="II88" s="62">
        <f t="shared" si="185"/>
        <v>0</v>
      </c>
      <c r="IJ88" s="62">
        <f t="shared" si="186"/>
        <v>0</v>
      </c>
      <c r="IK88" s="62">
        <f t="shared" si="187"/>
        <v>0</v>
      </c>
      <c r="IL88" s="62">
        <f t="shared" si="188"/>
        <v>0</v>
      </c>
      <c r="IM88" s="62">
        <f t="shared" si="189"/>
        <v>0</v>
      </c>
      <c r="IN88" s="62">
        <f t="shared" si="190"/>
        <v>0</v>
      </c>
      <c r="IO88" s="62">
        <f t="shared" si="191"/>
        <v>0</v>
      </c>
      <c r="IP88" s="62">
        <f t="shared" si="192"/>
        <v>0</v>
      </c>
      <c r="IQ88" s="62">
        <f t="shared" si="193"/>
        <v>0</v>
      </c>
      <c r="IR88" s="62">
        <f t="shared" si="194"/>
        <v>0</v>
      </c>
      <c r="IS88" s="62">
        <f t="shared" si="195"/>
        <v>0</v>
      </c>
      <c r="IT88" s="62">
        <f t="shared" si="196"/>
        <v>0</v>
      </c>
      <c r="IU88" s="62">
        <f t="shared" si="197"/>
        <v>0</v>
      </c>
      <c r="IV88" s="62">
        <f t="shared" si="198"/>
        <v>0</v>
      </c>
      <c r="IW88" s="62">
        <f t="shared" si="199"/>
        <v>0</v>
      </c>
      <c r="IX88" s="62">
        <f t="shared" si="200"/>
        <v>0</v>
      </c>
      <c r="IY88" s="62">
        <f t="shared" si="201"/>
        <v>0</v>
      </c>
      <c r="IZ88" s="62">
        <f t="shared" si="202"/>
        <v>0</v>
      </c>
      <c r="JA88" s="62">
        <f t="shared" si="203"/>
        <v>0</v>
      </c>
      <c r="JB88" s="716"/>
      <c r="JC88" s="716"/>
      <c r="JD88" s="716"/>
      <c r="JE88" s="716"/>
      <c r="JF88" s="716"/>
      <c r="JG88" s="716"/>
      <c r="JH88" s="716"/>
      <c r="JI88" s="716"/>
      <c r="JJ88" s="716"/>
      <c r="JK88" s="716"/>
      <c r="JL88" s="716"/>
      <c r="JM88" s="716"/>
      <c r="JN88" s="716"/>
      <c r="JO88" s="716"/>
      <c r="JP88" s="716"/>
      <c r="JQ88" s="716"/>
      <c r="JR88" s="716"/>
      <c r="JS88" s="716"/>
      <c r="JT88" s="716"/>
      <c r="JU88" s="716"/>
      <c r="JV88" s="716"/>
      <c r="JW88" s="716"/>
      <c r="JX88" s="716"/>
      <c r="JY88" s="716"/>
      <c r="JZ88" s="716"/>
      <c r="KA88" s="716"/>
      <c r="KB88" s="716"/>
      <c r="KC88" s="716"/>
      <c r="KD88" s="716"/>
      <c r="KE88" s="716"/>
      <c r="KF88" s="716"/>
      <c r="KG88" s="716"/>
      <c r="KH88" s="716"/>
      <c r="KI88" s="716"/>
      <c r="KJ88" s="716"/>
      <c r="KK88" s="716"/>
      <c r="KL88" s="716"/>
      <c r="KM88" s="716"/>
      <c r="KN88" s="716"/>
      <c r="KO88" s="716"/>
      <c r="KP88" s="716"/>
      <c r="KQ88" s="716"/>
      <c r="KR88" s="716"/>
      <c r="KS88" s="716"/>
      <c r="KT88" s="716"/>
      <c r="KU88" s="716"/>
      <c r="KV88" s="716"/>
      <c r="KW88" s="716"/>
      <c r="KX88" s="716"/>
      <c r="KY88" s="716"/>
      <c r="KZ88" s="716"/>
      <c r="LA88" s="716"/>
      <c r="LB88" s="716"/>
      <c r="LC88" s="716"/>
      <c r="LD88" s="716"/>
      <c r="LE88" s="716"/>
      <c r="LF88" s="716"/>
      <c r="LG88" s="716"/>
      <c r="LH88" s="716"/>
      <c r="LI88" s="716"/>
      <c r="LJ88" s="716"/>
      <c r="LK88" s="716"/>
      <c r="LL88" s="716"/>
      <c r="LM88" s="716"/>
      <c r="LN88" s="716"/>
      <c r="LO88" s="716"/>
      <c r="LP88" s="716"/>
      <c r="LQ88" s="716"/>
      <c r="LR88" s="716"/>
      <c r="LS88" s="716"/>
      <c r="LT88" s="716"/>
      <c r="LU88" s="716"/>
      <c r="LV88" s="716"/>
      <c r="LW88" s="716"/>
      <c r="LX88" s="716"/>
      <c r="LY88" s="716"/>
      <c r="LZ88" s="716"/>
      <c r="MA88" s="716"/>
      <c r="MB88" s="716"/>
      <c r="MC88" s="716"/>
      <c r="MD88" s="716"/>
      <c r="ME88" s="716"/>
      <c r="MF88" s="716"/>
      <c r="MG88" s="716"/>
      <c r="MH88" s="716"/>
      <c r="MI88" s="716"/>
      <c r="MJ88" s="716"/>
      <c r="MK88" s="716"/>
      <c r="ML88" s="716"/>
      <c r="MM88" s="716"/>
      <c r="MN88" s="716"/>
      <c r="MO88" s="716"/>
      <c r="MP88" s="716"/>
      <c r="MQ88" s="716"/>
      <c r="MR88" s="716"/>
      <c r="MS88" s="716"/>
      <c r="MT88" s="716"/>
      <c r="MU88" s="716"/>
      <c r="MV88" s="716"/>
      <c r="MW88" s="716"/>
      <c r="MX88" s="716"/>
      <c r="MY88" s="716"/>
      <c r="MZ88" s="716"/>
    </row>
    <row r="89" spans="1:364" s="78" customFormat="1" ht="36">
      <c r="A89" s="56" t="s">
        <v>46</v>
      </c>
      <c r="B89" s="59">
        <v>45439</v>
      </c>
      <c r="C89" s="67"/>
      <c r="D89" s="470"/>
      <c r="E89" s="126"/>
      <c r="F89" s="126"/>
      <c r="G89" s="126"/>
      <c r="H89" s="126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367"/>
      <c r="AG89" s="116">
        <v>8</v>
      </c>
      <c r="AH89" s="116">
        <v>9</v>
      </c>
      <c r="AI89" s="116">
        <v>41</v>
      </c>
      <c r="AJ89" s="116">
        <v>40</v>
      </c>
      <c r="AK89" s="116">
        <v>54</v>
      </c>
      <c r="AL89" s="128">
        <v>49</v>
      </c>
      <c r="AM89" s="128">
        <v>45</v>
      </c>
      <c r="AN89" s="116">
        <v>61</v>
      </c>
      <c r="AO89" s="38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397"/>
      <c r="CA89" s="589"/>
      <c r="CB89" s="589"/>
      <c r="CC89" s="589"/>
      <c r="CD89" s="589"/>
      <c r="CE89" s="589"/>
      <c r="CF89" s="589"/>
      <c r="CG89" s="589"/>
      <c r="CH89" s="589"/>
      <c r="CI89" s="589"/>
      <c r="CJ89" s="589"/>
      <c r="CK89" s="589"/>
      <c r="CL89" s="589"/>
      <c r="CM89" s="589"/>
      <c r="CN89" s="589"/>
      <c r="CO89" s="589"/>
      <c r="CP89" s="589"/>
      <c r="CQ89" s="589"/>
      <c r="CR89" s="589"/>
      <c r="CS89" s="589"/>
      <c r="CT89" s="589"/>
      <c r="CU89" s="589"/>
      <c r="CV89" s="589"/>
      <c r="CW89" s="589"/>
      <c r="CX89" s="589"/>
      <c r="CY89" s="589"/>
      <c r="CZ89" s="589"/>
      <c r="DA89" s="589"/>
      <c r="DB89" s="589"/>
      <c r="DC89" s="589"/>
      <c r="DD89" s="589"/>
      <c r="DE89" s="589"/>
      <c r="DF89" s="589"/>
      <c r="DG89" s="397"/>
      <c r="DH89" s="677">
        <v>37</v>
      </c>
      <c r="DI89" s="677">
        <v>34</v>
      </c>
      <c r="DJ89" s="677">
        <v>43</v>
      </c>
      <c r="DK89" s="677">
        <v>32</v>
      </c>
      <c r="DL89" s="677">
        <v>46</v>
      </c>
      <c r="DM89" s="677">
        <v>56</v>
      </c>
      <c r="DN89" s="677">
        <v>65</v>
      </c>
      <c r="DO89" s="677">
        <v>10</v>
      </c>
      <c r="DP89" s="677">
        <v>14</v>
      </c>
      <c r="DQ89" s="677">
        <v>17</v>
      </c>
      <c r="DR89" s="677">
        <v>23</v>
      </c>
      <c r="DS89" s="677">
        <v>24</v>
      </c>
      <c r="DT89" s="677">
        <v>31</v>
      </c>
      <c r="DU89" s="677"/>
      <c r="DV89" s="677"/>
      <c r="DW89" s="677"/>
      <c r="DX89" s="617"/>
      <c r="DY89" s="908">
        <v>35</v>
      </c>
      <c r="DZ89" s="712">
        <v>53</v>
      </c>
      <c r="EA89" s="712">
        <v>57</v>
      </c>
      <c r="EB89" s="712">
        <v>30</v>
      </c>
      <c r="EC89" s="712">
        <v>38</v>
      </c>
      <c r="ED89" s="712">
        <v>52</v>
      </c>
      <c r="EE89" s="712">
        <v>58</v>
      </c>
      <c r="EF89" s="712">
        <v>11</v>
      </c>
      <c r="EG89" s="712">
        <v>62</v>
      </c>
      <c r="EH89" s="712">
        <v>55</v>
      </c>
      <c r="EI89" s="712">
        <v>12</v>
      </c>
      <c r="EJ89" s="712"/>
      <c r="EK89" s="712"/>
      <c r="EL89" s="712"/>
      <c r="EM89" s="712"/>
      <c r="EN89" s="879"/>
      <c r="EO89" s="908">
        <v>26</v>
      </c>
      <c r="EP89" s="712">
        <v>13</v>
      </c>
      <c r="EQ89" s="712">
        <v>15</v>
      </c>
      <c r="ER89" s="712">
        <v>22</v>
      </c>
      <c r="ES89" s="712">
        <v>25</v>
      </c>
      <c r="ET89" s="712">
        <v>60</v>
      </c>
      <c r="EU89" s="712">
        <v>50</v>
      </c>
      <c r="EV89" s="712">
        <v>18</v>
      </c>
      <c r="EW89" s="879">
        <v>16</v>
      </c>
      <c r="EX89" s="712">
        <v>47</v>
      </c>
      <c r="EY89" s="712"/>
      <c r="EZ89" s="712"/>
      <c r="FA89" s="712"/>
      <c r="FB89" s="879"/>
      <c r="FC89" s="712"/>
      <c r="FD89" s="712"/>
      <c r="FE89" s="941"/>
      <c r="FF89" s="405"/>
      <c r="FG89" s="672">
        <v>19</v>
      </c>
      <c r="FH89" s="672">
        <v>20</v>
      </c>
      <c r="FI89" s="672">
        <v>27</v>
      </c>
      <c r="FJ89" s="672">
        <v>42</v>
      </c>
      <c r="FK89" s="657"/>
      <c r="FL89" s="657"/>
      <c r="FM89" s="658"/>
      <c r="FN89" s="658"/>
      <c r="FO89" s="658"/>
      <c r="FP89" s="658"/>
      <c r="FQ89" s="658"/>
      <c r="FR89" s="659"/>
      <c r="FS89" s="253">
        <v>7</v>
      </c>
      <c r="FT89" s="253">
        <v>3</v>
      </c>
      <c r="FU89" s="253">
        <v>29</v>
      </c>
      <c r="FV89" s="257">
        <v>21</v>
      </c>
      <c r="FW89" s="257">
        <v>28</v>
      </c>
      <c r="FX89" s="258"/>
      <c r="FY89" s="253">
        <v>36</v>
      </c>
      <c r="FZ89" s="253"/>
      <c r="GA89" s="253"/>
      <c r="GB89" s="253"/>
      <c r="GC89" s="117"/>
      <c r="GD89" s="117"/>
      <c r="GE89" s="117">
        <v>51</v>
      </c>
      <c r="GF89" s="117"/>
      <c r="GG89" s="117"/>
      <c r="GH89" s="100"/>
      <c r="GI89" s="228">
        <v>63</v>
      </c>
      <c r="GJ89" s="516"/>
      <c r="GK89" s="130"/>
      <c r="GL89" s="9">
        <f t="shared" si="136"/>
        <v>0</v>
      </c>
      <c r="GM89" s="9">
        <f t="shared" si="137"/>
        <v>0</v>
      </c>
      <c r="GN89" s="9">
        <f t="shared" si="138"/>
        <v>1</v>
      </c>
      <c r="GO89" s="9">
        <f t="shared" si="139"/>
        <v>0</v>
      </c>
      <c r="GP89" s="9">
        <f t="shared" si="140"/>
        <v>0</v>
      </c>
      <c r="GQ89" s="9">
        <f t="shared" si="141"/>
        <v>0</v>
      </c>
      <c r="GR89" s="9">
        <f t="shared" si="142"/>
        <v>1</v>
      </c>
      <c r="GS89" s="9">
        <f t="shared" si="143"/>
        <v>1</v>
      </c>
      <c r="GT89" s="9">
        <f t="shared" si="144"/>
        <v>1</v>
      </c>
      <c r="GU89" s="9">
        <f t="shared" si="145"/>
        <v>1</v>
      </c>
      <c r="GV89" s="9">
        <f t="shared" si="146"/>
        <v>1</v>
      </c>
      <c r="GW89" s="9">
        <f t="shared" si="147"/>
        <v>1</v>
      </c>
      <c r="GX89" s="9">
        <f t="shared" si="148"/>
        <v>1</v>
      </c>
      <c r="GY89" s="9">
        <f t="shared" si="149"/>
        <v>1</v>
      </c>
      <c r="GZ89" s="9">
        <f t="shared" si="150"/>
        <v>1</v>
      </c>
      <c r="HA89" s="9">
        <f t="shared" si="151"/>
        <v>1</v>
      </c>
      <c r="HB89" s="9">
        <f t="shared" si="152"/>
        <v>1</v>
      </c>
      <c r="HC89" s="9">
        <f t="shared" si="153"/>
        <v>1</v>
      </c>
      <c r="HD89" s="9">
        <f t="shared" si="154"/>
        <v>1</v>
      </c>
      <c r="HE89" s="9">
        <f t="shared" si="155"/>
        <v>1</v>
      </c>
      <c r="HF89" s="9">
        <f t="shared" si="156"/>
        <v>1</v>
      </c>
      <c r="HG89" s="9">
        <f t="shared" si="157"/>
        <v>1</v>
      </c>
      <c r="HH89" s="9">
        <f t="shared" si="158"/>
        <v>1</v>
      </c>
      <c r="HI89" s="9">
        <f t="shared" si="159"/>
        <v>1</v>
      </c>
      <c r="HJ89" s="9">
        <f t="shared" si="160"/>
        <v>1</v>
      </c>
      <c r="HK89" s="9">
        <f t="shared" si="161"/>
        <v>1</v>
      </c>
      <c r="HL89" s="9">
        <f t="shared" si="162"/>
        <v>1</v>
      </c>
      <c r="HM89" s="9">
        <f t="shared" si="163"/>
        <v>1</v>
      </c>
      <c r="HN89" s="9">
        <f t="shared" si="164"/>
        <v>1</v>
      </c>
      <c r="HO89" s="9">
        <f t="shared" si="165"/>
        <v>1</v>
      </c>
      <c r="HP89" s="9">
        <f t="shared" si="166"/>
        <v>1</v>
      </c>
      <c r="HQ89" s="9">
        <f t="shared" si="167"/>
        <v>1</v>
      </c>
      <c r="HR89" s="9">
        <f t="shared" si="168"/>
        <v>0</v>
      </c>
      <c r="HS89" s="9">
        <f t="shared" si="169"/>
        <v>1</v>
      </c>
      <c r="HT89" s="9">
        <f t="shared" si="170"/>
        <v>1</v>
      </c>
      <c r="HU89" s="9">
        <f t="shared" si="171"/>
        <v>1</v>
      </c>
      <c r="HV89" s="9">
        <f t="shared" si="172"/>
        <v>1</v>
      </c>
      <c r="HW89" s="9">
        <f t="shared" si="173"/>
        <v>1</v>
      </c>
      <c r="HX89" s="9">
        <f t="shared" si="174"/>
        <v>0</v>
      </c>
      <c r="HY89" s="9">
        <f t="shared" si="175"/>
        <v>1</v>
      </c>
      <c r="HZ89" s="9">
        <f t="shared" si="176"/>
        <v>1</v>
      </c>
      <c r="IA89" s="9">
        <f t="shared" si="177"/>
        <v>1</v>
      </c>
      <c r="IB89" s="9">
        <f t="shared" si="178"/>
        <v>1</v>
      </c>
      <c r="IC89" s="9">
        <f t="shared" si="179"/>
        <v>0</v>
      </c>
      <c r="ID89" s="9">
        <f t="shared" si="180"/>
        <v>1</v>
      </c>
      <c r="IE89" s="9">
        <f t="shared" si="181"/>
        <v>1</v>
      </c>
      <c r="IF89" s="9">
        <f t="shared" si="182"/>
        <v>1</v>
      </c>
      <c r="IG89" s="9">
        <f t="shared" si="183"/>
        <v>0</v>
      </c>
      <c r="IH89" s="9">
        <f t="shared" si="184"/>
        <v>1</v>
      </c>
      <c r="II89" s="9">
        <f t="shared" si="185"/>
        <v>1</v>
      </c>
      <c r="IJ89" s="9">
        <f t="shared" si="186"/>
        <v>1</v>
      </c>
      <c r="IK89" s="9">
        <f t="shared" si="187"/>
        <v>1</v>
      </c>
      <c r="IL89" s="9">
        <f t="shared" si="188"/>
        <v>1</v>
      </c>
      <c r="IM89" s="9">
        <f t="shared" si="189"/>
        <v>1</v>
      </c>
      <c r="IN89" s="9">
        <f t="shared" si="190"/>
        <v>1</v>
      </c>
      <c r="IO89" s="9">
        <f t="shared" si="191"/>
        <v>1</v>
      </c>
      <c r="IP89" s="9">
        <f t="shared" si="192"/>
        <v>1</v>
      </c>
      <c r="IQ89" s="9">
        <f t="shared" si="193"/>
        <v>1</v>
      </c>
      <c r="IR89" s="9">
        <f t="shared" si="194"/>
        <v>0</v>
      </c>
      <c r="IS89" s="9">
        <f t="shared" si="195"/>
        <v>1</v>
      </c>
      <c r="IT89" s="9">
        <f t="shared" si="196"/>
        <v>1</v>
      </c>
      <c r="IU89" s="9">
        <f t="shared" si="197"/>
        <v>1</v>
      </c>
      <c r="IV89" s="9">
        <f t="shared" si="198"/>
        <v>1</v>
      </c>
      <c r="IW89" s="9">
        <f t="shared" si="199"/>
        <v>0</v>
      </c>
      <c r="IX89" s="9">
        <f t="shared" si="200"/>
        <v>1</v>
      </c>
      <c r="IY89" s="9">
        <f t="shared" si="201"/>
        <v>0</v>
      </c>
      <c r="IZ89" s="9">
        <f t="shared" si="202"/>
        <v>0</v>
      </c>
      <c r="JA89" s="9">
        <f t="shared" si="203"/>
        <v>0</v>
      </c>
      <c r="JB89" s="719"/>
      <c r="JC89" s="719"/>
      <c r="JD89" s="719"/>
      <c r="JE89" s="719"/>
      <c r="JF89" s="719"/>
      <c r="JG89" s="719"/>
      <c r="JH89" s="719"/>
      <c r="JI89" s="719"/>
      <c r="JJ89" s="719"/>
      <c r="JK89" s="719"/>
      <c r="JL89" s="719"/>
      <c r="JM89" s="719"/>
      <c r="JN89" s="719"/>
      <c r="JO89" s="719"/>
      <c r="JP89" s="719"/>
      <c r="JQ89" s="719"/>
      <c r="JR89" s="719"/>
      <c r="JS89" s="719"/>
      <c r="JT89" s="719"/>
      <c r="JU89" s="719"/>
      <c r="JV89" s="719"/>
      <c r="JW89" s="719"/>
      <c r="JX89" s="719"/>
      <c r="JY89" s="719"/>
      <c r="JZ89" s="719"/>
      <c r="KA89" s="719"/>
      <c r="KB89" s="719"/>
      <c r="KC89" s="719"/>
      <c r="KD89" s="719"/>
      <c r="KE89" s="719"/>
      <c r="KF89" s="719"/>
      <c r="KG89" s="719"/>
      <c r="KH89" s="719"/>
      <c r="KI89" s="719"/>
      <c r="KJ89" s="719"/>
      <c r="KK89" s="719"/>
      <c r="KL89" s="719"/>
      <c r="KM89" s="719"/>
      <c r="KN89" s="719"/>
      <c r="KO89" s="719"/>
      <c r="KP89" s="719"/>
      <c r="KQ89" s="719"/>
      <c r="KR89" s="719"/>
      <c r="KS89" s="719"/>
      <c r="KT89" s="719"/>
      <c r="KU89" s="719"/>
      <c r="KV89" s="719"/>
      <c r="KW89" s="719"/>
      <c r="KX89" s="719"/>
      <c r="KY89" s="719"/>
      <c r="KZ89" s="719"/>
      <c r="LA89" s="719"/>
      <c r="LB89" s="719"/>
      <c r="LC89" s="719"/>
      <c r="LD89" s="719"/>
      <c r="LE89" s="719"/>
      <c r="LF89" s="719"/>
      <c r="LG89" s="719"/>
      <c r="LH89" s="719"/>
      <c r="LI89" s="719"/>
      <c r="LJ89" s="719"/>
      <c r="LK89" s="719"/>
      <c r="LL89" s="719"/>
      <c r="LM89" s="719"/>
      <c r="LN89" s="719"/>
      <c r="LO89" s="719"/>
      <c r="LP89" s="719"/>
      <c r="LQ89" s="719"/>
      <c r="LR89" s="719"/>
      <c r="LS89" s="719"/>
      <c r="LT89" s="719"/>
      <c r="LU89" s="719"/>
      <c r="LV89" s="719"/>
      <c r="LW89" s="719"/>
      <c r="LX89" s="719"/>
      <c r="LY89" s="719"/>
      <c r="LZ89" s="719"/>
      <c r="MA89" s="719"/>
      <c r="MB89" s="719"/>
      <c r="MC89" s="719"/>
      <c r="MD89" s="719"/>
      <c r="ME89" s="719"/>
      <c r="MF89" s="719"/>
      <c r="MG89" s="719"/>
      <c r="MH89" s="719"/>
      <c r="MI89" s="719"/>
      <c r="MJ89" s="719"/>
      <c r="MK89" s="719"/>
      <c r="ML89" s="719"/>
      <c r="MM89" s="719"/>
      <c r="MN89" s="719"/>
      <c r="MO89" s="719"/>
      <c r="MP89" s="719"/>
      <c r="MQ89" s="719"/>
      <c r="MR89" s="719"/>
      <c r="MS89" s="719"/>
      <c r="MT89" s="719"/>
      <c r="MU89" s="719"/>
      <c r="MV89" s="711"/>
      <c r="MW89" s="711"/>
      <c r="MX89" s="711"/>
      <c r="MY89" s="711"/>
      <c r="MZ89" s="711"/>
    </row>
    <row r="90" spans="1:364" s="78" customFormat="1" ht="34.5" customHeight="1">
      <c r="A90" s="56" t="s">
        <v>47</v>
      </c>
      <c r="B90" s="59">
        <v>45440</v>
      </c>
      <c r="C90" s="67"/>
      <c r="D90" s="470"/>
      <c r="E90" s="107"/>
      <c r="F90" s="107"/>
      <c r="G90" s="107"/>
      <c r="H90" s="107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364"/>
      <c r="AG90" s="116">
        <v>8</v>
      </c>
      <c r="AH90" s="116">
        <v>9</v>
      </c>
      <c r="AI90" s="116">
        <v>41</v>
      </c>
      <c r="AJ90" s="116">
        <v>40</v>
      </c>
      <c r="AK90" s="116">
        <v>54</v>
      </c>
      <c r="AL90" s="128">
        <v>49</v>
      </c>
      <c r="AM90" s="128">
        <v>45</v>
      </c>
      <c r="AN90" s="116">
        <v>61</v>
      </c>
      <c r="AO90" s="38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397"/>
      <c r="CA90" s="711"/>
      <c r="CB90" s="711"/>
      <c r="CC90" s="711"/>
      <c r="CD90" s="711"/>
      <c r="CE90" s="711"/>
      <c r="CF90" s="711"/>
      <c r="CG90" s="711"/>
      <c r="CH90" s="711"/>
      <c r="CI90" s="711"/>
      <c r="CJ90" s="711"/>
      <c r="CK90" s="711"/>
      <c r="CL90" s="711"/>
      <c r="CM90" s="711"/>
      <c r="CN90" s="711"/>
      <c r="CO90" s="711"/>
      <c r="CP90" s="711"/>
      <c r="CQ90" s="711"/>
      <c r="CR90" s="711"/>
      <c r="CS90" s="711"/>
      <c r="CT90" s="711"/>
      <c r="CU90" s="711"/>
      <c r="CV90" s="711"/>
      <c r="CW90" s="711"/>
      <c r="CX90" s="711"/>
      <c r="CY90" s="711"/>
      <c r="CZ90" s="711"/>
      <c r="DA90" s="711"/>
      <c r="DB90" s="711"/>
      <c r="DC90" s="711"/>
      <c r="DD90" s="711"/>
      <c r="DE90" s="711"/>
      <c r="DF90" s="711"/>
      <c r="DG90" s="397"/>
      <c r="DH90" s="677">
        <v>37</v>
      </c>
      <c r="DI90" s="677">
        <v>34</v>
      </c>
      <c r="DJ90" s="677">
        <v>43</v>
      </c>
      <c r="DK90" s="677">
        <v>32</v>
      </c>
      <c r="DL90" s="677">
        <v>46</v>
      </c>
      <c r="DM90" s="677">
        <v>56</v>
      </c>
      <c r="DN90" s="677">
        <v>65</v>
      </c>
      <c r="DO90" s="677">
        <v>10</v>
      </c>
      <c r="DP90" s="677">
        <v>14</v>
      </c>
      <c r="DQ90" s="677">
        <v>17</v>
      </c>
      <c r="DR90" s="677">
        <v>23</v>
      </c>
      <c r="DS90" s="677">
        <v>24</v>
      </c>
      <c r="DT90" s="677">
        <v>31</v>
      </c>
      <c r="DU90" s="677"/>
      <c r="DV90" s="677"/>
      <c r="DW90" s="677"/>
      <c r="DX90" s="603"/>
      <c r="DY90" s="918"/>
      <c r="DZ90" s="638"/>
      <c r="EA90" s="638"/>
      <c r="EB90" s="638"/>
      <c r="EC90" s="638"/>
      <c r="ED90" s="638"/>
      <c r="EE90" s="638"/>
      <c r="EF90" s="638"/>
      <c r="EG90" s="638"/>
      <c r="EH90" s="638"/>
      <c r="EI90" s="638"/>
      <c r="EJ90" s="638"/>
      <c r="EK90" s="638"/>
      <c r="EL90" s="638"/>
      <c r="EM90" s="638"/>
      <c r="EN90" s="887"/>
      <c r="EO90" s="918"/>
      <c r="EP90" s="638"/>
      <c r="EQ90" s="638"/>
      <c r="ER90" s="638"/>
      <c r="ES90" s="638"/>
      <c r="ET90" s="638"/>
      <c r="EU90" s="638"/>
      <c r="EV90" s="638"/>
      <c r="EW90" s="952"/>
      <c r="EX90" s="589"/>
      <c r="EY90" s="589"/>
      <c r="EZ90" s="589"/>
      <c r="FA90" s="589"/>
      <c r="FB90" s="952"/>
      <c r="FC90" s="589"/>
      <c r="FD90" s="589"/>
      <c r="FE90" s="925"/>
      <c r="FF90" s="397"/>
      <c r="FG90" s="184"/>
      <c r="FH90" s="129"/>
      <c r="FI90" s="129"/>
      <c r="FJ90" s="129"/>
      <c r="FK90" s="129"/>
      <c r="FL90" s="204"/>
      <c r="FM90" s="184"/>
      <c r="FN90" s="129"/>
      <c r="FO90" s="129"/>
      <c r="FP90" s="129"/>
      <c r="FQ90" s="129"/>
      <c r="FR90" s="490"/>
      <c r="FS90" s="253">
        <v>7</v>
      </c>
      <c r="FT90" s="253">
        <v>3</v>
      </c>
      <c r="FU90" s="253">
        <v>29</v>
      </c>
      <c r="FV90" s="257">
        <v>21</v>
      </c>
      <c r="FW90" s="257">
        <v>28</v>
      </c>
      <c r="FX90" s="258"/>
      <c r="FY90" s="253">
        <v>36</v>
      </c>
      <c r="FZ90" s="253"/>
      <c r="GA90" s="253">
        <v>42</v>
      </c>
      <c r="GB90" s="253"/>
      <c r="GC90" s="117"/>
      <c r="GD90" s="117"/>
      <c r="GE90" s="117">
        <v>51</v>
      </c>
      <c r="GF90" s="117"/>
      <c r="GG90" s="117"/>
      <c r="GH90" s="100">
        <v>60</v>
      </c>
      <c r="GI90" s="228">
        <v>63</v>
      </c>
      <c r="GJ90" s="513"/>
      <c r="GK90" s="76"/>
      <c r="GL90" s="9">
        <f t="shared" si="136"/>
        <v>0</v>
      </c>
      <c r="GM90" s="9">
        <f t="shared" si="137"/>
        <v>0</v>
      </c>
      <c r="GN90" s="9">
        <f t="shared" si="138"/>
        <v>1</v>
      </c>
      <c r="GO90" s="9">
        <f t="shared" si="139"/>
        <v>0</v>
      </c>
      <c r="GP90" s="9">
        <f t="shared" si="140"/>
        <v>0</v>
      </c>
      <c r="GQ90" s="9">
        <f t="shared" si="141"/>
        <v>0</v>
      </c>
      <c r="GR90" s="9">
        <f t="shared" si="142"/>
        <v>1</v>
      </c>
      <c r="GS90" s="9">
        <f t="shared" si="143"/>
        <v>1</v>
      </c>
      <c r="GT90" s="9">
        <f t="shared" si="144"/>
        <v>1</v>
      </c>
      <c r="GU90" s="9">
        <f t="shared" si="145"/>
        <v>1</v>
      </c>
      <c r="GV90" s="9">
        <f t="shared" si="146"/>
        <v>0</v>
      </c>
      <c r="GW90" s="9">
        <f t="shared" si="147"/>
        <v>0</v>
      </c>
      <c r="GX90" s="9">
        <f t="shared" si="148"/>
        <v>0</v>
      </c>
      <c r="GY90" s="9">
        <f t="shared" si="149"/>
        <v>1</v>
      </c>
      <c r="GZ90" s="9">
        <f t="shared" si="150"/>
        <v>0</v>
      </c>
      <c r="HA90" s="9">
        <f t="shared" si="151"/>
        <v>0</v>
      </c>
      <c r="HB90" s="9">
        <f t="shared" si="152"/>
        <v>1</v>
      </c>
      <c r="HC90" s="9">
        <f t="shared" si="153"/>
        <v>0</v>
      </c>
      <c r="HD90" s="9">
        <f t="shared" si="154"/>
        <v>0</v>
      </c>
      <c r="HE90" s="9">
        <f t="shared" si="155"/>
        <v>0</v>
      </c>
      <c r="HF90" s="9">
        <f t="shared" si="156"/>
        <v>1</v>
      </c>
      <c r="HG90" s="9">
        <f t="shared" si="157"/>
        <v>0</v>
      </c>
      <c r="HH90" s="9">
        <f t="shared" si="158"/>
        <v>1</v>
      </c>
      <c r="HI90" s="9">
        <f t="shared" si="159"/>
        <v>1</v>
      </c>
      <c r="HJ90" s="9">
        <f t="shared" si="160"/>
        <v>0</v>
      </c>
      <c r="HK90" s="9">
        <f t="shared" si="161"/>
        <v>0</v>
      </c>
      <c r="HL90" s="9">
        <f t="shared" si="162"/>
        <v>0</v>
      </c>
      <c r="HM90" s="9">
        <f t="shared" si="163"/>
        <v>1</v>
      </c>
      <c r="HN90" s="9">
        <f t="shared" si="164"/>
        <v>1</v>
      </c>
      <c r="HO90" s="9">
        <f t="shared" si="165"/>
        <v>0</v>
      </c>
      <c r="HP90" s="9">
        <f t="shared" si="166"/>
        <v>1</v>
      </c>
      <c r="HQ90" s="9">
        <f t="shared" si="167"/>
        <v>1</v>
      </c>
      <c r="HR90" s="9">
        <f t="shared" si="168"/>
        <v>0</v>
      </c>
      <c r="HS90" s="9">
        <f t="shared" si="169"/>
        <v>1</v>
      </c>
      <c r="HT90" s="9">
        <f t="shared" si="170"/>
        <v>0</v>
      </c>
      <c r="HU90" s="9">
        <f t="shared" si="171"/>
        <v>1</v>
      </c>
      <c r="HV90" s="9">
        <f t="shared" si="172"/>
        <v>1</v>
      </c>
      <c r="HW90" s="9">
        <f t="shared" si="173"/>
        <v>0</v>
      </c>
      <c r="HX90" s="9">
        <f t="shared" si="174"/>
        <v>0</v>
      </c>
      <c r="HY90" s="9">
        <f t="shared" si="175"/>
        <v>1</v>
      </c>
      <c r="HZ90" s="9">
        <f t="shared" si="176"/>
        <v>1</v>
      </c>
      <c r="IA90" s="9">
        <f t="shared" si="177"/>
        <v>1</v>
      </c>
      <c r="IB90" s="9">
        <f t="shared" si="178"/>
        <v>1</v>
      </c>
      <c r="IC90" s="9">
        <f t="shared" si="179"/>
        <v>0</v>
      </c>
      <c r="ID90" s="9">
        <f t="shared" si="180"/>
        <v>1</v>
      </c>
      <c r="IE90" s="9">
        <f t="shared" si="181"/>
        <v>1</v>
      </c>
      <c r="IF90" s="9">
        <f t="shared" si="182"/>
        <v>0</v>
      </c>
      <c r="IG90" s="9">
        <f t="shared" si="183"/>
        <v>0</v>
      </c>
      <c r="IH90" s="9">
        <f t="shared" si="184"/>
        <v>1</v>
      </c>
      <c r="II90" s="9">
        <f t="shared" si="185"/>
        <v>0</v>
      </c>
      <c r="IJ90" s="9">
        <f t="shared" si="186"/>
        <v>1</v>
      </c>
      <c r="IK90" s="9">
        <f t="shared" si="187"/>
        <v>0</v>
      </c>
      <c r="IL90" s="9">
        <f t="shared" si="188"/>
        <v>0</v>
      </c>
      <c r="IM90" s="9">
        <f t="shared" si="189"/>
        <v>1</v>
      </c>
      <c r="IN90" s="9">
        <f t="shared" si="190"/>
        <v>0</v>
      </c>
      <c r="IO90" s="9">
        <f t="shared" si="191"/>
        <v>1</v>
      </c>
      <c r="IP90" s="9">
        <f t="shared" si="192"/>
        <v>0</v>
      </c>
      <c r="IQ90" s="9">
        <f t="shared" si="193"/>
        <v>0</v>
      </c>
      <c r="IR90" s="9">
        <f t="shared" si="194"/>
        <v>0</v>
      </c>
      <c r="IS90" s="9">
        <f t="shared" si="195"/>
        <v>1</v>
      </c>
      <c r="IT90" s="9">
        <f t="shared" si="196"/>
        <v>1</v>
      </c>
      <c r="IU90" s="9">
        <f t="shared" si="197"/>
        <v>0</v>
      </c>
      <c r="IV90" s="9">
        <f t="shared" si="198"/>
        <v>1</v>
      </c>
      <c r="IW90" s="9">
        <f t="shared" si="199"/>
        <v>0</v>
      </c>
      <c r="IX90" s="9">
        <f t="shared" si="200"/>
        <v>1</v>
      </c>
      <c r="IY90" s="9">
        <f t="shared" si="201"/>
        <v>0</v>
      </c>
      <c r="IZ90" s="9">
        <f t="shared" si="202"/>
        <v>0</v>
      </c>
      <c r="JA90" s="9">
        <f t="shared" si="203"/>
        <v>0</v>
      </c>
      <c r="JB90" s="719"/>
      <c r="JC90" s="719"/>
      <c r="JD90" s="719"/>
      <c r="JE90" s="719"/>
      <c r="JF90" s="719"/>
      <c r="JG90" s="719"/>
      <c r="JH90" s="719"/>
      <c r="JI90" s="719"/>
      <c r="JJ90" s="719"/>
      <c r="JK90" s="719"/>
      <c r="JL90" s="719"/>
      <c r="JM90" s="719"/>
      <c r="JN90" s="719"/>
      <c r="JO90" s="719"/>
      <c r="JP90" s="719"/>
      <c r="JQ90" s="719"/>
      <c r="JR90" s="719"/>
      <c r="JS90" s="719"/>
      <c r="JT90" s="719"/>
      <c r="JU90" s="719"/>
      <c r="JV90" s="719"/>
      <c r="JW90" s="719"/>
      <c r="JX90" s="719"/>
      <c r="JY90" s="719"/>
      <c r="JZ90" s="719"/>
      <c r="KA90" s="719"/>
      <c r="KB90" s="719"/>
      <c r="KC90" s="719"/>
      <c r="KD90" s="719"/>
      <c r="KE90" s="719"/>
      <c r="KF90" s="719"/>
      <c r="KG90" s="719"/>
      <c r="KH90" s="719"/>
      <c r="KI90" s="719"/>
      <c r="KJ90" s="719"/>
      <c r="KK90" s="719"/>
      <c r="KL90" s="719"/>
      <c r="KM90" s="719"/>
      <c r="KN90" s="719"/>
      <c r="KO90" s="719"/>
      <c r="KP90" s="719"/>
      <c r="KQ90" s="719"/>
      <c r="KR90" s="719"/>
      <c r="KS90" s="719"/>
      <c r="KT90" s="719"/>
      <c r="KU90" s="719"/>
      <c r="KV90" s="719"/>
      <c r="KW90" s="719"/>
      <c r="KX90" s="719"/>
      <c r="KY90" s="719"/>
      <c r="KZ90" s="719"/>
      <c r="LA90" s="719"/>
      <c r="LB90" s="719"/>
      <c r="LC90" s="719"/>
      <c r="LD90" s="719"/>
      <c r="LE90" s="719"/>
      <c r="LF90" s="719"/>
      <c r="LG90" s="719"/>
      <c r="LH90" s="719"/>
      <c r="LI90" s="719"/>
      <c r="LJ90" s="719"/>
      <c r="LK90" s="719"/>
      <c r="LL90" s="719"/>
      <c r="LM90" s="719"/>
      <c r="LN90" s="719"/>
      <c r="LO90" s="719"/>
      <c r="LP90" s="719"/>
      <c r="LQ90" s="719"/>
      <c r="LR90" s="719"/>
      <c r="LS90" s="719"/>
      <c r="LT90" s="719"/>
      <c r="LU90" s="719"/>
      <c r="LV90" s="719"/>
      <c r="LW90" s="719"/>
      <c r="LX90" s="719"/>
      <c r="LY90" s="719"/>
      <c r="LZ90" s="719"/>
      <c r="MA90" s="719"/>
      <c r="MB90" s="719"/>
      <c r="MC90" s="719"/>
      <c r="MD90" s="719"/>
      <c r="ME90" s="719"/>
      <c r="MF90" s="719"/>
      <c r="MG90" s="719"/>
      <c r="MH90" s="719"/>
      <c r="MI90" s="719"/>
      <c r="MJ90" s="719"/>
      <c r="MK90" s="719"/>
      <c r="ML90" s="719"/>
      <c r="MM90" s="719"/>
      <c r="MN90" s="719"/>
      <c r="MO90" s="719"/>
      <c r="MP90" s="719"/>
      <c r="MQ90" s="719"/>
      <c r="MR90" s="719"/>
      <c r="MS90" s="719"/>
      <c r="MT90" s="719"/>
      <c r="MU90" s="719"/>
      <c r="MV90" s="711"/>
      <c r="MW90" s="711"/>
      <c r="MX90" s="711"/>
      <c r="MY90" s="711"/>
      <c r="MZ90" s="711"/>
    </row>
    <row r="91" spans="1:364" s="78" customFormat="1" ht="36" customHeight="1">
      <c r="A91" s="56" t="s">
        <v>48</v>
      </c>
      <c r="B91" s="59">
        <v>45441</v>
      </c>
      <c r="C91" s="67"/>
      <c r="D91" s="470"/>
      <c r="E91" s="120"/>
      <c r="F91" s="120"/>
      <c r="G91" s="120"/>
      <c r="H91" s="86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364"/>
      <c r="AG91" s="116">
        <v>27</v>
      </c>
      <c r="AH91" s="116">
        <v>2</v>
      </c>
      <c r="AI91" s="116">
        <v>1</v>
      </c>
      <c r="AJ91" s="116"/>
      <c r="AK91" s="116">
        <v>54</v>
      </c>
      <c r="AL91" s="711"/>
      <c r="AM91" s="128"/>
      <c r="AN91" s="116">
        <v>64</v>
      </c>
      <c r="AO91" s="38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401"/>
      <c r="CA91" s="712">
        <v>35</v>
      </c>
      <c r="CB91" s="712">
        <v>53</v>
      </c>
      <c r="CC91" s="712">
        <v>57</v>
      </c>
      <c r="CD91" s="712">
        <v>30</v>
      </c>
      <c r="CE91" s="712">
        <v>38</v>
      </c>
      <c r="CF91" s="712">
        <v>52</v>
      </c>
      <c r="CG91" s="712">
        <v>58</v>
      </c>
      <c r="CH91" s="712">
        <v>11</v>
      </c>
      <c r="CI91" s="712">
        <v>12</v>
      </c>
      <c r="CJ91" s="712">
        <v>13</v>
      </c>
      <c r="CK91" s="712">
        <v>15</v>
      </c>
      <c r="CL91" s="712">
        <v>22</v>
      </c>
      <c r="CM91" s="712">
        <v>25</v>
      </c>
      <c r="CN91" s="712">
        <v>9</v>
      </c>
      <c r="CO91" s="712">
        <v>40</v>
      </c>
      <c r="CP91" s="712">
        <v>62</v>
      </c>
      <c r="CQ91" s="745">
        <v>61</v>
      </c>
      <c r="CR91" s="745">
        <v>55</v>
      </c>
      <c r="CS91" s="745">
        <v>50</v>
      </c>
      <c r="CT91" s="745">
        <v>26</v>
      </c>
      <c r="CU91" s="745">
        <v>4</v>
      </c>
      <c r="CV91" s="745">
        <v>5</v>
      </c>
      <c r="CW91" s="745">
        <v>6</v>
      </c>
      <c r="CX91" s="745">
        <v>16</v>
      </c>
      <c r="CY91" s="745">
        <v>18</v>
      </c>
      <c r="CZ91" s="745">
        <v>19</v>
      </c>
      <c r="DA91" s="745">
        <v>20</v>
      </c>
      <c r="DB91" s="745">
        <v>33</v>
      </c>
      <c r="DC91" s="745">
        <v>39</v>
      </c>
      <c r="DD91" s="745">
        <v>41</v>
      </c>
      <c r="DE91" s="745">
        <v>44</v>
      </c>
      <c r="DF91" s="745">
        <v>47</v>
      </c>
      <c r="DG91" s="397"/>
      <c r="DH91" s="677">
        <v>37</v>
      </c>
      <c r="DI91" s="677">
        <v>34</v>
      </c>
      <c r="DJ91" s="677">
        <v>43</v>
      </c>
      <c r="DK91" s="677">
        <v>32</v>
      </c>
      <c r="DL91" s="677">
        <v>46</v>
      </c>
      <c r="DM91" s="677">
        <v>56</v>
      </c>
      <c r="DN91" s="677">
        <v>65</v>
      </c>
      <c r="DO91" s="677">
        <v>10</v>
      </c>
      <c r="DP91" s="677">
        <v>14</v>
      </c>
      <c r="DQ91" s="677">
        <v>17</v>
      </c>
      <c r="DR91" s="677">
        <v>23</v>
      </c>
      <c r="DS91" s="677">
        <v>24</v>
      </c>
      <c r="DT91" s="677">
        <v>31</v>
      </c>
      <c r="DU91" s="677"/>
      <c r="DV91" s="677"/>
      <c r="DW91" s="677"/>
      <c r="DX91" s="603"/>
      <c r="DY91" s="918"/>
      <c r="DZ91" s="638"/>
      <c r="EA91" s="638"/>
      <c r="EB91" s="638"/>
      <c r="EC91" s="638"/>
      <c r="ED91" s="638"/>
      <c r="EE91" s="638"/>
      <c r="EF91" s="638"/>
      <c r="EG91" s="638"/>
      <c r="EH91" s="638"/>
      <c r="EI91" s="638"/>
      <c r="EJ91" s="638"/>
      <c r="EK91" s="638"/>
      <c r="EL91" s="638"/>
      <c r="EM91" s="638"/>
      <c r="EN91" s="887"/>
      <c r="EO91" s="918"/>
      <c r="EP91" s="638"/>
      <c r="EQ91" s="638"/>
      <c r="ER91" s="638"/>
      <c r="ES91" s="638"/>
      <c r="ET91" s="638"/>
      <c r="EU91" s="638"/>
      <c r="EV91" s="638"/>
      <c r="EW91" s="952"/>
      <c r="EX91" s="589"/>
      <c r="EY91" s="589"/>
      <c r="EZ91" s="589"/>
      <c r="FA91" s="589"/>
      <c r="FB91" s="952"/>
      <c r="FC91" s="589"/>
      <c r="FD91" s="589"/>
      <c r="FE91" s="925"/>
      <c r="FF91" s="397"/>
      <c r="FG91" s="208"/>
      <c r="FH91" s="208"/>
      <c r="FI91" s="208"/>
      <c r="FJ91" s="208"/>
      <c r="FK91" s="208"/>
      <c r="FL91" s="209"/>
      <c r="FM91" s="207"/>
      <c r="FN91" s="208"/>
      <c r="FO91" s="208"/>
      <c r="FP91" s="208"/>
      <c r="FQ91" s="208"/>
      <c r="FR91" s="498"/>
      <c r="FS91" s="253">
        <v>3</v>
      </c>
      <c r="FT91" s="253">
        <v>7</v>
      </c>
      <c r="FU91" s="253">
        <v>29</v>
      </c>
      <c r="FV91" s="257">
        <v>21</v>
      </c>
      <c r="FW91" s="257">
        <v>28</v>
      </c>
      <c r="FX91" s="258"/>
      <c r="FY91" s="253">
        <v>36</v>
      </c>
      <c r="FZ91" s="253"/>
      <c r="GA91" s="253">
        <v>42</v>
      </c>
      <c r="GB91" s="253"/>
      <c r="GC91" s="117"/>
      <c r="GD91" s="117"/>
      <c r="GE91" s="117">
        <v>51</v>
      </c>
      <c r="GF91" s="117"/>
      <c r="GG91" s="117"/>
      <c r="GH91" s="100">
        <v>60</v>
      </c>
      <c r="GI91" s="228">
        <v>63</v>
      </c>
      <c r="GJ91" s="513"/>
      <c r="GK91" s="76"/>
      <c r="GL91" s="9">
        <f t="shared" si="136"/>
        <v>1</v>
      </c>
      <c r="GM91" s="9">
        <f t="shared" si="137"/>
        <v>1</v>
      </c>
      <c r="GN91" s="9">
        <f t="shared" si="138"/>
        <v>1</v>
      </c>
      <c r="GO91" s="9">
        <f t="shared" si="139"/>
        <v>1</v>
      </c>
      <c r="GP91" s="9">
        <f t="shared" si="140"/>
        <v>1</v>
      </c>
      <c r="GQ91" s="9">
        <f t="shared" si="141"/>
        <v>1</v>
      </c>
      <c r="GR91" s="9">
        <f t="shared" si="142"/>
        <v>1</v>
      </c>
      <c r="GS91" s="9">
        <f t="shared" si="143"/>
        <v>0</v>
      </c>
      <c r="GT91" s="9">
        <f t="shared" si="144"/>
        <v>1</v>
      </c>
      <c r="GU91" s="9">
        <f t="shared" si="145"/>
        <v>1</v>
      </c>
      <c r="GV91" s="9">
        <f t="shared" si="146"/>
        <v>1</v>
      </c>
      <c r="GW91" s="9">
        <f t="shared" si="147"/>
        <v>1</v>
      </c>
      <c r="GX91" s="9">
        <f t="shared" si="148"/>
        <v>1</v>
      </c>
      <c r="GY91" s="9">
        <f t="shared" si="149"/>
        <v>1</v>
      </c>
      <c r="GZ91" s="9">
        <f t="shared" si="150"/>
        <v>1</v>
      </c>
      <c r="HA91" s="9">
        <f t="shared" si="151"/>
        <v>1</v>
      </c>
      <c r="HB91" s="9">
        <f t="shared" si="152"/>
        <v>1</v>
      </c>
      <c r="HC91" s="9">
        <f t="shared" si="153"/>
        <v>1</v>
      </c>
      <c r="HD91" s="9">
        <f t="shared" si="154"/>
        <v>1</v>
      </c>
      <c r="HE91" s="9">
        <f t="shared" si="155"/>
        <v>1</v>
      </c>
      <c r="HF91" s="9">
        <f t="shared" si="156"/>
        <v>1</v>
      </c>
      <c r="HG91" s="9">
        <f t="shared" si="157"/>
        <v>1</v>
      </c>
      <c r="HH91" s="9">
        <f t="shared" si="158"/>
        <v>1</v>
      </c>
      <c r="HI91" s="9">
        <f t="shared" si="159"/>
        <v>1</v>
      </c>
      <c r="HJ91" s="9">
        <f t="shared" si="160"/>
        <v>1</v>
      </c>
      <c r="HK91" s="9">
        <f t="shared" si="161"/>
        <v>1</v>
      </c>
      <c r="HL91" s="9">
        <f t="shared" si="162"/>
        <v>1</v>
      </c>
      <c r="HM91" s="9">
        <f t="shared" si="163"/>
        <v>1</v>
      </c>
      <c r="HN91" s="9">
        <f t="shared" si="164"/>
        <v>1</v>
      </c>
      <c r="HO91" s="9">
        <f t="shared" si="165"/>
        <v>1</v>
      </c>
      <c r="HP91" s="9">
        <f t="shared" si="166"/>
        <v>1</v>
      </c>
      <c r="HQ91" s="9">
        <f t="shared" si="167"/>
        <v>1</v>
      </c>
      <c r="HR91" s="9">
        <f t="shared" si="168"/>
        <v>1</v>
      </c>
      <c r="HS91" s="9">
        <f t="shared" si="169"/>
        <v>1</v>
      </c>
      <c r="HT91" s="9">
        <f t="shared" si="170"/>
        <v>1</v>
      </c>
      <c r="HU91" s="9">
        <f t="shared" si="171"/>
        <v>1</v>
      </c>
      <c r="HV91" s="9">
        <f t="shared" si="172"/>
        <v>1</v>
      </c>
      <c r="HW91" s="9">
        <f t="shared" si="173"/>
        <v>1</v>
      </c>
      <c r="HX91" s="9">
        <f t="shared" si="174"/>
        <v>1</v>
      </c>
      <c r="HY91" s="9">
        <f t="shared" si="175"/>
        <v>1</v>
      </c>
      <c r="HZ91" s="9">
        <f t="shared" si="176"/>
        <v>1</v>
      </c>
      <c r="IA91" s="9">
        <f t="shared" si="177"/>
        <v>1</v>
      </c>
      <c r="IB91" s="9">
        <f t="shared" si="178"/>
        <v>1</v>
      </c>
      <c r="IC91" s="9">
        <f t="shared" si="179"/>
        <v>1</v>
      </c>
      <c r="ID91" s="9">
        <f t="shared" si="180"/>
        <v>0</v>
      </c>
      <c r="IE91" s="9">
        <f t="shared" si="181"/>
        <v>1</v>
      </c>
      <c r="IF91" s="9">
        <f t="shared" si="182"/>
        <v>1</v>
      </c>
      <c r="IG91" s="9">
        <f t="shared" si="183"/>
        <v>0</v>
      </c>
      <c r="IH91" s="9">
        <f t="shared" si="184"/>
        <v>0</v>
      </c>
      <c r="II91" s="9">
        <f t="shared" si="185"/>
        <v>1</v>
      </c>
      <c r="IJ91" s="9">
        <f t="shared" si="186"/>
        <v>1</v>
      </c>
      <c r="IK91" s="9">
        <f t="shared" si="187"/>
        <v>1</v>
      </c>
      <c r="IL91" s="9">
        <f t="shared" si="188"/>
        <v>1</v>
      </c>
      <c r="IM91" s="9">
        <f t="shared" si="189"/>
        <v>1</v>
      </c>
      <c r="IN91" s="9">
        <f t="shared" si="190"/>
        <v>1</v>
      </c>
      <c r="IO91" s="9">
        <f t="shared" si="191"/>
        <v>1</v>
      </c>
      <c r="IP91" s="9">
        <f t="shared" si="192"/>
        <v>1</v>
      </c>
      <c r="IQ91" s="9">
        <f t="shared" si="193"/>
        <v>1</v>
      </c>
      <c r="IR91" s="9">
        <f t="shared" si="194"/>
        <v>0</v>
      </c>
      <c r="IS91" s="9">
        <f t="shared" si="195"/>
        <v>1</v>
      </c>
      <c r="IT91" s="9">
        <f t="shared" si="196"/>
        <v>1</v>
      </c>
      <c r="IU91" s="9">
        <f t="shared" si="197"/>
        <v>1</v>
      </c>
      <c r="IV91" s="9">
        <f t="shared" si="198"/>
        <v>1</v>
      </c>
      <c r="IW91" s="9">
        <f t="shared" si="199"/>
        <v>1</v>
      </c>
      <c r="IX91" s="9">
        <f t="shared" si="200"/>
        <v>1</v>
      </c>
      <c r="IY91" s="9">
        <f t="shared" si="201"/>
        <v>0</v>
      </c>
      <c r="IZ91" s="9">
        <f t="shared" si="202"/>
        <v>0</v>
      </c>
      <c r="JA91" s="9">
        <f t="shared" si="203"/>
        <v>0</v>
      </c>
      <c r="JB91" s="719"/>
      <c r="JC91" s="719"/>
      <c r="JD91" s="719"/>
      <c r="JE91" s="719"/>
      <c r="JF91" s="719"/>
      <c r="JG91" s="719"/>
      <c r="JH91" s="719"/>
      <c r="JI91" s="719"/>
      <c r="JJ91" s="719"/>
      <c r="JK91" s="719"/>
      <c r="JL91" s="719"/>
      <c r="JM91" s="719"/>
      <c r="JN91" s="719"/>
      <c r="JO91" s="719"/>
      <c r="JP91" s="719"/>
      <c r="JQ91" s="719"/>
      <c r="JR91" s="719"/>
      <c r="JS91" s="719"/>
      <c r="JT91" s="719"/>
      <c r="JU91" s="719"/>
      <c r="JV91" s="719"/>
      <c r="JW91" s="719"/>
      <c r="JX91" s="719"/>
      <c r="JY91" s="719"/>
      <c r="JZ91" s="719"/>
      <c r="KA91" s="719"/>
      <c r="KB91" s="719"/>
      <c r="KC91" s="719"/>
      <c r="KD91" s="719"/>
      <c r="KE91" s="719"/>
      <c r="KF91" s="719"/>
      <c r="KG91" s="719"/>
      <c r="KH91" s="719"/>
      <c r="KI91" s="719"/>
      <c r="KJ91" s="719"/>
      <c r="KK91" s="719"/>
      <c r="KL91" s="719"/>
      <c r="KM91" s="719"/>
      <c r="KN91" s="719"/>
      <c r="KO91" s="719"/>
      <c r="KP91" s="719"/>
      <c r="KQ91" s="719"/>
      <c r="KR91" s="719"/>
      <c r="KS91" s="719"/>
      <c r="KT91" s="719"/>
      <c r="KU91" s="719"/>
      <c r="KV91" s="719"/>
      <c r="KW91" s="719"/>
      <c r="KX91" s="719"/>
      <c r="KY91" s="719"/>
      <c r="KZ91" s="719"/>
      <c r="LA91" s="719"/>
      <c r="LB91" s="719"/>
      <c r="LC91" s="719"/>
      <c r="LD91" s="719"/>
      <c r="LE91" s="719"/>
      <c r="LF91" s="719"/>
      <c r="LG91" s="719"/>
      <c r="LH91" s="719"/>
      <c r="LI91" s="719"/>
      <c r="LJ91" s="719"/>
      <c r="LK91" s="719"/>
      <c r="LL91" s="719"/>
      <c r="LM91" s="719"/>
      <c r="LN91" s="719"/>
      <c r="LO91" s="719"/>
      <c r="LP91" s="719"/>
      <c r="LQ91" s="719"/>
      <c r="LR91" s="719"/>
      <c r="LS91" s="719"/>
      <c r="LT91" s="719"/>
      <c r="LU91" s="719"/>
      <c r="LV91" s="719"/>
      <c r="LW91" s="719"/>
      <c r="LX91" s="719"/>
      <c r="LY91" s="719"/>
      <c r="LZ91" s="719"/>
      <c r="MA91" s="719"/>
      <c r="MB91" s="719"/>
      <c r="MC91" s="719"/>
      <c r="MD91" s="719"/>
      <c r="ME91" s="719"/>
      <c r="MF91" s="719"/>
      <c r="MG91" s="719"/>
      <c r="MH91" s="719"/>
      <c r="MI91" s="719"/>
      <c r="MJ91" s="719"/>
      <c r="MK91" s="719"/>
      <c r="ML91" s="719"/>
      <c r="MM91" s="719"/>
      <c r="MN91" s="719"/>
      <c r="MO91" s="719"/>
      <c r="MP91" s="719"/>
      <c r="MQ91" s="719"/>
      <c r="MR91" s="719"/>
      <c r="MS91" s="719"/>
      <c r="MT91" s="719"/>
      <c r="MU91" s="719"/>
      <c r="MV91" s="711"/>
      <c r="MW91" s="711"/>
      <c r="MX91" s="711"/>
      <c r="MY91" s="711"/>
      <c r="MZ91" s="711"/>
    </row>
    <row r="92" spans="1:364" s="78" customFormat="1" ht="43.5" customHeight="1">
      <c r="A92" s="56" t="s">
        <v>53</v>
      </c>
      <c r="B92" s="59">
        <v>45442</v>
      </c>
      <c r="C92" s="67"/>
      <c r="D92" s="470"/>
      <c r="E92" s="107"/>
      <c r="F92" s="107"/>
      <c r="G92" s="107"/>
      <c r="H92" s="109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364"/>
      <c r="AG92" s="116">
        <v>27</v>
      </c>
      <c r="AH92" s="116">
        <v>2</v>
      </c>
      <c r="AI92" s="116">
        <v>1</v>
      </c>
      <c r="AJ92" s="116"/>
      <c r="AK92" s="116">
        <v>54</v>
      </c>
      <c r="AL92" s="711"/>
      <c r="AM92" s="128"/>
      <c r="AN92" s="116">
        <v>64</v>
      </c>
      <c r="AO92" s="388"/>
      <c r="AP92" s="579"/>
      <c r="AQ92" s="579"/>
      <c r="AR92" s="579"/>
      <c r="AS92" s="579"/>
      <c r="AT92" s="579"/>
      <c r="AU92" s="579"/>
      <c r="AV92" s="579"/>
      <c r="AW92" s="579"/>
      <c r="AX92" s="579"/>
      <c r="AY92" s="579"/>
      <c r="AZ92" s="579"/>
      <c r="BA92" s="579"/>
      <c r="BB92" s="579"/>
      <c r="BC92" s="579"/>
      <c r="BD92" s="579"/>
      <c r="BE92" s="579"/>
      <c r="BF92" s="579"/>
      <c r="BG92" s="579"/>
      <c r="BH92" s="579"/>
      <c r="BI92" s="579"/>
      <c r="BJ92" s="579"/>
      <c r="BK92" s="579"/>
      <c r="BL92" s="579"/>
      <c r="BM92" s="579"/>
      <c r="BN92" s="579"/>
      <c r="BO92" s="579"/>
      <c r="BP92" s="579"/>
      <c r="BQ92" s="579"/>
      <c r="BR92" s="579"/>
      <c r="BS92" s="579"/>
      <c r="BT92" s="579"/>
      <c r="BU92" s="579"/>
      <c r="BV92" s="579"/>
      <c r="BW92" s="579"/>
      <c r="BX92" s="579"/>
      <c r="BY92" s="579"/>
      <c r="BZ92" s="397"/>
      <c r="CA92" s="712">
        <v>35</v>
      </c>
      <c r="CB92" s="712">
        <v>53</v>
      </c>
      <c r="CC92" s="712">
        <v>57</v>
      </c>
      <c r="CD92" s="712">
        <v>30</v>
      </c>
      <c r="CE92" s="712">
        <v>38</v>
      </c>
      <c r="CF92" s="712">
        <v>52</v>
      </c>
      <c r="CG92" s="712">
        <v>58</v>
      </c>
      <c r="CH92" s="712">
        <v>11</v>
      </c>
      <c r="CI92" s="712">
        <v>12</v>
      </c>
      <c r="CJ92" s="712">
        <v>13</v>
      </c>
      <c r="CK92" s="712">
        <v>15</v>
      </c>
      <c r="CL92" s="712">
        <v>22</v>
      </c>
      <c r="CM92" s="712">
        <v>25</v>
      </c>
      <c r="CN92" s="712">
        <v>9</v>
      </c>
      <c r="CO92" s="712">
        <v>40</v>
      </c>
      <c r="CP92" s="712">
        <v>62</v>
      </c>
      <c r="CQ92" s="745">
        <v>61</v>
      </c>
      <c r="CR92" s="745">
        <v>55</v>
      </c>
      <c r="CS92" s="745">
        <v>50</v>
      </c>
      <c r="CT92" s="745">
        <v>26</v>
      </c>
      <c r="CU92" s="745">
        <v>4</v>
      </c>
      <c r="CV92" s="745">
        <v>5</v>
      </c>
      <c r="CW92" s="745">
        <v>6</v>
      </c>
      <c r="CX92" s="745">
        <v>16</v>
      </c>
      <c r="CY92" s="745">
        <v>18</v>
      </c>
      <c r="CZ92" s="745">
        <v>19</v>
      </c>
      <c r="DA92" s="745">
        <v>20</v>
      </c>
      <c r="DB92" s="745">
        <v>33</v>
      </c>
      <c r="DC92" s="745">
        <v>39</v>
      </c>
      <c r="DD92" s="745">
        <v>41</v>
      </c>
      <c r="DE92" s="745">
        <v>44</v>
      </c>
      <c r="DF92" s="745">
        <v>47</v>
      </c>
      <c r="DG92" s="397"/>
      <c r="DH92" s="677">
        <v>37</v>
      </c>
      <c r="DI92" s="677">
        <v>34</v>
      </c>
      <c r="DJ92" s="677">
        <v>43</v>
      </c>
      <c r="DK92" s="677">
        <v>32</v>
      </c>
      <c r="DL92" s="677">
        <v>46</v>
      </c>
      <c r="DM92" s="677">
        <v>56</v>
      </c>
      <c r="DN92" s="677">
        <v>65</v>
      </c>
      <c r="DO92" s="677">
        <v>10</v>
      </c>
      <c r="DP92" s="677">
        <v>14</v>
      </c>
      <c r="DQ92" s="677">
        <v>17</v>
      </c>
      <c r="DR92" s="677">
        <v>23</v>
      </c>
      <c r="DS92" s="677">
        <v>24</v>
      </c>
      <c r="DT92" s="677">
        <v>31</v>
      </c>
      <c r="DU92" s="677"/>
      <c r="DV92" s="677"/>
      <c r="DW92" s="677"/>
      <c r="DX92" s="603"/>
      <c r="DY92" s="918"/>
      <c r="DZ92" s="638"/>
      <c r="EA92" s="638"/>
      <c r="EB92" s="638"/>
      <c r="EC92" s="638"/>
      <c r="ED92" s="638"/>
      <c r="EE92" s="638"/>
      <c r="EF92" s="638"/>
      <c r="EG92" s="638"/>
      <c r="EH92" s="638"/>
      <c r="EI92" s="638"/>
      <c r="EJ92" s="638"/>
      <c r="EK92" s="638"/>
      <c r="EL92" s="638"/>
      <c r="EM92" s="638"/>
      <c r="EN92" s="887"/>
      <c r="EO92" s="918"/>
      <c r="EP92" s="638"/>
      <c r="EQ92" s="638"/>
      <c r="ER92" s="638"/>
      <c r="ES92" s="638"/>
      <c r="ET92" s="638"/>
      <c r="EU92" s="638"/>
      <c r="EV92" s="638"/>
      <c r="EW92" s="952"/>
      <c r="EX92" s="589"/>
      <c r="EY92" s="589"/>
      <c r="EZ92" s="589"/>
      <c r="FA92" s="589"/>
      <c r="FB92" s="952"/>
      <c r="FC92" s="589"/>
      <c r="FD92" s="589"/>
      <c r="FE92" s="925"/>
      <c r="FF92" s="397"/>
      <c r="FG92" s="207"/>
      <c r="FH92" s="208"/>
      <c r="FI92" s="208"/>
      <c r="FJ92" s="208"/>
      <c r="FK92" s="208"/>
      <c r="FL92" s="209"/>
      <c r="FM92" s="207"/>
      <c r="FN92" s="208"/>
      <c r="FO92" s="208"/>
      <c r="FP92" s="208"/>
      <c r="FQ92" s="208"/>
      <c r="FR92" s="498"/>
      <c r="FS92" s="253">
        <v>3</v>
      </c>
      <c r="FT92" s="253">
        <v>7</v>
      </c>
      <c r="FU92" s="253">
        <v>29</v>
      </c>
      <c r="FV92" s="257">
        <v>21</v>
      </c>
      <c r="FW92" s="257">
        <v>28</v>
      </c>
      <c r="FX92" s="258"/>
      <c r="FY92" s="253">
        <v>36</v>
      </c>
      <c r="FZ92" s="253"/>
      <c r="GA92" s="253">
        <v>42</v>
      </c>
      <c r="GB92" s="253"/>
      <c r="GC92" s="117"/>
      <c r="GD92" s="117"/>
      <c r="GE92" s="117">
        <v>51</v>
      </c>
      <c r="GF92" s="117"/>
      <c r="GG92" s="117"/>
      <c r="GH92" s="100">
        <v>60</v>
      </c>
      <c r="GI92" s="228">
        <v>63</v>
      </c>
      <c r="GJ92" s="513"/>
      <c r="GK92" s="76"/>
      <c r="GL92" s="9">
        <f t="shared" si="136"/>
        <v>1</v>
      </c>
      <c r="GM92" s="9">
        <f t="shared" si="137"/>
        <v>1</v>
      </c>
      <c r="GN92" s="9">
        <f t="shared" si="138"/>
        <v>1</v>
      </c>
      <c r="GO92" s="9">
        <f t="shared" si="139"/>
        <v>1</v>
      </c>
      <c r="GP92" s="9">
        <f t="shared" si="140"/>
        <v>1</v>
      </c>
      <c r="GQ92" s="9">
        <f t="shared" si="141"/>
        <v>1</v>
      </c>
      <c r="GR92" s="9">
        <f t="shared" si="142"/>
        <v>1</v>
      </c>
      <c r="GS92" s="9">
        <f t="shared" si="143"/>
        <v>0</v>
      </c>
      <c r="GT92" s="9">
        <f t="shared" si="144"/>
        <v>1</v>
      </c>
      <c r="GU92" s="9">
        <f t="shared" si="145"/>
        <v>1</v>
      </c>
      <c r="GV92" s="9">
        <f t="shared" si="146"/>
        <v>1</v>
      </c>
      <c r="GW92" s="9">
        <f t="shared" si="147"/>
        <v>1</v>
      </c>
      <c r="GX92" s="9">
        <f t="shared" si="148"/>
        <v>1</v>
      </c>
      <c r="GY92" s="9">
        <f t="shared" si="149"/>
        <v>1</v>
      </c>
      <c r="GZ92" s="9">
        <f t="shared" si="150"/>
        <v>1</v>
      </c>
      <c r="HA92" s="9">
        <f t="shared" si="151"/>
        <v>1</v>
      </c>
      <c r="HB92" s="9">
        <f t="shared" si="152"/>
        <v>1</v>
      </c>
      <c r="HC92" s="9">
        <f t="shared" si="153"/>
        <v>1</v>
      </c>
      <c r="HD92" s="9">
        <f t="shared" si="154"/>
        <v>1</v>
      </c>
      <c r="HE92" s="9">
        <f t="shared" si="155"/>
        <v>1</v>
      </c>
      <c r="HF92" s="9">
        <f t="shared" si="156"/>
        <v>1</v>
      </c>
      <c r="HG92" s="9">
        <f t="shared" si="157"/>
        <v>1</v>
      </c>
      <c r="HH92" s="9">
        <f t="shared" si="158"/>
        <v>1</v>
      </c>
      <c r="HI92" s="9">
        <f t="shared" si="159"/>
        <v>1</v>
      </c>
      <c r="HJ92" s="9">
        <f t="shared" si="160"/>
        <v>1</v>
      </c>
      <c r="HK92" s="9">
        <f t="shared" si="161"/>
        <v>1</v>
      </c>
      <c r="HL92" s="9">
        <f t="shared" si="162"/>
        <v>1</v>
      </c>
      <c r="HM92" s="9">
        <f t="shared" si="163"/>
        <v>1</v>
      </c>
      <c r="HN92" s="9">
        <f t="shared" si="164"/>
        <v>1</v>
      </c>
      <c r="HO92" s="9">
        <f t="shared" si="165"/>
        <v>1</v>
      </c>
      <c r="HP92" s="9">
        <f t="shared" si="166"/>
        <v>1</v>
      </c>
      <c r="HQ92" s="9">
        <f t="shared" si="167"/>
        <v>1</v>
      </c>
      <c r="HR92" s="9">
        <f t="shared" si="168"/>
        <v>1</v>
      </c>
      <c r="HS92" s="9">
        <f t="shared" si="169"/>
        <v>1</v>
      </c>
      <c r="HT92" s="9">
        <f t="shared" si="170"/>
        <v>1</v>
      </c>
      <c r="HU92" s="9">
        <f t="shared" si="171"/>
        <v>1</v>
      </c>
      <c r="HV92" s="9">
        <f t="shared" si="172"/>
        <v>1</v>
      </c>
      <c r="HW92" s="9">
        <f t="shared" si="173"/>
        <v>1</v>
      </c>
      <c r="HX92" s="9">
        <f t="shared" si="174"/>
        <v>1</v>
      </c>
      <c r="HY92" s="9">
        <f t="shared" si="175"/>
        <v>1</v>
      </c>
      <c r="HZ92" s="9">
        <f t="shared" si="176"/>
        <v>1</v>
      </c>
      <c r="IA92" s="9">
        <f t="shared" si="177"/>
        <v>1</v>
      </c>
      <c r="IB92" s="9">
        <f t="shared" si="178"/>
        <v>1</v>
      </c>
      <c r="IC92" s="9">
        <f t="shared" si="179"/>
        <v>1</v>
      </c>
      <c r="ID92" s="9">
        <f t="shared" si="180"/>
        <v>0</v>
      </c>
      <c r="IE92" s="9">
        <f t="shared" si="181"/>
        <v>1</v>
      </c>
      <c r="IF92" s="9">
        <f t="shared" si="182"/>
        <v>1</v>
      </c>
      <c r="IG92" s="9">
        <f t="shared" si="183"/>
        <v>0</v>
      </c>
      <c r="IH92" s="9">
        <f t="shared" si="184"/>
        <v>0</v>
      </c>
      <c r="II92" s="9">
        <f t="shared" si="185"/>
        <v>1</v>
      </c>
      <c r="IJ92" s="9">
        <f t="shared" si="186"/>
        <v>1</v>
      </c>
      <c r="IK92" s="9">
        <f t="shared" si="187"/>
        <v>1</v>
      </c>
      <c r="IL92" s="9">
        <f t="shared" si="188"/>
        <v>1</v>
      </c>
      <c r="IM92" s="9">
        <f t="shared" si="189"/>
        <v>1</v>
      </c>
      <c r="IN92" s="9">
        <f t="shared" si="190"/>
        <v>1</v>
      </c>
      <c r="IO92" s="9">
        <f t="shared" si="191"/>
        <v>1</v>
      </c>
      <c r="IP92" s="9">
        <f t="shared" si="192"/>
        <v>1</v>
      </c>
      <c r="IQ92" s="9">
        <f t="shared" si="193"/>
        <v>1</v>
      </c>
      <c r="IR92" s="9">
        <f t="shared" si="194"/>
        <v>0</v>
      </c>
      <c r="IS92" s="9">
        <f t="shared" si="195"/>
        <v>1</v>
      </c>
      <c r="IT92" s="9">
        <f t="shared" si="196"/>
        <v>1</v>
      </c>
      <c r="IU92" s="9">
        <f t="shared" si="197"/>
        <v>1</v>
      </c>
      <c r="IV92" s="9">
        <f t="shared" si="198"/>
        <v>1</v>
      </c>
      <c r="IW92" s="9">
        <f t="shared" si="199"/>
        <v>1</v>
      </c>
      <c r="IX92" s="9">
        <f t="shared" si="200"/>
        <v>1</v>
      </c>
      <c r="IY92" s="9">
        <f t="shared" si="201"/>
        <v>0</v>
      </c>
      <c r="IZ92" s="9">
        <f t="shared" si="202"/>
        <v>0</v>
      </c>
      <c r="JA92" s="9">
        <f t="shared" si="203"/>
        <v>0</v>
      </c>
      <c r="JB92" s="719"/>
      <c r="JC92" s="719"/>
      <c r="JD92" s="719"/>
      <c r="JE92" s="719"/>
      <c r="JF92" s="719"/>
      <c r="JG92" s="719"/>
      <c r="JH92" s="719"/>
      <c r="JI92" s="719"/>
      <c r="JJ92" s="719"/>
      <c r="JK92" s="719"/>
      <c r="JL92" s="719"/>
      <c r="JM92" s="719"/>
      <c r="JN92" s="719"/>
      <c r="JO92" s="719"/>
      <c r="JP92" s="719"/>
      <c r="JQ92" s="719"/>
      <c r="JR92" s="719"/>
      <c r="JS92" s="719"/>
      <c r="JT92" s="719"/>
      <c r="JU92" s="719"/>
      <c r="JV92" s="719"/>
      <c r="JW92" s="719"/>
      <c r="JX92" s="719"/>
      <c r="JY92" s="719"/>
      <c r="JZ92" s="719"/>
      <c r="KA92" s="719"/>
      <c r="KB92" s="719"/>
      <c r="KC92" s="719"/>
      <c r="KD92" s="719"/>
      <c r="KE92" s="719"/>
      <c r="KF92" s="719"/>
      <c r="KG92" s="719"/>
      <c r="KH92" s="719"/>
      <c r="KI92" s="719"/>
      <c r="KJ92" s="719"/>
      <c r="KK92" s="719"/>
      <c r="KL92" s="719"/>
      <c r="KM92" s="719"/>
      <c r="KN92" s="719"/>
      <c r="KO92" s="719"/>
      <c r="KP92" s="719"/>
      <c r="KQ92" s="719"/>
      <c r="KR92" s="719"/>
      <c r="KS92" s="719"/>
      <c r="KT92" s="719"/>
      <c r="KU92" s="719"/>
      <c r="KV92" s="719"/>
      <c r="KW92" s="719"/>
      <c r="KX92" s="719"/>
      <c r="KY92" s="719"/>
      <c r="KZ92" s="719"/>
      <c r="LA92" s="719"/>
      <c r="LB92" s="719"/>
      <c r="LC92" s="719"/>
      <c r="LD92" s="719"/>
      <c r="LE92" s="719"/>
      <c r="LF92" s="719"/>
      <c r="LG92" s="719"/>
      <c r="LH92" s="719"/>
      <c r="LI92" s="719"/>
      <c r="LJ92" s="719"/>
      <c r="LK92" s="719"/>
      <c r="LL92" s="719"/>
      <c r="LM92" s="719"/>
      <c r="LN92" s="719"/>
      <c r="LO92" s="719"/>
      <c r="LP92" s="719"/>
      <c r="LQ92" s="719"/>
      <c r="LR92" s="719"/>
      <c r="LS92" s="719"/>
      <c r="LT92" s="719"/>
      <c r="LU92" s="719"/>
      <c r="LV92" s="719"/>
      <c r="LW92" s="719"/>
      <c r="LX92" s="719"/>
      <c r="LY92" s="719"/>
      <c r="LZ92" s="719"/>
      <c r="MA92" s="719"/>
      <c r="MB92" s="719"/>
      <c r="MC92" s="719"/>
      <c r="MD92" s="719"/>
      <c r="ME92" s="719"/>
      <c r="MF92" s="719"/>
      <c r="MG92" s="719"/>
      <c r="MH92" s="719"/>
      <c r="MI92" s="719"/>
      <c r="MJ92" s="719"/>
      <c r="MK92" s="719"/>
      <c r="ML92" s="719"/>
      <c r="MM92" s="719"/>
      <c r="MN92" s="719"/>
      <c r="MO92" s="719"/>
      <c r="MP92" s="719"/>
      <c r="MQ92" s="719"/>
      <c r="MR92" s="719"/>
      <c r="MS92" s="719"/>
      <c r="MT92" s="719"/>
      <c r="MU92" s="719"/>
      <c r="MV92" s="711"/>
      <c r="MW92" s="711"/>
      <c r="MX92" s="711"/>
      <c r="MY92" s="711"/>
      <c r="MZ92" s="711"/>
    </row>
    <row r="93" spans="1:364" s="78" customFormat="1" ht="36" customHeight="1">
      <c r="A93" s="56" t="s">
        <v>50</v>
      </c>
      <c r="B93" s="59">
        <v>45443</v>
      </c>
      <c r="C93" s="67"/>
      <c r="D93" s="470"/>
      <c r="E93" s="86"/>
      <c r="F93" s="86"/>
      <c r="G93" s="86"/>
      <c r="H93" s="86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364"/>
      <c r="AG93" s="116">
        <v>10</v>
      </c>
      <c r="AH93" s="116">
        <v>20</v>
      </c>
      <c r="AI93" s="116"/>
      <c r="AJ93" s="116"/>
      <c r="AK93" s="954" t="s">
        <v>54</v>
      </c>
      <c r="AL93" s="128"/>
      <c r="AM93" s="128"/>
      <c r="AN93" s="116"/>
      <c r="AO93" s="388"/>
      <c r="AP93" s="579"/>
      <c r="AQ93" s="579"/>
      <c r="AR93" s="579"/>
      <c r="AS93" s="579"/>
      <c r="AT93" s="579"/>
      <c r="AU93" s="579"/>
      <c r="AV93" s="579"/>
      <c r="AW93" s="579"/>
      <c r="AX93" s="579"/>
      <c r="AY93" s="579"/>
      <c r="AZ93" s="579"/>
      <c r="BA93" s="579"/>
      <c r="BB93" s="579"/>
      <c r="BC93" s="579"/>
      <c r="BD93" s="579"/>
      <c r="BE93" s="579"/>
      <c r="BF93" s="579"/>
      <c r="BG93" s="579"/>
      <c r="BH93" s="579"/>
      <c r="BI93" s="579"/>
      <c r="BJ93" s="579"/>
      <c r="BK93" s="579"/>
      <c r="BL93" s="579"/>
      <c r="BM93" s="579"/>
      <c r="BN93" s="579"/>
      <c r="BO93" s="579"/>
      <c r="BP93" s="579"/>
      <c r="BQ93" s="579"/>
      <c r="BR93" s="579"/>
      <c r="BS93" s="579"/>
      <c r="BT93" s="579"/>
      <c r="BU93" s="579"/>
      <c r="BV93" s="579"/>
      <c r="BW93" s="579"/>
      <c r="BX93" s="579"/>
      <c r="BY93" s="579"/>
      <c r="BZ93" s="397"/>
      <c r="CA93" s="589"/>
      <c r="CB93" s="589"/>
      <c r="CC93" s="589"/>
      <c r="CD93" s="589"/>
      <c r="CE93" s="589"/>
      <c r="CF93" s="589"/>
      <c r="CG93" s="589"/>
      <c r="CH93" s="589"/>
      <c r="CI93" s="589"/>
      <c r="CJ93" s="589"/>
      <c r="CK93" s="589"/>
      <c r="CL93" s="589"/>
      <c r="CM93" s="589"/>
      <c r="CN93" s="589"/>
      <c r="CO93" s="589"/>
      <c r="CP93" s="589"/>
      <c r="CQ93" s="589"/>
      <c r="CR93" s="589"/>
      <c r="CS93" s="589"/>
      <c r="CT93" s="589"/>
      <c r="CU93" s="589"/>
      <c r="CV93" s="589"/>
      <c r="CW93" s="589"/>
      <c r="CX93" s="589"/>
      <c r="CY93" s="589"/>
      <c r="CZ93" s="589"/>
      <c r="DA93" s="589"/>
      <c r="DB93" s="589"/>
      <c r="DC93" s="589"/>
      <c r="DD93" s="589"/>
      <c r="DE93" s="589"/>
      <c r="DF93" s="589"/>
      <c r="DG93" s="397"/>
      <c r="DH93" s="589"/>
      <c r="DI93" s="589"/>
      <c r="DJ93" s="589"/>
      <c r="DK93" s="589"/>
      <c r="DL93" s="589"/>
      <c r="DM93" s="589"/>
      <c r="DN93" s="589"/>
      <c r="DO93" s="589"/>
      <c r="DP93" s="589"/>
      <c r="DQ93" s="589"/>
      <c r="DR93" s="589"/>
      <c r="DS93" s="589"/>
      <c r="DT93" s="589"/>
      <c r="DU93" s="589"/>
      <c r="DV93" s="589"/>
      <c r="DW93" s="589"/>
      <c r="DX93" s="603"/>
      <c r="DY93" s="918"/>
      <c r="DZ93" s="638"/>
      <c r="EA93" s="638"/>
      <c r="EB93" s="638"/>
      <c r="EC93" s="638"/>
      <c r="ED93" s="638"/>
      <c r="EE93" s="638"/>
      <c r="EF93" s="638"/>
      <c r="EG93" s="638"/>
      <c r="EH93" s="638"/>
      <c r="EI93" s="638"/>
      <c r="EJ93" s="638"/>
      <c r="EK93" s="638"/>
      <c r="EL93" s="638"/>
      <c r="EM93" s="638"/>
      <c r="EN93" s="887"/>
      <c r="EO93" s="918"/>
      <c r="EP93" s="638"/>
      <c r="EQ93" s="638"/>
      <c r="ER93" s="638"/>
      <c r="ES93" s="638"/>
      <c r="ET93" s="638"/>
      <c r="EU93" s="638"/>
      <c r="EV93" s="638"/>
      <c r="EW93" s="952"/>
      <c r="EX93" s="589"/>
      <c r="EY93" s="589"/>
      <c r="EZ93" s="589"/>
      <c r="FA93" s="589"/>
      <c r="FB93" s="952"/>
      <c r="FC93" s="589"/>
      <c r="FD93" s="589"/>
      <c r="FE93" s="925"/>
      <c r="FF93" s="397"/>
      <c r="FG93" s="673">
        <v>44</v>
      </c>
      <c r="FH93" s="674">
        <v>4</v>
      </c>
      <c r="FI93" s="674">
        <v>5</v>
      </c>
      <c r="FJ93" s="674">
        <v>6</v>
      </c>
      <c r="FK93" s="208"/>
      <c r="FL93" s="209"/>
      <c r="FM93" s="207"/>
      <c r="FN93" s="208"/>
      <c r="FO93" s="208"/>
      <c r="FP93" s="208"/>
      <c r="FQ93" s="208"/>
      <c r="FR93" s="498"/>
      <c r="FS93" s="253"/>
      <c r="FT93" s="253"/>
      <c r="FU93" s="253">
        <v>9</v>
      </c>
      <c r="FV93" s="257">
        <v>14</v>
      </c>
      <c r="FW93" s="257">
        <v>16</v>
      </c>
      <c r="FX93" s="258"/>
      <c r="FY93" s="253"/>
      <c r="FZ93" s="253"/>
      <c r="GA93" s="253">
        <v>42</v>
      </c>
      <c r="GB93" s="253"/>
      <c r="GC93" s="117"/>
      <c r="GD93" s="117"/>
      <c r="GE93" s="117"/>
      <c r="GF93" s="33"/>
      <c r="GG93" s="92"/>
      <c r="GH93" s="100">
        <v>60</v>
      </c>
      <c r="GI93" s="228"/>
      <c r="GJ93" s="513"/>
      <c r="GK93" s="76"/>
      <c r="GL93" s="9">
        <f t="shared" si="136"/>
        <v>0</v>
      </c>
      <c r="GM93" s="9">
        <f t="shared" si="137"/>
        <v>0</v>
      </c>
      <c r="GN93" s="9">
        <f t="shared" si="138"/>
        <v>0</v>
      </c>
      <c r="GO93" s="9">
        <f t="shared" si="139"/>
        <v>1</v>
      </c>
      <c r="GP93" s="9">
        <f t="shared" si="140"/>
        <v>1</v>
      </c>
      <c r="GQ93" s="9">
        <f t="shared" si="141"/>
        <v>1</v>
      </c>
      <c r="GR93" s="9">
        <f t="shared" si="142"/>
        <v>0</v>
      </c>
      <c r="GS93" s="9">
        <f t="shared" si="143"/>
        <v>0</v>
      </c>
      <c r="GT93" s="9">
        <f t="shared" si="144"/>
        <v>1</v>
      </c>
      <c r="GU93" s="9">
        <f t="shared" si="145"/>
        <v>1</v>
      </c>
      <c r="GV93" s="9">
        <f t="shared" si="146"/>
        <v>0</v>
      </c>
      <c r="GW93" s="9">
        <f t="shared" si="147"/>
        <v>0</v>
      </c>
      <c r="GX93" s="9">
        <f t="shared" si="148"/>
        <v>0</v>
      </c>
      <c r="GY93" s="9">
        <f t="shared" si="149"/>
        <v>1</v>
      </c>
      <c r="GZ93" s="9">
        <f t="shared" si="150"/>
        <v>0</v>
      </c>
      <c r="HA93" s="9">
        <f t="shared" si="151"/>
        <v>1</v>
      </c>
      <c r="HB93" s="9">
        <f t="shared" si="152"/>
        <v>0</v>
      </c>
      <c r="HC93" s="9">
        <f t="shared" si="153"/>
        <v>0</v>
      </c>
      <c r="HD93" s="9">
        <f t="shared" si="154"/>
        <v>0</v>
      </c>
      <c r="HE93" s="9">
        <f t="shared" si="155"/>
        <v>1</v>
      </c>
      <c r="HF93" s="9">
        <f t="shared" si="156"/>
        <v>0</v>
      </c>
      <c r="HG93" s="9">
        <f t="shared" si="157"/>
        <v>0</v>
      </c>
      <c r="HH93" s="9">
        <f t="shared" si="158"/>
        <v>0</v>
      </c>
      <c r="HI93" s="9">
        <f t="shared" si="159"/>
        <v>0</v>
      </c>
      <c r="HJ93" s="9">
        <f t="shared" si="160"/>
        <v>0</v>
      </c>
      <c r="HK93" s="9">
        <f t="shared" si="161"/>
        <v>0</v>
      </c>
      <c r="HL93" s="9">
        <f t="shared" si="162"/>
        <v>0</v>
      </c>
      <c r="HM93" s="9">
        <f t="shared" si="163"/>
        <v>0</v>
      </c>
      <c r="HN93" s="9">
        <f t="shared" si="164"/>
        <v>0</v>
      </c>
      <c r="HO93" s="9">
        <f t="shared" si="165"/>
        <v>0</v>
      </c>
      <c r="HP93" s="9">
        <f t="shared" si="166"/>
        <v>0</v>
      </c>
      <c r="HQ93" s="9">
        <f t="shared" si="167"/>
        <v>0</v>
      </c>
      <c r="HR93" s="9">
        <f t="shared" si="168"/>
        <v>0</v>
      </c>
      <c r="HS93" s="9">
        <f t="shared" si="169"/>
        <v>0</v>
      </c>
      <c r="HT93" s="9">
        <f t="shared" si="170"/>
        <v>0</v>
      </c>
      <c r="HU93" s="9">
        <f t="shared" si="171"/>
        <v>0</v>
      </c>
      <c r="HV93" s="9">
        <f t="shared" si="172"/>
        <v>0</v>
      </c>
      <c r="HW93" s="9">
        <f t="shared" si="173"/>
        <v>0</v>
      </c>
      <c r="HX93" s="9">
        <f t="shared" si="174"/>
        <v>0</v>
      </c>
      <c r="HY93" s="9">
        <f t="shared" si="175"/>
        <v>0</v>
      </c>
      <c r="HZ93" s="9">
        <f t="shared" si="176"/>
        <v>0</v>
      </c>
      <c r="IA93" s="9">
        <f t="shared" si="177"/>
        <v>1</v>
      </c>
      <c r="IB93" s="9">
        <f t="shared" si="178"/>
        <v>0</v>
      </c>
      <c r="IC93" s="9">
        <f t="shared" si="179"/>
        <v>1</v>
      </c>
      <c r="ID93" s="9">
        <f t="shared" si="180"/>
        <v>0</v>
      </c>
      <c r="IE93" s="9">
        <f t="shared" si="181"/>
        <v>0</v>
      </c>
      <c r="IF93" s="9">
        <f t="shared" si="182"/>
        <v>0</v>
      </c>
      <c r="IG93" s="9">
        <f t="shared" si="183"/>
        <v>0</v>
      </c>
      <c r="IH93" s="9">
        <f t="shared" si="184"/>
        <v>0</v>
      </c>
      <c r="II93" s="9">
        <f t="shared" si="185"/>
        <v>0</v>
      </c>
      <c r="IJ93" s="9">
        <f t="shared" si="186"/>
        <v>0</v>
      </c>
      <c r="IK93" s="9">
        <f t="shared" si="187"/>
        <v>0</v>
      </c>
      <c r="IL93" s="9">
        <f t="shared" si="188"/>
        <v>0</v>
      </c>
      <c r="IM93" s="9">
        <f t="shared" si="189"/>
        <v>0</v>
      </c>
      <c r="IN93" s="9">
        <f t="shared" si="190"/>
        <v>0</v>
      </c>
      <c r="IO93" s="9">
        <f t="shared" si="191"/>
        <v>0</v>
      </c>
      <c r="IP93" s="9">
        <f t="shared" si="192"/>
        <v>0</v>
      </c>
      <c r="IQ93" s="9">
        <f t="shared" si="193"/>
        <v>0</v>
      </c>
      <c r="IR93" s="9">
        <f t="shared" si="194"/>
        <v>0</v>
      </c>
      <c r="IS93" s="9">
        <f t="shared" si="195"/>
        <v>1</v>
      </c>
      <c r="IT93" s="9">
        <f t="shared" si="196"/>
        <v>0</v>
      </c>
      <c r="IU93" s="9">
        <f t="shared" si="197"/>
        <v>0</v>
      </c>
      <c r="IV93" s="9">
        <f t="shared" si="198"/>
        <v>0</v>
      </c>
      <c r="IW93" s="9">
        <f t="shared" si="199"/>
        <v>0</v>
      </c>
      <c r="IX93" s="9">
        <f t="shared" si="200"/>
        <v>0</v>
      </c>
      <c r="IY93" s="9">
        <f t="shared" si="201"/>
        <v>0</v>
      </c>
      <c r="IZ93" s="9">
        <f t="shared" si="202"/>
        <v>0</v>
      </c>
      <c r="JA93" s="9">
        <f t="shared" si="203"/>
        <v>0</v>
      </c>
      <c r="JB93" s="719"/>
      <c r="JC93" s="719"/>
      <c r="JD93" s="719"/>
      <c r="JE93" s="719"/>
      <c r="JF93" s="719"/>
      <c r="JG93" s="719"/>
      <c r="JH93" s="719"/>
      <c r="JI93" s="719"/>
      <c r="JJ93" s="719"/>
      <c r="JK93" s="719"/>
      <c r="JL93" s="719"/>
      <c r="JM93" s="719"/>
      <c r="JN93" s="719"/>
      <c r="JO93" s="719"/>
      <c r="JP93" s="719"/>
      <c r="JQ93" s="719"/>
      <c r="JR93" s="719"/>
      <c r="JS93" s="719"/>
      <c r="JT93" s="719"/>
      <c r="JU93" s="719"/>
      <c r="JV93" s="719"/>
      <c r="JW93" s="719"/>
      <c r="JX93" s="719"/>
      <c r="JY93" s="719"/>
      <c r="JZ93" s="719"/>
      <c r="KA93" s="719"/>
      <c r="KB93" s="719"/>
      <c r="KC93" s="719"/>
      <c r="KD93" s="719"/>
      <c r="KE93" s="719"/>
      <c r="KF93" s="719"/>
      <c r="KG93" s="719"/>
      <c r="KH93" s="719"/>
      <c r="KI93" s="719"/>
      <c r="KJ93" s="719"/>
      <c r="KK93" s="719"/>
      <c r="KL93" s="719"/>
      <c r="KM93" s="719"/>
      <c r="KN93" s="719"/>
      <c r="KO93" s="719"/>
      <c r="KP93" s="719"/>
      <c r="KQ93" s="719"/>
      <c r="KR93" s="719"/>
      <c r="KS93" s="719"/>
      <c r="KT93" s="719"/>
      <c r="KU93" s="719"/>
      <c r="KV93" s="719"/>
      <c r="KW93" s="719"/>
      <c r="KX93" s="719"/>
      <c r="KY93" s="719"/>
      <c r="KZ93" s="719"/>
      <c r="LA93" s="719"/>
      <c r="LB93" s="719"/>
      <c r="LC93" s="719"/>
      <c r="LD93" s="719"/>
      <c r="LE93" s="719"/>
      <c r="LF93" s="719"/>
      <c r="LG93" s="719"/>
      <c r="LH93" s="719"/>
      <c r="LI93" s="719"/>
      <c r="LJ93" s="719"/>
      <c r="LK93" s="719"/>
      <c r="LL93" s="719"/>
      <c r="LM93" s="719"/>
      <c r="LN93" s="719"/>
      <c r="LO93" s="719"/>
      <c r="LP93" s="719"/>
      <c r="LQ93" s="719"/>
      <c r="LR93" s="719"/>
      <c r="LS93" s="719"/>
      <c r="LT93" s="719"/>
      <c r="LU93" s="719"/>
      <c r="LV93" s="719"/>
      <c r="LW93" s="719"/>
      <c r="LX93" s="719"/>
      <c r="LY93" s="719"/>
      <c r="LZ93" s="719"/>
      <c r="MA93" s="719"/>
      <c r="MB93" s="719"/>
      <c r="MC93" s="719"/>
      <c r="MD93" s="719"/>
      <c r="ME93" s="719"/>
      <c r="MF93" s="719"/>
      <c r="MG93" s="719"/>
      <c r="MH93" s="719"/>
      <c r="MI93" s="719"/>
      <c r="MJ93" s="719"/>
      <c r="MK93" s="719"/>
      <c r="ML93" s="719"/>
      <c r="MM93" s="719"/>
      <c r="MN93" s="719"/>
      <c r="MO93" s="719"/>
      <c r="MP93" s="719"/>
      <c r="MQ93" s="719"/>
      <c r="MR93" s="719"/>
      <c r="MS93" s="719"/>
      <c r="MT93" s="719"/>
      <c r="MU93" s="719"/>
      <c r="MV93" s="711"/>
      <c r="MW93" s="711"/>
      <c r="MX93" s="711"/>
      <c r="MY93" s="711"/>
      <c r="MZ93" s="711"/>
    </row>
    <row r="94" spans="1:364" s="45" customFormat="1" ht="36" customHeight="1">
      <c r="A94" s="56" t="s">
        <v>51</v>
      </c>
      <c r="B94" s="59">
        <v>45444</v>
      </c>
      <c r="C94" s="67"/>
      <c r="D94" s="470"/>
      <c r="E94" s="86"/>
      <c r="F94" s="86"/>
      <c r="G94" s="86"/>
      <c r="H94" s="86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364"/>
      <c r="AG94" s="116">
        <v>10</v>
      </c>
      <c r="AH94" s="116"/>
      <c r="AI94" s="116"/>
      <c r="AJ94" s="128"/>
      <c r="AK94" s="955"/>
      <c r="AL94" s="128"/>
      <c r="AM94" s="128"/>
      <c r="AN94" s="128"/>
      <c r="AO94" s="387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397"/>
      <c r="CA94" s="589"/>
      <c r="CB94" s="589"/>
      <c r="CC94" s="589"/>
      <c r="CD94" s="589"/>
      <c r="CE94" s="589"/>
      <c r="CF94" s="589"/>
      <c r="CG94" s="589"/>
      <c r="CH94" s="589"/>
      <c r="CI94" s="589"/>
      <c r="CJ94" s="589"/>
      <c r="CK94" s="589"/>
      <c r="CL94" s="589"/>
      <c r="CM94" s="589"/>
      <c r="CN94" s="589"/>
      <c r="CO94" s="589"/>
      <c r="CP94" s="589"/>
      <c r="CQ94" s="589"/>
      <c r="CR94" s="589"/>
      <c r="CS94" s="589"/>
      <c r="CT94" s="589"/>
      <c r="CU94" s="589"/>
      <c r="CV94" s="589"/>
      <c r="CW94" s="589"/>
      <c r="CX94" s="589"/>
      <c r="CY94" s="589"/>
      <c r="CZ94" s="589"/>
      <c r="DA94" s="589"/>
      <c r="DB94" s="589"/>
      <c r="DC94" s="589"/>
      <c r="DD94" s="589"/>
      <c r="DE94" s="589"/>
      <c r="DF94" s="589"/>
      <c r="DG94" s="397"/>
      <c r="DH94" s="589"/>
      <c r="DI94" s="589"/>
      <c r="DJ94" s="589"/>
      <c r="DK94" s="589"/>
      <c r="DL94" s="589"/>
      <c r="DM94" s="589"/>
      <c r="DN94" s="589"/>
      <c r="DO94" s="589"/>
      <c r="DP94" s="589"/>
      <c r="DQ94" s="589"/>
      <c r="DR94" s="589"/>
      <c r="DS94" s="589"/>
      <c r="DT94" s="589"/>
      <c r="DU94" s="589"/>
      <c r="DV94" s="589"/>
      <c r="DW94" s="589"/>
      <c r="DX94" s="603"/>
      <c r="DY94" s="919"/>
      <c r="DZ94" s="891"/>
      <c r="EA94" s="891"/>
      <c r="EB94" s="891"/>
      <c r="EC94" s="891"/>
      <c r="ED94" s="891"/>
      <c r="EE94" s="891"/>
      <c r="EF94" s="891"/>
      <c r="EG94" s="891"/>
      <c r="EH94" s="891"/>
      <c r="EI94" s="891"/>
      <c r="EJ94" s="891"/>
      <c r="EK94" s="891"/>
      <c r="EL94" s="891"/>
      <c r="EM94" s="891"/>
      <c r="EN94" s="894"/>
      <c r="EO94" s="918"/>
      <c r="EP94" s="638"/>
      <c r="EQ94" s="638"/>
      <c r="ER94" s="638"/>
      <c r="ES94" s="638"/>
      <c r="ET94" s="638"/>
      <c r="EU94" s="638"/>
      <c r="EV94" s="638"/>
      <c r="EW94" s="952"/>
      <c r="EX94" s="589"/>
      <c r="EY94" s="589"/>
      <c r="EZ94" s="589"/>
      <c r="FA94" s="589"/>
      <c r="FB94" s="952"/>
      <c r="FC94" s="589"/>
      <c r="FD94" s="589"/>
      <c r="FE94" s="925"/>
      <c r="FF94" s="397"/>
      <c r="FG94" s="207"/>
      <c r="FH94" s="208"/>
      <c r="FI94" s="208"/>
      <c r="FJ94" s="208"/>
      <c r="FK94" s="208"/>
      <c r="FL94" s="209"/>
      <c r="FM94" s="207"/>
      <c r="FN94" s="208"/>
      <c r="FO94" s="208"/>
      <c r="FP94" s="208"/>
      <c r="FQ94" s="208"/>
      <c r="FR94" s="498"/>
      <c r="FS94" s="758"/>
      <c r="FT94" s="33"/>
      <c r="FU94" s="253">
        <v>9</v>
      </c>
      <c r="FV94" s="259">
        <v>14</v>
      </c>
      <c r="FW94" s="259">
        <v>16</v>
      </c>
      <c r="FX94" s="91"/>
      <c r="FY94" s="33"/>
      <c r="FZ94" s="33"/>
      <c r="GA94" s="33"/>
      <c r="GB94" s="33"/>
      <c r="GC94" s="33"/>
      <c r="GD94" s="117"/>
      <c r="GE94" s="33"/>
      <c r="GF94" s="33"/>
      <c r="GG94" s="92"/>
      <c r="GH94" s="143"/>
      <c r="GI94" s="143"/>
      <c r="GJ94" s="513"/>
      <c r="GK94" s="76"/>
      <c r="GL94" s="9">
        <f t="shared" si="136"/>
        <v>0</v>
      </c>
      <c r="GM94" s="9">
        <f t="shared" si="137"/>
        <v>0</v>
      </c>
      <c r="GN94" s="9">
        <f t="shared" si="138"/>
        <v>0</v>
      </c>
      <c r="GO94" s="9">
        <f t="shared" si="139"/>
        <v>0</v>
      </c>
      <c r="GP94" s="9">
        <f t="shared" si="140"/>
        <v>0</v>
      </c>
      <c r="GQ94" s="9">
        <f t="shared" si="141"/>
        <v>0</v>
      </c>
      <c r="GR94" s="9">
        <f t="shared" si="142"/>
        <v>0</v>
      </c>
      <c r="GS94" s="9">
        <f t="shared" si="143"/>
        <v>0</v>
      </c>
      <c r="GT94" s="9">
        <f t="shared" si="144"/>
        <v>1</v>
      </c>
      <c r="GU94" s="9">
        <f t="shared" si="145"/>
        <v>1</v>
      </c>
      <c r="GV94" s="9">
        <f t="shared" si="146"/>
        <v>0</v>
      </c>
      <c r="GW94" s="9">
        <f t="shared" si="147"/>
        <v>0</v>
      </c>
      <c r="GX94" s="9">
        <f t="shared" si="148"/>
        <v>0</v>
      </c>
      <c r="GY94" s="9">
        <f t="shared" si="149"/>
        <v>1</v>
      </c>
      <c r="GZ94" s="9">
        <f t="shared" si="150"/>
        <v>0</v>
      </c>
      <c r="HA94" s="9">
        <f t="shared" si="151"/>
        <v>1</v>
      </c>
      <c r="HB94" s="9">
        <f t="shared" si="152"/>
        <v>0</v>
      </c>
      <c r="HC94" s="9">
        <f t="shared" si="153"/>
        <v>0</v>
      </c>
      <c r="HD94" s="9">
        <f t="shared" si="154"/>
        <v>0</v>
      </c>
      <c r="HE94" s="9">
        <f t="shared" si="155"/>
        <v>0</v>
      </c>
      <c r="HF94" s="9">
        <f t="shared" si="156"/>
        <v>0</v>
      </c>
      <c r="HG94" s="9">
        <f t="shared" si="157"/>
        <v>0</v>
      </c>
      <c r="HH94" s="9">
        <f t="shared" si="158"/>
        <v>0</v>
      </c>
      <c r="HI94" s="9">
        <f t="shared" si="159"/>
        <v>0</v>
      </c>
      <c r="HJ94" s="9">
        <f t="shared" si="160"/>
        <v>0</v>
      </c>
      <c r="HK94" s="9">
        <f t="shared" si="161"/>
        <v>0</v>
      </c>
      <c r="HL94" s="9">
        <f t="shared" si="162"/>
        <v>0</v>
      </c>
      <c r="HM94" s="9">
        <f t="shared" si="163"/>
        <v>0</v>
      </c>
      <c r="HN94" s="9">
        <f t="shared" si="164"/>
        <v>0</v>
      </c>
      <c r="HO94" s="9">
        <f t="shared" si="165"/>
        <v>0</v>
      </c>
      <c r="HP94" s="9">
        <f t="shared" si="166"/>
        <v>0</v>
      </c>
      <c r="HQ94" s="9">
        <f t="shared" si="167"/>
        <v>0</v>
      </c>
      <c r="HR94" s="9">
        <f t="shared" si="168"/>
        <v>0</v>
      </c>
      <c r="HS94" s="9">
        <f t="shared" si="169"/>
        <v>0</v>
      </c>
      <c r="HT94" s="9">
        <f t="shared" si="170"/>
        <v>0</v>
      </c>
      <c r="HU94" s="9">
        <f t="shared" si="171"/>
        <v>0</v>
      </c>
      <c r="HV94" s="9">
        <f t="shared" si="172"/>
        <v>0</v>
      </c>
      <c r="HW94" s="9">
        <f t="shared" si="173"/>
        <v>0</v>
      </c>
      <c r="HX94" s="9">
        <f t="shared" si="174"/>
        <v>0</v>
      </c>
      <c r="HY94" s="9">
        <f t="shared" si="175"/>
        <v>0</v>
      </c>
      <c r="HZ94" s="9">
        <f t="shared" si="176"/>
        <v>0</v>
      </c>
      <c r="IA94" s="9">
        <f t="shared" si="177"/>
        <v>0</v>
      </c>
      <c r="IB94" s="9">
        <f t="shared" si="178"/>
        <v>0</v>
      </c>
      <c r="IC94" s="9">
        <f t="shared" si="179"/>
        <v>0</v>
      </c>
      <c r="ID94" s="9">
        <f t="shared" si="180"/>
        <v>0</v>
      </c>
      <c r="IE94" s="9">
        <f t="shared" si="181"/>
        <v>0</v>
      </c>
      <c r="IF94" s="9">
        <f t="shared" si="182"/>
        <v>0</v>
      </c>
      <c r="IG94" s="9">
        <f t="shared" si="183"/>
        <v>0</v>
      </c>
      <c r="IH94" s="9">
        <f t="shared" si="184"/>
        <v>0</v>
      </c>
      <c r="II94" s="9">
        <f t="shared" si="185"/>
        <v>0</v>
      </c>
      <c r="IJ94" s="9">
        <f t="shared" si="186"/>
        <v>0</v>
      </c>
      <c r="IK94" s="9">
        <f t="shared" si="187"/>
        <v>0</v>
      </c>
      <c r="IL94" s="9">
        <f t="shared" si="188"/>
        <v>0</v>
      </c>
      <c r="IM94" s="9">
        <f t="shared" si="189"/>
        <v>0</v>
      </c>
      <c r="IN94" s="9">
        <f t="shared" si="190"/>
        <v>0</v>
      </c>
      <c r="IO94" s="9">
        <f t="shared" si="191"/>
        <v>0</v>
      </c>
      <c r="IP94" s="9">
        <f t="shared" si="192"/>
        <v>0</v>
      </c>
      <c r="IQ94" s="9">
        <f t="shared" si="193"/>
        <v>0</v>
      </c>
      <c r="IR94" s="9">
        <f t="shared" si="194"/>
        <v>0</v>
      </c>
      <c r="IS94" s="9">
        <f t="shared" si="195"/>
        <v>0</v>
      </c>
      <c r="IT94" s="9">
        <f t="shared" si="196"/>
        <v>0</v>
      </c>
      <c r="IU94" s="9">
        <f t="shared" si="197"/>
        <v>0</v>
      </c>
      <c r="IV94" s="9">
        <f t="shared" si="198"/>
        <v>0</v>
      </c>
      <c r="IW94" s="9">
        <f t="shared" si="199"/>
        <v>0</v>
      </c>
      <c r="IX94" s="9">
        <f t="shared" si="200"/>
        <v>0</v>
      </c>
      <c r="IY94" s="9">
        <f t="shared" si="201"/>
        <v>0</v>
      </c>
      <c r="IZ94" s="9">
        <f t="shared" si="202"/>
        <v>0</v>
      </c>
      <c r="JA94" s="9">
        <f t="shared" si="203"/>
        <v>0</v>
      </c>
      <c r="JB94" s="715"/>
      <c r="JC94" s="715"/>
      <c r="JD94" s="715"/>
      <c r="JE94" s="715"/>
      <c r="JF94" s="715"/>
      <c r="JG94" s="715"/>
      <c r="JH94" s="715"/>
      <c r="JI94" s="715"/>
      <c r="JJ94" s="715"/>
      <c r="JK94" s="715"/>
      <c r="JL94" s="715"/>
      <c r="JM94" s="715"/>
      <c r="JN94" s="715"/>
      <c r="JO94" s="715"/>
      <c r="JP94" s="715"/>
      <c r="JQ94" s="715"/>
      <c r="JR94" s="715"/>
      <c r="JS94" s="715"/>
      <c r="JT94" s="715"/>
      <c r="JU94" s="715"/>
      <c r="JV94" s="715"/>
      <c r="JW94" s="715"/>
      <c r="JX94" s="715"/>
      <c r="JY94" s="715"/>
      <c r="JZ94" s="715"/>
      <c r="KA94" s="715"/>
      <c r="KB94" s="715"/>
      <c r="KC94" s="715"/>
      <c r="KD94" s="715"/>
      <c r="KE94" s="715"/>
      <c r="KF94" s="715"/>
      <c r="KG94" s="715"/>
      <c r="KH94" s="715"/>
      <c r="KI94" s="715"/>
      <c r="KJ94" s="715"/>
      <c r="KK94" s="715"/>
      <c r="KL94" s="715"/>
      <c r="KM94" s="715"/>
      <c r="KN94" s="715"/>
      <c r="KO94" s="715"/>
      <c r="KP94" s="715"/>
      <c r="KQ94" s="715"/>
      <c r="KR94" s="715"/>
      <c r="KS94" s="715"/>
      <c r="KT94" s="715"/>
      <c r="KU94" s="715"/>
      <c r="KV94" s="715"/>
      <c r="KW94" s="715"/>
      <c r="KX94" s="715"/>
      <c r="KY94" s="715"/>
      <c r="KZ94" s="715"/>
      <c r="LA94" s="715"/>
      <c r="LB94" s="715"/>
      <c r="LC94" s="715"/>
      <c r="LD94" s="715"/>
      <c r="LE94" s="715"/>
      <c r="LF94" s="715"/>
      <c r="LG94" s="715"/>
      <c r="LH94" s="715"/>
      <c r="LI94" s="715"/>
      <c r="LJ94" s="715"/>
      <c r="LK94" s="715"/>
      <c r="LL94" s="715"/>
      <c r="LM94" s="715"/>
      <c r="LN94" s="715"/>
      <c r="LO94" s="715"/>
      <c r="LP94" s="715"/>
      <c r="LQ94" s="715"/>
      <c r="LR94" s="715"/>
      <c r="LS94" s="715"/>
      <c r="LT94" s="715"/>
      <c r="LU94" s="715"/>
      <c r="LV94" s="715"/>
      <c r="LW94" s="715"/>
      <c r="LX94" s="715"/>
      <c r="LY94" s="715"/>
      <c r="LZ94" s="715"/>
      <c r="MA94" s="715"/>
      <c r="MB94" s="715"/>
      <c r="MC94" s="715"/>
      <c r="MD94" s="715"/>
      <c r="ME94" s="715"/>
      <c r="MF94" s="715"/>
      <c r="MG94" s="715"/>
      <c r="MH94" s="715"/>
      <c r="MI94" s="715"/>
      <c r="MJ94" s="715"/>
      <c r="MK94" s="715"/>
      <c r="ML94" s="715"/>
      <c r="MM94" s="715"/>
      <c r="MN94" s="715"/>
      <c r="MO94" s="715"/>
      <c r="MP94" s="715"/>
      <c r="MQ94" s="715"/>
      <c r="MR94" s="715"/>
      <c r="MS94" s="715"/>
      <c r="MT94" s="715"/>
      <c r="MU94" s="715"/>
      <c r="MV94" s="716"/>
      <c r="MW94" s="716"/>
      <c r="MX94" s="716"/>
      <c r="MY94" s="716"/>
      <c r="MZ94" s="716"/>
    </row>
    <row r="95" spans="1:364" s="45" customFormat="1" ht="36" customHeight="1">
      <c r="A95" s="57" t="s">
        <v>52</v>
      </c>
      <c r="B95" s="60">
        <v>45445</v>
      </c>
      <c r="C95" s="16"/>
      <c r="D95" s="470"/>
      <c r="E95" s="38"/>
      <c r="F95" s="38"/>
      <c r="G95" s="38"/>
      <c r="H95" s="3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64"/>
      <c r="AG95" s="37"/>
      <c r="AH95" s="37"/>
      <c r="AI95" s="37"/>
      <c r="AJ95" s="37"/>
      <c r="AK95" s="956"/>
      <c r="AL95" s="36"/>
      <c r="AM95" s="36"/>
      <c r="AN95" s="716"/>
      <c r="AO95" s="385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401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398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605"/>
      <c r="DY95" s="912"/>
      <c r="DZ95" s="634"/>
      <c r="EA95" s="634"/>
      <c r="EB95" s="634"/>
      <c r="EC95" s="634"/>
      <c r="ED95" s="634"/>
      <c r="EE95" s="634"/>
      <c r="EF95" s="634"/>
      <c r="EG95" s="634"/>
      <c r="EH95" s="634"/>
      <c r="EI95" s="634"/>
      <c r="EJ95" s="634"/>
      <c r="EK95" s="634"/>
      <c r="EL95" s="634"/>
      <c r="EM95" s="634"/>
      <c r="EN95" s="888"/>
      <c r="EO95" s="912"/>
      <c r="EP95" s="634"/>
      <c r="EQ95" s="634"/>
      <c r="ER95" s="634"/>
      <c r="ES95" s="634"/>
      <c r="ET95" s="634"/>
      <c r="EU95" s="634"/>
      <c r="EV95" s="634"/>
      <c r="EW95" s="200"/>
      <c r="EX95" s="13"/>
      <c r="EY95" s="13"/>
      <c r="EZ95" s="13"/>
      <c r="FA95" s="13"/>
      <c r="FB95" s="200"/>
      <c r="FC95" s="13"/>
      <c r="FD95" s="13"/>
      <c r="FE95" s="942"/>
      <c r="FF95" s="398"/>
      <c r="FG95" s="440"/>
      <c r="FH95" s="441"/>
      <c r="FI95" s="441"/>
      <c r="FJ95" s="441"/>
      <c r="FK95" s="441"/>
      <c r="FL95" s="442"/>
      <c r="FM95" s="440"/>
      <c r="FN95" s="441"/>
      <c r="FO95" s="441"/>
      <c r="FP95" s="441"/>
      <c r="FQ95" s="441"/>
      <c r="FR95" s="499"/>
      <c r="FS95" s="52"/>
      <c r="FT95" s="52"/>
      <c r="FU95" s="52"/>
      <c r="FV95" s="438"/>
      <c r="FW95" s="438"/>
      <c r="FX95" s="439"/>
      <c r="FY95" s="52"/>
      <c r="FZ95" s="52"/>
      <c r="GA95" s="52"/>
      <c r="GB95" s="52"/>
      <c r="GC95" s="55"/>
      <c r="GD95" s="55"/>
      <c r="GE95" s="55"/>
      <c r="GF95" s="55"/>
      <c r="GG95" s="55"/>
      <c r="GH95" s="434"/>
      <c r="GI95" s="436"/>
      <c r="GJ95" s="514"/>
      <c r="GK95" s="76"/>
      <c r="GL95" s="62">
        <f t="shared" si="136"/>
        <v>0</v>
      </c>
      <c r="GM95" s="62">
        <f t="shared" si="137"/>
        <v>0</v>
      </c>
      <c r="GN95" s="62">
        <f t="shared" si="138"/>
        <v>0</v>
      </c>
      <c r="GO95" s="62">
        <f t="shared" si="139"/>
        <v>0</v>
      </c>
      <c r="GP95" s="62">
        <f t="shared" si="140"/>
        <v>0</v>
      </c>
      <c r="GQ95" s="62">
        <f t="shared" si="141"/>
        <v>0</v>
      </c>
      <c r="GR95" s="62">
        <f t="shared" si="142"/>
        <v>0</v>
      </c>
      <c r="GS95" s="62">
        <f t="shared" si="143"/>
        <v>0</v>
      </c>
      <c r="GT95" s="62">
        <f t="shared" si="144"/>
        <v>0</v>
      </c>
      <c r="GU95" s="62">
        <f t="shared" si="145"/>
        <v>0</v>
      </c>
      <c r="GV95" s="62">
        <f t="shared" si="146"/>
        <v>0</v>
      </c>
      <c r="GW95" s="62">
        <f t="shared" si="147"/>
        <v>0</v>
      </c>
      <c r="GX95" s="62">
        <f t="shared" si="148"/>
        <v>0</v>
      </c>
      <c r="GY95" s="62">
        <f t="shared" si="149"/>
        <v>0</v>
      </c>
      <c r="GZ95" s="62">
        <f t="shared" si="150"/>
        <v>0</v>
      </c>
      <c r="HA95" s="62">
        <f t="shared" si="151"/>
        <v>0</v>
      </c>
      <c r="HB95" s="62">
        <f t="shared" si="152"/>
        <v>0</v>
      </c>
      <c r="HC95" s="62">
        <f t="shared" si="153"/>
        <v>0</v>
      </c>
      <c r="HD95" s="62">
        <f t="shared" si="154"/>
        <v>0</v>
      </c>
      <c r="HE95" s="62">
        <f t="shared" si="155"/>
        <v>0</v>
      </c>
      <c r="HF95" s="62">
        <f t="shared" si="156"/>
        <v>0</v>
      </c>
      <c r="HG95" s="62">
        <f t="shared" si="157"/>
        <v>0</v>
      </c>
      <c r="HH95" s="62">
        <f t="shared" si="158"/>
        <v>0</v>
      </c>
      <c r="HI95" s="62">
        <f t="shared" si="159"/>
        <v>0</v>
      </c>
      <c r="HJ95" s="62">
        <f t="shared" si="160"/>
        <v>0</v>
      </c>
      <c r="HK95" s="62">
        <f t="shared" si="161"/>
        <v>0</v>
      </c>
      <c r="HL95" s="62">
        <f t="shared" si="162"/>
        <v>0</v>
      </c>
      <c r="HM95" s="62">
        <f t="shared" si="163"/>
        <v>0</v>
      </c>
      <c r="HN95" s="62">
        <f t="shared" si="164"/>
        <v>0</v>
      </c>
      <c r="HO95" s="62">
        <f t="shared" si="165"/>
        <v>0</v>
      </c>
      <c r="HP95" s="62">
        <f t="shared" si="166"/>
        <v>0</v>
      </c>
      <c r="HQ95" s="62">
        <f t="shared" si="167"/>
        <v>0</v>
      </c>
      <c r="HR95" s="62">
        <f t="shared" si="168"/>
        <v>0</v>
      </c>
      <c r="HS95" s="62">
        <f t="shared" si="169"/>
        <v>0</v>
      </c>
      <c r="HT95" s="62">
        <f t="shared" si="170"/>
        <v>0</v>
      </c>
      <c r="HU95" s="62">
        <f t="shared" si="171"/>
        <v>0</v>
      </c>
      <c r="HV95" s="62">
        <f t="shared" si="172"/>
        <v>0</v>
      </c>
      <c r="HW95" s="62">
        <f t="shared" si="173"/>
        <v>0</v>
      </c>
      <c r="HX95" s="62">
        <f t="shared" si="174"/>
        <v>0</v>
      </c>
      <c r="HY95" s="62">
        <f t="shared" si="175"/>
        <v>0</v>
      </c>
      <c r="HZ95" s="62">
        <f t="shared" si="176"/>
        <v>0</v>
      </c>
      <c r="IA95" s="62">
        <f t="shared" si="177"/>
        <v>0</v>
      </c>
      <c r="IB95" s="62">
        <f t="shared" si="178"/>
        <v>0</v>
      </c>
      <c r="IC95" s="62">
        <f t="shared" si="179"/>
        <v>0</v>
      </c>
      <c r="ID95" s="62">
        <f t="shared" si="180"/>
        <v>0</v>
      </c>
      <c r="IE95" s="62">
        <f t="shared" si="181"/>
        <v>0</v>
      </c>
      <c r="IF95" s="62">
        <f t="shared" si="182"/>
        <v>0</v>
      </c>
      <c r="IG95" s="62">
        <f t="shared" si="183"/>
        <v>0</v>
      </c>
      <c r="IH95" s="62">
        <f t="shared" si="184"/>
        <v>0</v>
      </c>
      <c r="II95" s="62">
        <f t="shared" si="185"/>
        <v>0</v>
      </c>
      <c r="IJ95" s="62">
        <f t="shared" si="186"/>
        <v>0</v>
      </c>
      <c r="IK95" s="62">
        <f t="shared" si="187"/>
        <v>0</v>
      </c>
      <c r="IL95" s="62">
        <f t="shared" si="188"/>
        <v>0</v>
      </c>
      <c r="IM95" s="62">
        <f t="shared" si="189"/>
        <v>0</v>
      </c>
      <c r="IN95" s="62">
        <f t="shared" si="190"/>
        <v>0</v>
      </c>
      <c r="IO95" s="62">
        <f t="shared" si="191"/>
        <v>0</v>
      </c>
      <c r="IP95" s="62">
        <f t="shared" si="192"/>
        <v>0</v>
      </c>
      <c r="IQ95" s="62">
        <f t="shared" si="193"/>
        <v>0</v>
      </c>
      <c r="IR95" s="62">
        <f t="shared" si="194"/>
        <v>0</v>
      </c>
      <c r="IS95" s="62">
        <f t="shared" si="195"/>
        <v>0</v>
      </c>
      <c r="IT95" s="62">
        <f t="shared" si="196"/>
        <v>0</v>
      </c>
      <c r="IU95" s="62">
        <f t="shared" si="197"/>
        <v>0</v>
      </c>
      <c r="IV95" s="62">
        <f t="shared" si="198"/>
        <v>0</v>
      </c>
      <c r="IW95" s="62">
        <f t="shared" si="199"/>
        <v>0</v>
      </c>
      <c r="IX95" s="62">
        <f t="shared" si="200"/>
        <v>0</v>
      </c>
      <c r="IY95" s="62">
        <f t="shared" si="201"/>
        <v>0</v>
      </c>
      <c r="IZ95" s="62">
        <f t="shared" si="202"/>
        <v>0</v>
      </c>
      <c r="JA95" s="62">
        <f t="shared" si="203"/>
        <v>0</v>
      </c>
      <c r="JB95" s="716"/>
      <c r="JC95" s="716"/>
      <c r="JD95" s="716"/>
      <c r="JE95" s="716"/>
      <c r="JF95" s="716"/>
      <c r="JG95" s="716"/>
      <c r="JH95" s="716"/>
      <c r="JI95" s="716"/>
      <c r="JJ95" s="716"/>
      <c r="JK95" s="716"/>
      <c r="JL95" s="716"/>
      <c r="JM95" s="716"/>
      <c r="JN95" s="716"/>
      <c r="JO95" s="716"/>
      <c r="JP95" s="716"/>
      <c r="JQ95" s="716"/>
      <c r="JR95" s="716"/>
      <c r="JS95" s="716"/>
      <c r="JT95" s="716"/>
      <c r="JU95" s="716"/>
      <c r="JV95" s="716"/>
      <c r="JW95" s="716"/>
      <c r="JX95" s="716"/>
      <c r="JY95" s="716"/>
      <c r="JZ95" s="716"/>
      <c r="KA95" s="716"/>
      <c r="KB95" s="716"/>
      <c r="KC95" s="716"/>
      <c r="KD95" s="716"/>
      <c r="KE95" s="716"/>
      <c r="KF95" s="716"/>
      <c r="KG95" s="716"/>
      <c r="KH95" s="716"/>
      <c r="KI95" s="716"/>
      <c r="KJ95" s="716"/>
      <c r="KK95" s="716"/>
      <c r="KL95" s="716"/>
      <c r="KM95" s="716"/>
      <c r="KN95" s="716"/>
      <c r="KO95" s="716"/>
      <c r="KP95" s="716"/>
      <c r="KQ95" s="716"/>
      <c r="KR95" s="716"/>
      <c r="KS95" s="716"/>
      <c r="KT95" s="716"/>
      <c r="KU95" s="716"/>
      <c r="KV95" s="716"/>
      <c r="KW95" s="716"/>
      <c r="KX95" s="716"/>
      <c r="KY95" s="716"/>
      <c r="KZ95" s="716"/>
      <c r="LA95" s="716"/>
      <c r="LB95" s="716"/>
      <c r="LC95" s="716"/>
      <c r="LD95" s="716"/>
      <c r="LE95" s="716"/>
      <c r="LF95" s="716"/>
      <c r="LG95" s="716"/>
      <c r="LH95" s="716"/>
      <c r="LI95" s="716"/>
      <c r="LJ95" s="716"/>
      <c r="LK95" s="716"/>
      <c r="LL95" s="716"/>
      <c r="LM95" s="716"/>
      <c r="LN95" s="716"/>
      <c r="LO95" s="716"/>
      <c r="LP95" s="716"/>
      <c r="LQ95" s="716"/>
      <c r="LR95" s="716"/>
      <c r="LS95" s="716"/>
      <c r="LT95" s="716"/>
      <c r="LU95" s="716"/>
      <c r="LV95" s="716"/>
      <c r="LW95" s="716"/>
      <c r="LX95" s="716"/>
      <c r="LY95" s="716"/>
      <c r="LZ95" s="716"/>
      <c r="MA95" s="716"/>
      <c r="MB95" s="716"/>
      <c r="MC95" s="716"/>
      <c r="MD95" s="716"/>
      <c r="ME95" s="716"/>
      <c r="MF95" s="716"/>
      <c r="MG95" s="716"/>
      <c r="MH95" s="716"/>
      <c r="MI95" s="716"/>
      <c r="MJ95" s="716"/>
      <c r="MK95" s="716"/>
      <c r="ML95" s="716"/>
      <c r="MM95" s="716"/>
      <c r="MN95" s="716"/>
      <c r="MO95" s="716"/>
      <c r="MP95" s="716"/>
      <c r="MQ95" s="716"/>
      <c r="MR95" s="716"/>
      <c r="MS95" s="716"/>
      <c r="MT95" s="716"/>
      <c r="MU95" s="716"/>
      <c r="MV95" s="716"/>
      <c r="MW95" s="716"/>
      <c r="MX95" s="716"/>
      <c r="MY95" s="716"/>
      <c r="MZ95" s="716"/>
    </row>
    <row r="96" spans="1:364" s="78" customFormat="1" ht="36.75" customHeight="1">
      <c r="A96" s="56" t="s">
        <v>46</v>
      </c>
      <c r="B96" s="59">
        <v>45446</v>
      </c>
      <c r="C96" s="67"/>
      <c r="D96" s="470"/>
      <c r="E96" s="86"/>
      <c r="F96" s="86"/>
      <c r="G96" s="86"/>
      <c r="H96" s="86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364"/>
      <c r="AG96" s="116">
        <v>24</v>
      </c>
      <c r="AH96" s="159">
        <v>20</v>
      </c>
      <c r="AI96" s="116"/>
      <c r="AJ96" s="116">
        <v>37</v>
      </c>
      <c r="AK96" s="116">
        <v>55</v>
      </c>
      <c r="AL96" s="128"/>
      <c r="AM96" s="128"/>
      <c r="AN96" s="549"/>
      <c r="AO96" s="38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397"/>
      <c r="CA96" s="589"/>
      <c r="CB96" s="589"/>
      <c r="CC96" s="589"/>
      <c r="CD96" s="589"/>
      <c r="CE96" s="589"/>
      <c r="CF96" s="589"/>
      <c r="CG96" s="589"/>
      <c r="CH96" s="589"/>
      <c r="CI96" s="589"/>
      <c r="CJ96" s="589"/>
      <c r="CK96" s="589"/>
      <c r="CL96" s="589"/>
      <c r="CM96" s="589"/>
      <c r="CN96" s="589"/>
      <c r="CO96" s="589"/>
      <c r="CP96" s="589"/>
      <c r="CQ96" s="589"/>
      <c r="CR96" s="589"/>
      <c r="CS96" s="589"/>
      <c r="CT96" s="589"/>
      <c r="CU96" s="589"/>
      <c r="CV96" s="589"/>
      <c r="CW96" s="589"/>
      <c r="CX96" s="589"/>
      <c r="CY96" s="589"/>
      <c r="CZ96" s="589"/>
      <c r="DA96" s="589"/>
      <c r="DB96" s="589"/>
      <c r="DC96" s="589"/>
      <c r="DD96" s="589"/>
      <c r="DE96" s="589"/>
      <c r="DF96" s="589"/>
      <c r="DG96" s="397"/>
      <c r="DH96" s="677">
        <v>35</v>
      </c>
      <c r="DI96" s="677">
        <v>53</v>
      </c>
      <c r="DJ96" s="677">
        <v>57</v>
      </c>
      <c r="DK96" s="677">
        <v>30</v>
      </c>
      <c r="DL96" s="677">
        <v>38</v>
      </c>
      <c r="DM96" s="677">
        <v>52</v>
      </c>
      <c r="DN96" s="677">
        <v>58</v>
      </c>
      <c r="DO96" s="677">
        <v>11</v>
      </c>
      <c r="DP96" s="677">
        <v>12</v>
      </c>
      <c r="DQ96" s="677">
        <v>13</v>
      </c>
      <c r="DR96" s="677">
        <v>15</v>
      </c>
      <c r="DS96" s="677">
        <v>22</v>
      </c>
      <c r="DT96" s="677">
        <v>25</v>
      </c>
      <c r="DU96" s="677"/>
      <c r="DV96" s="677"/>
      <c r="DW96" s="677"/>
      <c r="DX96" s="603"/>
      <c r="DY96" s="920">
        <v>44</v>
      </c>
      <c r="DZ96" s="921">
        <v>39</v>
      </c>
      <c r="EA96" s="921">
        <v>59</v>
      </c>
      <c r="EB96" s="921">
        <v>33</v>
      </c>
      <c r="EC96" s="921">
        <v>1</v>
      </c>
      <c r="ED96" s="921">
        <v>2</v>
      </c>
      <c r="EE96" s="921">
        <v>64</v>
      </c>
      <c r="EF96" s="921">
        <v>63</v>
      </c>
      <c r="EG96" s="921">
        <v>65</v>
      </c>
      <c r="EH96" s="921">
        <v>32</v>
      </c>
      <c r="EI96" s="921">
        <v>5</v>
      </c>
      <c r="EJ96" s="921">
        <v>4</v>
      </c>
      <c r="EK96" s="921"/>
      <c r="EL96" s="921"/>
      <c r="EM96" s="921"/>
      <c r="EN96" s="945"/>
      <c r="EO96" s="920">
        <v>54</v>
      </c>
      <c r="EP96" s="921">
        <v>49</v>
      </c>
      <c r="EQ96" s="921">
        <v>27</v>
      </c>
      <c r="ER96" s="921">
        <v>45</v>
      </c>
      <c r="ES96" s="921">
        <v>42</v>
      </c>
      <c r="ET96" s="921">
        <v>29</v>
      </c>
      <c r="EU96" s="921">
        <v>28</v>
      </c>
      <c r="EV96" s="921">
        <v>8</v>
      </c>
      <c r="EW96" s="943">
        <v>7</v>
      </c>
      <c r="EX96" s="953">
        <v>48</v>
      </c>
      <c r="EY96" s="953">
        <v>17</v>
      </c>
      <c r="EZ96" s="953">
        <v>6</v>
      </c>
      <c r="FA96" s="953"/>
      <c r="FB96" s="953"/>
      <c r="FC96" s="953"/>
      <c r="FD96" s="953"/>
      <c r="FE96" s="944"/>
      <c r="FF96" s="397"/>
      <c r="FG96" s="673">
        <v>40</v>
      </c>
      <c r="FH96" s="674">
        <v>41</v>
      </c>
      <c r="FI96" s="674">
        <v>50</v>
      </c>
      <c r="FJ96" s="674">
        <v>51</v>
      </c>
      <c r="FK96" s="208"/>
      <c r="FL96" s="209"/>
      <c r="FM96" s="207"/>
      <c r="FN96" s="208"/>
      <c r="FO96" s="208"/>
      <c r="FP96" s="208"/>
      <c r="FQ96" s="208"/>
      <c r="FR96" s="498"/>
      <c r="FS96" s="253">
        <v>23</v>
      </c>
      <c r="FT96" s="253">
        <v>31</v>
      </c>
      <c r="FU96" s="253">
        <v>9</v>
      </c>
      <c r="FV96" s="257">
        <v>14</v>
      </c>
      <c r="FW96" s="257">
        <v>16</v>
      </c>
      <c r="FX96" s="258"/>
      <c r="FY96" s="253">
        <v>34</v>
      </c>
      <c r="FZ96" s="253">
        <v>43</v>
      </c>
      <c r="GA96" s="253"/>
      <c r="GB96" s="253"/>
      <c r="GC96" s="117"/>
      <c r="GD96" s="117">
        <v>56</v>
      </c>
      <c r="GE96" s="117"/>
      <c r="GF96" s="117">
        <v>47</v>
      </c>
      <c r="GG96" s="117"/>
      <c r="GH96" s="100">
        <v>62</v>
      </c>
      <c r="GI96" s="228">
        <v>61</v>
      </c>
      <c r="GJ96" s="513"/>
      <c r="GK96" s="76"/>
      <c r="GL96" s="9">
        <f t="shared" si="136"/>
        <v>1</v>
      </c>
      <c r="GM96" s="9">
        <f t="shared" si="137"/>
        <v>1</v>
      </c>
      <c r="GN96" s="9">
        <f t="shared" si="138"/>
        <v>0</v>
      </c>
      <c r="GO96" s="9">
        <f t="shared" si="139"/>
        <v>1</v>
      </c>
      <c r="GP96" s="9">
        <f t="shared" si="140"/>
        <v>1</v>
      </c>
      <c r="GQ96" s="9">
        <f t="shared" si="141"/>
        <v>1</v>
      </c>
      <c r="GR96" s="9">
        <f t="shared" si="142"/>
        <v>1</v>
      </c>
      <c r="GS96" s="9">
        <f t="shared" si="143"/>
        <v>1</v>
      </c>
      <c r="GT96" s="9">
        <f t="shared" si="144"/>
        <v>1</v>
      </c>
      <c r="GU96" s="9">
        <f t="shared" si="145"/>
        <v>0</v>
      </c>
      <c r="GV96" s="9">
        <f t="shared" si="146"/>
        <v>1</v>
      </c>
      <c r="GW96" s="9">
        <f t="shared" si="147"/>
        <v>1</v>
      </c>
      <c r="GX96" s="9">
        <f t="shared" si="148"/>
        <v>1</v>
      </c>
      <c r="GY96" s="9">
        <f t="shared" si="149"/>
        <v>1</v>
      </c>
      <c r="GZ96" s="9">
        <f t="shared" si="150"/>
        <v>1</v>
      </c>
      <c r="HA96" s="9">
        <f t="shared" si="151"/>
        <v>1</v>
      </c>
      <c r="HB96" s="9">
        <f t="shared" si="152"/>
        <v>1</v>
      </c>
      <c r="HC96" s="9">
        <f t="shared" si="153"/>
        <v>0</v>
      </c>
      <c r="HD96" s="9">
        <f t="shared" si="154"/>
        <v>0</v>
      </c>
      <c r="HE96" s="9">
        <f t="shared" si="155"/>
        <v>1</v>
      </c>
      <c r="HF96" s="9">
        <f t="shared" si="156"/>
        <v>0</v>
      </c>
      <c r="HG96" s="9">
        <f t="shared" si="157"/>
        <v>1</v>
      </c>
      <c r="HH96" s="9">
        <f t="shared" si="158"/>
        <v>1</v>
      </c>
      <c r="HI96" s="9">
        <f t="shared" si="159"/>
        <v>1</v>
      </c>
      <c r="HJ96" s="9">
        <f t="shared" si="160"/>
        <v>1</v>
      </c>
      <c r="HK96" s="9">
        <f t="shared" si="161"/>
        <v>0</v>
      </c>
      <c r="HL96" s="9">
        <f t="shared" si="162"/>
        <v>1</v>
      </c>
      <c r="HM96" s="9">
        <f t="shared" si="163"/>
        <v>1</v>
      </c>
      <c r="HN96" s="9">
        <f t="shared" si="164"/>
        <v>1</v>
      </c>
      <c r="HO96" s="9">
        <f t="shared" si="165"/>
        <v>1</v>
      </c>
      <c r="HP96" s="9">
        <f t="shared" si="166"/>
        <v>1</v>
      </c>
      <c r="HQ96" s="9">
        <f t="shared" si="167"/>
        <v>1</v>
      </c>
      <c r="HR96" s="9">
        <f t="shared" si="168"/>
        <v>1</v>
      </c>
      <c r="HS96" s="9">
        <f t="shared" si="169"/>
        <v>1</v>
      </c>
      <c r="HT96" s="9">
        <f t="shared" si="170"/>
        <v>1</v>
      </c>
      <c r="HU96" s="9">
        <f t="shared" si="171"/>
        <v>0</v>
      </c>
      <c r="HV96" s="9">
        <f t="shared" si="172"/>
        <v>1</v>
      </c>
      <c r="HW96" s="9">
        <f t="shared" si="173"/>
        <v>1</v>
      </c>
      <c r="HX96" s="9">
        <f t="shared" si="174"/>
        <v>1</v>
      </c>
      <c r="HY96" s="9">
        <f t="shared" si="175"/>
        <v>1</v>
      </c>
      <c r="HZ96" s="9">
        <f t="shared" si="176"/>
        <v>1</v>
      </c>
      <c r="IA96" s="9">
        <f t="shared" si="177"/>
        <v>1</v>
      </c>
      <c r="IB96" s="9">
        <f t="shared" si="178"/>
        <v>1</v>
      </c>
      <c r="IC96" s="9">
        <f t="shared" si="179"/>
        <v>1</v>
      </c>
      <c r="ID96" s="9">
        <f t="shared" si="180"/>
        <v>1</v>
      </c>
      <c r="IE96" s="9">
        <f t="shared" si="181"/>
        <v>0</v>
      </c>
      <c r="IF96" s="9">
        <f t="shared" si="182"/>
        <v>1</v>
      </c>
      <c r="IG96" s="9">
        <f t="shared" si="183"/>
        <v>1</v>
      </c>
      <c r="IH96" s="9">
        <f t="shared" si="184"/>
        <v>1</v>
      </c>
      <c r="II96" s="9">
        <f t="shared" si="185"/>
        <v>1</v>
      </c>
      <c r="IJ96" s="9">
        <f t="shared" si="186"/>
        <v>1</v>
      </c>
      <c r="IK96" s="9">
        <f t="shared" si="187"/>
        <v>1</v>
      </c>
      <c r="IL96" s="9">
        <f t="shared" si="188"/>
        <v>1</v>
      </c>
      <c r="IM96" s="9">
        <f t="shared" si="189"/>
        <v>1</v>
      </c>
      <c r="IN96" s="9">
        <f t="shared" si="190"/>
        <v>1</v>
      </c>
      <c r="IO96" s="9">
        <f t="shared" si="191"/>
        <v>1</v>
      </c>
      <c r="IP96" s="9">
        <f t="shared" si="192"/>
        <v>1</v>
      </c>
      <c r="IQ96" s="9">
        <f t="shared" si="193"/>
        <v>1</v>
      </c>
      <c r="IR96" s="9">
        <f t="shared" si="194"/>
        <v>1</v>
      </c>
      <c r="IS96" s="9">
        <f t="shared" si="195"/>
        <v>0</v>
      </c>
      <c r="IT96" s="9">
        <f t="shared" si="196"/>
        <v>1</v>
      </c>
      <c r="IU96" s="9">
        <f t="shared" si="197"/>
        <v>1</v>
      </c>
      <c r="IV96" s="9">
        <f t="shared" si="198"/>
        <v>1</v>
      </c>
      <c r="IW96" s="9">
        <f t="shared" si="199"/>
        <v>1</v>
      </c>
      <c r="IX96" s="9">
        <f t="shared" si="200"/>
        <v>1</v>
      </c>
      <c r="IY96" s="9">
        <f t="shared" si="201"/>
        <v>0</v>
      </c>
      <c r="IZ96" s="9">
        <f t="shared" si="202"/>
        <v>0</v>
      </c>
      <c r="JA96" s="9">
        <f t="shared" si="203"/>
        <v>0</v>
      </c>
      <c r="JB96" s="719"/>
      <c r="JC96" s="719"/>
      <c r="JD96" s="719"/>
      <c r="JE96" s="719"/>
      <c r="JF96" s="719"/>
      <c r="JG96" s="719"/>
      <c r="JH96" s="719"/>
      <c r="JI96" s="719"/>
      <c r="JJ96" s="719"/>
      <c r="JK96" s="719"/>
      <c r="JL96" s="719"/>
      <c r="JM96" s="719"/>
      <c r="JN96" s="719"/>
      <c r="JO96" s="719"/>
      <c r="JP96" s="719"/>
      <c r="JQ96" s="719"/>
      <c r="JR96" s="719"/>
      <c r="JS96" s="719"/>
      <c r="JT96" s="719"/>
      <c r="JU96" s="719"/>
      <c r="JV96" s="719"/>
      <c r="JW96" s="719"/>
      <c r="JX96" s="719"/>
      <c r="JY96" s="719"/>
      <c r="JZ96" s="719"/>
      <c r="KA96" s="719"/>
      <c r="KB96" s="719"/>
      <c r="KC96" s="719"/>
      <c r="KD96" s="719"/>
      <c r="KE96" s="719"/>
      <c r="KF96" s="719"/>
      <c r="KG96" s="719"/>
      <c r="KH96" s="719"/>
      <c r="KI96" s="719"/>
      <c r="KJ96" s="719"/>
      <c r="KK96" s="719"/>
      <c r="KL96" s="719"/>
      <c r="KM96" s="719"/>
      <c r="KN96" s="719"/>
      <c r="KO96" s="719"/>
      <c r="KP96" s="719"/>
      <c r="KQ96" s="719"/>
      <c r="KR96" s="719"/>
      <c r="KS96" s="719"/>
      <c r="KT96" s="719"/>
      <c r="KU96" s="719"/>
      <c r="KV96" s="719"/>
      <c r="KW96" s="719"/>
      <c r="KX96" s="719"/>
      <c r="KY96" s="719"/>
      <c r="KZ96" s="719"/>
      <c r="LA96" s="719"/>
      <c r="LB96" s="719"/>
      <c r="LC96" s="719"/>
      <c r="LD96" s="719"/>
      <c r="LE96" s="719"/>
      <c r="LF96" s="719"/>
      <c r="LG96" s="719"/>
      <c r="LH96" s="719"/>
      <c r="LI96" s="719"/>
      <c r="LJ96" s="719"/>
      <c r="LK96" s="719"/>
      <c r="LL96" s="719"/>
      <c r="LM96" s="719"/>
      <c r="LN96" s="719"/>
      <c r="LO96" s="719"/>
      <c r="LP96" s="719"/>
      <c r="LQ96" s="719"/>
      <c r="LR96" s="719"/>
      <c r="LS96" s="719"/>
      <c r="LT96" s="719"/>
      <c r="LU96" s="719"/>
      <c r="LV96" s="719"/>
      <c r="LW96" s="719"/>
      <c r="LX96" s="719"/>
      <c r="LY96" s="719"/>
      <c r="LZ96" s="719"/>
      <c r="MA96" s="719"/>
      <c r="MB96" s="719"/>
      <c r="MC96" s="719"/>
      <c r="MD96" s="719"/>
      <c r="ME96" s="719"/>
      <c r="MF96" s="719"/>
      <c r="MG96" s="719"/>
      <c r="MH96" s="719"/>
      <c r="MI96" s="719"/>
      <c r="MJ96" s="719"/>
      <c r="MK96" s="719"/>
      <c r="ML96" s="719"/>
      <c r="MM96" s="719"/>
      <c r="MN96" s="719"/>
      <c r="MO96" s="719"/>
      <c r="MP96" s="719"/>
      <c r="MQ96" s="719"/>
      <c r="MR96" s="719"/>
      <c r="MS96" s="719"/>
      <c r="MT96" s="719"/>
      <c r="MU96" s="719"/>
      <c r="MV96" s="711"/>
      <c r="MW96" s="711"/>
      <c r="MX96" s="711"/>
      <c r="MY96" s="711"/>
      <c r="MZ96" s="711"/>
    </row>
    <row r="97" spans="1:364" s="78" customFormat="1" ht="36" customHeight="1">
      <c r="A97" s="56" t="s">
        <v>47</v>
      </c>
      <c r="B97" s="59">
        <v>45447</v>
      </c>
      <c r="C97" s="67"/>
      <c r="D97" s="470"/>
      <c r="E97" s="107"/>
      <c r="F97" s="107"/>
      <c r="G97" s="107"/>
      <c r="H97" s="107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364"/>
      <c r="AG97" s="116">
        <v>24</v>
      </c>
      <c r="AH97" s="159">
        <v>21</v>
      </c>
      <c r="AI97" s="116"/>
      <c r="AJ97" s="116">
        <v>37</v>
      </c>
      <c r="AK97" s="116">
        <v>55</v>
      </c>
      <c r="AL97" s="128"/>
      <c r="AM97" s="128"/>
      <c r="AN97" s="549"/>
      <c r="AO97" s="38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397"/>
      <c r="CA97" s="677">
        <v>51</v>
      </c>
      <c r="CB97" s="677">
        <v>36</v>
      </c>
      <c r="CC97" s="677">
        <v>7</v>
      </c>
      <c r="CD97" s="677">
        <v>17</v>
      </c>
      <c r="CE97" s="677">
        <v>1</v>
      </c>
      <c r="CF97" s="677">
        <v>2</v>
      </c>
      <c r="CG97" s="712">
        <v>64</v>
      </c>
      <c r="CH97" s="712">
        <v>63</v>
      </c>
      <c r="CI97" s="712">
        <v>54</v>
      </c>
      <c r="CJ97" s="712">
        <v>49</v>
      </c>
      <c r="CK97" s="712">
        <v>27</v>
      </c>
      <c r="CL97" s="712">
        <v>45</v>
      </c>
      <c r="CM97" s="712">
        <v>42</v>
      </c>
      <c r="CN97" s="712">
        <v>29</v>
      </c>
      <c r="CO97" s="712">
        <v>28</v>
      </c>
      <c r="CP97" s="712">
        <v>8</v>
      </c>
      <c r="CQ97" s="589"/>
      <c r="CR97" s="589"/>
      <c r="CS97" s="589"/>
      <c r="CT97" s="589"/>
      <c r="CU97" s="589"/>
      <c r="CV97" s="589"/>
      <c r="CW97" s="589"/>
      <c r="CX97" s="589"/>
      <c r="CY97" s="589"/>
      <c r="CZ97" s="589"/>
      <c r="DA97" s="589"/>
      <c r="DB97" s="589"/>
      <c r="DC97" s="589"/>
      <c r="DD97" s="589"/>
      <c r="DE97" s="589"/>
      <c r="DF97" s="589"/>
      <c r="DG97" s="397"/>
      <c r="DH97" s="677">
        <v>35</v>
      </c>
      <c r="DI97" s="677">
        <v>53</v>
      </c>
      <c r="DJ97" s="677">
        <v>57</v>
      </c>
      <c r="DK97" s="677">
        <v>30</v>
      </c>
      <c r="DL97" s="677">
        <v>38</v>
      </c>
      <c r="DM97" s="677">
        <v>52</v>
      </c>
      <c r="DN97" s="677">
        <v>58</v>
      </c>
      <c r="DO97" s="677">
        <v>11</v>
      </c>
      <c r="DP97" s="677">
        <v>12</v>
      </c>
      <c r="DQ97" s="677">
        <v>13</v>
      </c>
      <c r="DR97" s="677">
        <v>15</v>
      </c>
      <c r="DS97" s="677">
        <v>22</v>
      </c>
      <c r="DT97" s="677">
        <v>25</v>
      </c>
      <c r="DU97" s="677"/>
      <c r="DV97" s="677"/>
      <c r="DW97" s="677"/>
      <c r="DX97" s="603"/>
      <c r="DY97" s="649"/>
      <c r="DZ97" s="649"/>
      <c r="EA97" s="649"/>
      <c r="EB97" s="649"/>
      <c r="EC97" s="649"/>
      <c r="ED97" s="649"/>
      <c r="EE97" s="649"/>
      <c r="EF97" s="649"/>
      <c r="EG97" s="649"/>
      <c r="EH97" s="649"/>
      <c r="EI97" s="649"/>
      <c r="EJ97" s="649"/>
      <c r="EK97" s="649"/>
      <c r="EL97" s="649"/>
      <c r="EM97" s="649"/>
      <c r="EN97" s="649"/>
      <c r="EO97" s="649"/>
      <c r="EP97" s="649"/>
      <c r="EQ97" s="649"/>
      <c r="ER97" s="649"/>
      <c r="ES97" s="649"/>
      <c r="ET97" s="649"/>
      <c r="EU97" s="649"/>
      <c r="EV97" s="649"/>
      <c r="EW97" s="650"/>
      <c r="EX97" s="868"/>
      <c r="EY97" s="868"/>
      <c r="EZ97" s="868"/>
      <c r="FA97" s="868"/>
      <c r="FB97" s="868"/>
      <c r="FC97" s="868"/>
      <c r="FD97" s="868"/>
      <c r="FE97" s="868"/>
      <c r="FF97" s="397"/>
      <c r="FG97" s="207"/>
      <c r="FH97" s="208"/>
      <c r="FI97" s="208"/>
      <c r="FJ97" s="208"/>
      <c r="FK97" s="208"/>
      <c r="FL97" s="209"/>
      <c r="FM97" s="695"/>
      <c r="FN97" s="696"/>
      <c r="FO97" s="696"/>
      <c r="FP97" s="696"/>
      <c r="FQ97" s="696"/>
      <c r="FR97" s="697"/>
      <c r="FS97" s="253">
        <v>23</v>
      </c>
      <c r="FT97" s="253">
        <v>31</v>
      </c>
      <c r="FU97" s="253">
        <v>9</v>
      </c>
      <c r="FV97" s="257">
        <v>14</v>
      </c>
      <c r="FW97" s="257">
        <v>16</v>
      </c>
      <c r="FX97" s="258">
        <v>41</v>
      </c>
      <c r="FY97" s="253">
        <v>34</v>
      </c>
      <c r="FZ97" s="253">
        <v>43</v>
      </c>
      <c r="GA97" s="253"/>
      <c r="GB97" s="253"/>
      <c r="GC97" s="117"/>
      <c r="GD97" s="117">
        <v>56</v>
      </c>
      <c r="GE97" s="117">
        <v>50</v>
      </c>
      <c r="GF97" s="117">
        <v>47</v>
      </c>
      <c r="GG97" s="117"/>
      <c r="GH97" s="100">
        <v>62</v>
      </c>
      <c r="GI97" s="228">
        <v>61</v>
      </c>
      <c r="GJ97" s="513"/>
      <c r="GK97" s="76"/>
      <c r="GL97" s="9">
        <f t="shared" si="136"/>
        <v>1</v>
      </c>
      <c r="GM97" s="9">
        <f t="shared" si="137"/>
        <v>1</v>
      </c>
      <c r="GN97" s="9">
        <f t="shared" si="138"/>
        <v>0</v>
      </c>
      <c r="GO97" s="9">
        <f t="shared" si="139"/>
        <v>0</v>
      </c>
      <c r="GP97" s="9">
        <f t="shared" si="140"/>
        <v>0</v>
      </c>
      <c r="GQ97" s="9">
        <f t="shared" si="141"/>
        <v>0</v>
      </c>
      <c r="GR97" s="9">
        <f t="shared" si="142"/>
        <v>1</v>
      </c>
      <c r="GS97" s="9">
        <f t="shared" si="143"/>
        <v>1</v>
      </c>
      <c r="GT97" s="9">
        <f t="shared" si="144"/>
        <v>1</v>
      </c>
      <c r="GU97" s="9">
        <f t="shared" si="145"/>
        <v>0</v>
      </c>
      <c r="GV97" s="9">
        <f t="shared" si="146"/>
        <v>1</v>
      </c>
      <c r="GW97" s="9">
        <f t="shared" si="147"/>
        <v>1</v>
      </c>
      <c r="GX97" s="9">
        <f t="shared" si="148"/>
        <v>1</v>
      </c>
      <c r="GY97" s="9">
        <f t="shared" si="149"/>
        <v>1</v>
      </c>
      <c r="GZ97" s="9">
        <f t="shared" si="150"/>
        <v>1</v>
      </c>
      <c r="HA97" s="9">
        <f t="shared" si="151"/>
        <v>1</v>
      </c>
      <c r="HB97" s="9">
        <f t="shared" si="152"/>
        <v>1</v>
      </c>
      <c r="HC97" s="9">
        <f t="shared" si="153"/>
        <v>0</v>
      </c>
      <c r="HD97" s="9">
        <f t="shared" si="154"/>
        <v>0</v>
      </c>
      <c r="HE97" s="9">
        <f t="shared" si="155"/>
        <v>0</v>
      </c>
      <c r="HF97" s="9">
        <f t="shared" si="156"/>
        <v>1</v>
      </c>
      <c r="HG97" s="9">
        <f t="shared" si="157"/>
        <v>1</v>
      </c>
      <c r="HH97" s="9">
        <f t="shared" si="158"/>
        <v>1</v>
      </c>
      <c r="HI97" s="9">
        <f t="shared" si="159"/>
        <v>1</v>
      </c>
      <c r="HJ97" s="9">
        <f t="shared" si="160"/>
        <v>1</v>
      </c>
      <c r="HK97" s="9">
        <f t="shared" si="161"/>
        <v>0</v>
      </c>
      <c r="HL97" s="9">
        <f t="shared" si="162"/>
        <v>1</v>
      </c>
      <c r="HM97" s="9">
        <f t="shared" si="163"/>
        <v>1</v>
      </c>
      <c r="HN97" s="9">
        <f t="shared" si="164"/>
        <v>1</v>
      </c>
      <c r="HO97" s="9">
        <f t="shared" si="165"/>
        <v>1</v>
      </c>
      <c r="HP97" s="9">
        <f t="shared" si="166"/>
        <v>1</v>
      </c>
      <c r="HQ97" s="9">
        <f t="shared" si="167"/>
        <v>0</v>
      </c>
      <c r="HR97" s="9">
        <f t="shared" si="168"/>
        <v>0</v>
      </c>
      <c r="HS97" s="9">
        <f t="shared" si="169"/>
        <v>1</v>
      </c>
      <c r="HT97" s="9">
        <f t="shared" si="170"/>
        <v>1</v>
      </c>
      <c r="HU97" s="9">
        <f t="shared" si="171"/>
        <v>1</v>
      </c>
      <c r="HV97" s="9">
        <f t="shared" si="172"/>
        <v>1</v>
      </c>
      <c r="HW97" s="9">
        <f t="shared" si="173"/>
        <v>1</v>
      </c>
      <c r="HX97" s="9">
        <f t="shared" si="174"/>
        <v>0</v>
      </c>
      <c r="HY97" s="9">
        <f t="shared" si="175"/>
        <v>0</v>
      </c>
      <c r="HZ97" s="9">
        <f t="shared" si="176"/>
        <v>1</v>
      </c>
      <c r="IA97" s="9">
        <f t="shared" si="177"/>
        <v>1</v>
      </c>
      <c r="IB97" s="9">
        <f t="shared" si="178"/>
        <v>1</v>
      </c>
      <c r="IC97" s="9">
        <f t="shared" si="179"/>
        <v>0</v>
      </c>
      <c r="ID97" s="9">
        <f t="shared" si="180"/>
        <v>1</v>
      </c>
      <c r="IE97" s="9">
        <f t="shared" si="181"/>
        <v>0</v>
      </c>
      <c r="IF97" s="9">
        <f t="shared" si="182"/>
        <v>1</v>
      </c>
      <c r="IG97" s="9">
        <f t="shared" si="183"/>
        <v>0</v>
      </c>
      <c r="IH97" s="9">
        <f t="shared" si="184"/>
        <v>1</v>
      </c>
      <c r="II97" s="9">
        <f t="shared" si="185"/>
        <v>1</v>
      </c>
      <c r="IJ97" s="9">
        <f t="shared" si="186"/>
        <v>1</v>
      </c>
      <c r="IK97" s="9">
        <f t="shared" si="187"/>
        <v>1</v>
      </c>
      <c r="IL97" s="9">
        <f t="shared" si="188"/>
        <v>1</v>
      </c>
      <c r="IM97" s="9">
        <f t="shared" si="189"/>
        <v>1</v>
      </c>
      <c r="IN97" s="9">
        <f t="shared" si="190"/>
        <v>1</v>
      </c>
      <c r="IO97" s="9">
        <f t="shared" si="191"/>
        <v>1</v>
      </c>
      <c r="IP97" s="9">
        <f t="shared" si="192"/>
        <v>1</v>
      </c>
      <c r="IQ97" s="9">
        <f t="shared" si="193"/>
        <v>1</v>
      </c>
      <c r="IR97" s="9">
        <f t="shared" si="194"/>
        <v>0</v>
      </c>
      <c r="IS97" s="9">
        <f t="shared" si="195"/>
        <v>0</v>
      </c>
      <c r="IT97" s="9">
        <f t="shared" si="196"/>
        <v>1</v>
      </c>
      <c r="IU97" s="9">
        <f t="shared" si="197"/>
        <v>1</v>
      </c>
      <c r="IV97" s="9">
        <f t="shared" si="198"/>
        <v>1</v>
      </c>
      <c r="IW97" s="9">
        <f t="shared" si="199"/>
        <v>1</v>
      </c>
      <c r="IX97" s="9">
        <f t="shared" si="200"/>
        <v>0</v>
      </c>
      <c r="IY97" s="9">
        <f t="shared" si="201"/>
        <v>0</v>
      </c>
      <c r="IZ97" s="9">
        <f t="shared" si="202"/>
        <v>0</v>
      </c>
      <c r="JA97" s="9">
        <f t="shared" si="203"/>
        <v>0</v>
      </c>
      <c r="JB97" s="719"/>
      <c r="JC97" s="719"/>
      <c r="JD97" s="719"/>
      <c r="JE97" s="719"/>
      <c r="JF97" s="719"/>
      <c r="JG97" s="719"/>
      <c r="JH97" s="719"/>
      <c r="JI97" s="719"/>
      <c r="JJ97" s="719"/>
      <c r="JK97" s="719"/>
      <c r="JL97" s="719"/>
      <c r="JM97" s="719"/>
      <c r="JN97" s="719"/>
      <c r="JO97" s="719"/>
      <c r="JP97" s="719"/>
      <c r="JQ97" s="719"/>
      <c r="JR97" s="719"/>
      <c r="JS97" s="719"/>
      <c r="JT97" s="719"/>
      <c r="JU97" s="719"/>
      <c r="JV97" s="719"/>
      <c r="JW97" s="719"/>
      <c r="JX97" s="719"/>
      <c r="JY97" s="719"/>
      <c r="JZ97" s="719"/>
      <c r="KA97" s="719"/>
      <c r="KB97" s="719"/>
      <c r="KC97" s="719"/>
      <c r="KD97" s="719"/>
      <c r="KE97" s="719"/>
      <c r="KF97" s="719"/>
      <c r="KG97" s="719"/>
      <c r="KH97" s="719"/>
      <c r="KI97" s="719"/>
      <c r="KJ97" s="719"/>
      <c r="KK97" s="719"/>
      <c r="KL97" s="719"/>
      <c r="KM97" s="719"/>
      <c r="KN97" s="719"/>
      <c r="KO97" s="719"/>
      <c r="KP97" s="719"/>
      <c r="KQ97" s="719"/>
      <c r="KR97" s="719"/>
      <c r="KS97" s="719"/>
      <c r="KT97" s="719"/>
      <c r="KU97" s="719"/>
      <c r="KV97" s="719"/>
      <c r="KW97" s="719"/>
      <c r="KX97" s="719"/>
      <c r="KY97" s="719"/>
      <c r="KZ97" s="719"/>
      <c r="LA97" s="719"/>
      <c r="LB97" s="719"/>
      <c r="LC97" s="719"/>
      <c r="LD97" s="719"/>
      <c r="LE97" s="719"/>
      <c r="LF97" s="719"/>
      <c r="LG97" s="719"/>
      <c r="LH97" s="719"/>
      <c r="LI97" s="719"/>
      <c r="LJ97" s="719"/>
      <c r="LK97" s="719"/>
      <c r="LL97" s="719"/>
      <c r="LM97" s="719"/>
      <c r="LN97" s="719"/>
      <c r="LO97" s="719"/>
      <c r="LP97" s="719"/>
      <c r="LQ97" s="719"/>
      <c r="LR97" s="719"/>
      <c r="LS97" s="719"/>
      <c r="LT97" s="719"/>
      <c r="LU97" s="719"/>
      <c r="LV97" s="719"/>
      <c r="LW97" s="719"/>
      <c r="LX97" s="719"/>
      <c r="LY97" s="719"/>
      <c r="LZ97" s="719"/>
      <c r="MA97" s="719"/>
      <c r="MB97" s="719"/>
      <c r="MC97" s="719"/>
      <c r="MD97" s="719"/>
      <c r="ME97" s="719"/>
      <c r="MF97" s="719"/>
      <c r="MG97" s="719"/>
      <c r="MH97" s="719"/>
      <c r="MI97" s="719"/>
      <c r="MJ97" s="719"/>
      <c r="MK97" s="719"/>
      <c r="ML97" s="719"/>
      <c r="MM97" s="719"/>
      <c r="MN97" s="719"/>
      <c r="MO97" s="719"/>
      <c r="MP97" s="719"/>
      <c r="MQ97" s="719"/>
      <c r="MR97" s="719"/>
      <c r="MS97" s="719"/>
      <c r="MT97" s="719"/>
      <c r="MU97" s="719"/>
      <c r="MV97" s="711"/>
      <c r="MW97" s="711"/>
      <c r="MX97" s="711"/>
      <c r="MY97" s="711"/>
      <c r="MZ97" s="711"/>
    </row>
    <row r="98" spans="1:364" s="78" customFormat="1" ht="36" customHeight="1">
      <c r="A98" s="56" t="s">
        <v>48</v>
      </c>
      <c r="B98" s="59">
        <v>45448</v>
      </c>
      <c r="C98" s="67"/>
      <c r="D98" s="470"/>
      <c r="E98" s="86"/>
      <c r="F98" s="86"/>
      <c r="G98" s="86"/>
      <c r="H98" s="86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364"/>
      <c r="AG98" s="116">
        <v>14</v>
      </c>
      <c r="AH98" s="159">
        <v>21</v>
      </c>
      <c r="AI98" s="116"/>
      <c r="AJ98" s="128"/>
      <c r="AK98" s="128"/>
      <c r="AL98" s="128"/>
      <c r="AM98" s="128"/>
      <c r="AN98" s="549"/>
      <c r="AO98" s="38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397"/>
      <c r="CA98" s="677">
        <v>51</v>
      </c>
      <c r="CB98" s="677">
        <v>36</v>
      </c>
      <c r="CC98" s="677">
        <v>7</v>
      </c>
      <c r="CD98" s="677">
        <v>17</v>
      </c>
      <c r="CE98" s="677">
        <v>1</v>
      </c>
      <c r="CF98" s="677">
        <v>2</v>
      </c>
      <c r="CG98" s="712">
        <v>64</v>
      </c>
      <c r="CH98" s="712">
        <v>63</v>
      </c>
      <c r="CI98" s="712">
        <v>54</v>
      </c>
      <c r="CJ98" s="712">
        <v>49</v>
      </c>
      <c r="CK98" s="712">
        <v>27</v>
      </c>
      <c r="CL98" s="712">
        <v>45</v>
      </c>
      <c r="CM98" s="712">
        <v>42</v>
      </c>
      <c r="CN98" s="712">
        <v>29</v>
      </c>
      <c r="CO98" s="712">
        <v>28</v>
      </c>
      <c r="CP98" s="712">
        <v>8</v>
      </c>
      <c r="CQ98" s="589"/>
      <c r="CR98" s="589"/>
      <c r="CS98" s="589"/>
      <c r="CT98" s="589"/>
      <c r="CU98" s="589"/>
      <c r="CV98" s="589"/>
      <c r="CW98" s="589"/>
      <c r="CX98" s="589"/>
      <c r="CY98" s="589"/>
      <c r="CZ98" s="589"/>
      <c r="DA98" s="589"/>
      <c r="DB98" s="589"/>
      <c r="DC98" s="589"/>
      <c r="DD98" s="589"/>
      <c r="DE98" s="589"/>
      <c r="DF98" s="589"/>
      <c r="DG98" s="397"/>
      <c r="DH98" s="677">
        <v>35</v>
      </c>
      <c r="DI98" s="677">
        <v>53</v>
      </c>
      <c r="DJ98" s="677">
        <v>57</v>
      </c>
      <c r="DK98" s="677">
        <v>30</v>
      </c>
      <c r="DL98" s="677">
        <v>38</v>
      </c>
      <c r="DM98" s="677">
        <v>52</v>
      </c>
      <c r="DN98" s="677">
        <v>58</v>
      </c>
      <c r="DO98" s="677">
        <v>11</v>
      </c>
      <c r="DP98" s="677">
        <v>12</v>
      </c>
      <c r="DQ98" s="677">
        <v>13</v>
      </c>
      <c r="DR98" s="677">
        <v>15</v>
      </c>
      <c r="DS98" s="677">
        <v>22</v>
      </c>
      <c r="DT98" s="677">
        <v>25</v>
      </c>
      <c r="DU98" s="677"/>
      <c r="DV98" s="677"/>
      <c r="DW98" s="677"/>
      <c r="DX98" s="603"/>
      <c r="DY98" s="638"/>
      <c r="DZ98" s="638"/>
      <c r="EA98" s="638"/>
      <c r="EB98" s="638"/>
      <c r="EC98" s="638"/>
      <c r="ED98" s="638"/>
      <c r="EE98" s="638"/>
      <c r="EF98" s="638"/>
      <c r="EG98" s="638"/>
      <c r="EH98" s="638"/>
      <c r="EI98" s="638"/>
      <c r="EJ98" s="638"/>
      <c r="EK98" s="638"/>
      <c r="EL98" s="638"/>
      <c r="EM98" s="638"/>
      <c r="EN98" s="638"/>
      <c r="EO98" s="638"/>
      <c r="EP98" s="638"/>
      <c r="EQ98" s="638"/>
      <c r="ER98" s="638"/>
      <c r="ES98" s="638"/>
      <c r="ET98" s="638"/>
      <c r="EU98" s="638"/>
      <c r="EV98" s="638"/>
      <c r="EW98" s="589"/>
      <c r="EX98" s="562"/>
      <c r="EY98" s="562"/>
      <c r="EZ98" s="562"/>
      <c r="FA98" s="562"/>
      <c r="FB98" s="562"/>
      <c r="FC98" s="562"/>
      <c r="FD98" s="562"/>
      <c r="FE98" s="562"/>
      <c r="FF98" s="397"/>
      <c r="FG98" s="207"/>
      <c r="FH98" s="208"/>
      <c r="FI98" s="208"/>
      <c r="FJ98" s="208"/>
      <c r="FK98" s="208"/>
      <c r="FL98" s="209"/>
      <c r="FM98" s="207"/>
      <c r="FN98" s="208"/>
      <c r="FO98" s="208"/>
      <c r="FP98" s="208"/>
      <c r="FQ98" s="208"/>
      <c r="FR98" s="498"/>
      <c r="FS98" s="253">
        <v>31</v>
      </c>
      <c r="FT98" s="253">
        <v>23</v>
      </c>
      <c r="FU98" s="253">
        <v>6</v>
      </c>
      <c r="FV98" s="257">
        <v>10</v>
      </c>
      <c r="FW98" s="257">
        <v>18</v>
      </c>
      <c r="FX98" s="258">
        <v>41</v>
      </c>
      <c r="FY98" s="253">
        <v>34</v>
      </c>
      <c r="FZ98" s="253">
        <v>43</v>
      </c>
      <c r="GA98" s="253"/>
      <c r="GB98" s="253"/>
      <c r="GC98" s="117"/>
      <c r="GD98" s="117">
        <v>56</v>
      </c>
      <c r="GE98" s="117">
        <v>50</v>
      </c>
      <c r="GF98" s="117">
        <v>47</v>
      </c>
      <c r="GG98" s="117"/>
      <c r="GH98" s="100">
        <v>62</v>
      </c>
      <c r="GI98" s="228">
        <v>61</v>
      </c>
      <c r="GJ98" s="513"/>
      <c r="GK98" s="76"/>
      <c r="GL98" s="9">
        <f t="shared" si="136"/>
        <v>1</v>
      </c>
      <c r="GM98" s="9">
        <f t="shared" si="137"/>
        <v>1</v>
      </c>
      <c r="GN98" s="9">
        <f t="shared" si="138"/>
        <v>0</v>
      </c>
      <c r="GO98" s="9">
        <f t="shared" si="139"/>
        <v>0</v>
      </c>
      <c r="GP98" s="9">
        <f t="shared" si="140"/>
        <v>0</v>
      </c>
      <c r="GQ98" s="9">
        <f t="shared" si="141"/>
        <v>1</v>
      </c>
      <c r="GR98" s="9">
        <f t="shared" si="142"/>
        <v>1</v>
      </c>
      <c r="GS98" s="9">
        <f t="shared" si="143"/>
        <v>1</v>
      </c>
      <c r="GT98" s="9">
        <f t="shared" si="144"/>
        <v>0</v>
      </c>
      <c r="GU98" s="9">
        <f t="shared" si="145"/>
        <v>1</v>
      </c>
      <c r="GV98" s="9">
        <f t="shared" si="146"/>
        <v>1</v>
      </c>
      <c r="GW98" s="9">
        <f t="shared" si="147"/>
        <v>1</v>
      </c>
      <c r="GX98" s="9">
        <f t="shared" si="148"/>
        <v>1</v>
      </c>
      <c r="GY98" s="9">
        <f t="shared" si="149"/>
        <v>1</v>
      </c>
      <c r="GZ98" s="9">
        <f t="shared" si="150"/>
        <v>1</v>
      </c>
      <c r="HA98" s="9">
        <f t="shared" si="151"/>
        <v>0</v>
      </c>
      <c r="HB98" s="9">
        <f t="shared" si="152"/>
        <v>1</v>
      </c>
      <c r="HC98" s="9">
        <f t="shared" si="153"/>
        <v>1</v>
      </c>
      <c r="HD98" s="9">
        <f t="shared" si="154"/>
        <v>0</v>
      </c>
      <c r="HE98" s="9">
        <f t="shared" si="155"/>
        <v>0</v>
      </c>
      <c r="HF98" s="9">
        <f t="shared" si="156"/>
        <v>1</v>
      </c>
      <c r="HG98" s="9">
        <f t="shared" si="157"/>
        <v>1</v>
      </c>
      <c r="HH98" s="9">
        <f t="shared" si="158"/>
        <v>1</v>
      </c>
      <c r="HI98" s="9">
        <f t="shared" si="159"/>
        <v>0</v>
      </c>
      <c r="HJ98" s="9">
        <f t="shared" si="160"/>
        <v>1</v>
      </c>
      <c r="HK98" s="9">
        <f t="shared" si="161"/>
        <v>0</v>
      </c>
      <c r="HL98" s="9">
        <f t="shared" si="162"/>
        <v>1</v>
      </c>
      <c r="HM98" s="9">
        <f t="shared" si="163"/>
        <v>1</v>
      </c>
      <c r="HN98" s="9">
        <f t="shared" si="164"/>
        <v>1</v>
      </c>
      <c r="HO98" s="9">
        <f t="shared" si="165"/>
        <v>1</v>
      </c>
      <c r="HP98" s="9">
        <f t="shared" si="166"/>
        <v>1</v>
      </c>
      <c r="HQ98" s="9">
        <f t="shared" si="167"/>
        <v>0</v>
      </c>
      <c r="HR98" s="9">
        <f t="shared" si="168"/>
        <v>0</v>
      </c>
      <c r="HS98" s="9">
        <f t="shared" si="169"/>
        <v>1</v>
      </c>
      <c r="HT98" s="9">
        <f t="shared" si="170"/>
        <v>1</v>
      </c>
      <c r="HU98" s="9">
        <f t="shared" si="171"/>
        <v>1</v>
      </c>
      <c r="HV98" s="9">
        <f t="shared" si="172"/>
        <v>0</v>
      </c>
      <c r="HW98" s="9">
        <f t="shared" si="173"/>
        <v>1</v>
      </c>
      <c r="HX98" s="9">
        <f t="shared" si="174"/>
        <v>0</v>
      </c>
      <c r="HY98" s="9">
        <f t="shared" si="175"/>
        <v>0</v>
      </c>
      <c r="HZ98" s="9">
        <f t="shared" si="176"/>
        <v>1</v>
      </c>
      <c r="IA98" s="9">
        <f t="shared" si="177"/>
        <v>1</v>
      </c>
      <c r="IB98" s="9">
        <f t="shared" si="178"/>
        <v>1</v>
      </c>
      <c r="IC98" s="9">
        <f t="shared" si="179"/>
        <v>0</v>
      </c>
      <c r="ID98" s="9">
        <f t="shared" si="180"/>
        <v>1</v>
      </c>
      <c r="IE98" s="9">
        <f t="shared" si="181"/>
        <v>0</v>
      </c>
      <c r="IF98" s="9">
        <f t="shared" si="182"/>
        <v>1</v>
      </c>
      <c r="IG98" s="9">
        <f t="shared" si="183"/>
        <v>0</v>
      </c>
      <c r="IH98" s="9">
        <f t="shared" si="184"/>
        <v>1</v>
      </c>
      <c r="II98" s="9">
        <f t="shared" si="185"/>
        <v>1</v>
      </c>
      <c r="IJ98" s="9">
        <f t="shared" si="186"/>
        <v>1</v>
      </c>
      <c r="IK98" s="9">
        <f t="shared" si="187"/>
        <v>1</v>
      </c>
      <c r="IL98" s="9">
        <f t="shared" si="188"/>
        <v>1</v>
      </c>
      <c r="IM98" s="9">
        <f t="shared" si="189"/>
        <v>1</v>
      </c>
      <c r="IN98" s="9">
        <f t="shared" si="190"/>
        <v>0</v>
      </c>
      <c r="IO98" s="9">
        <f t="shared" si="191"/>
        <v>1</v>
      </c>
      <c r="IP98" s="9">
        <f t="shared" si="192"/>
        <v>1</v>
      </c>
      <c r="IQ98" s="9">
        <f t="shared" si="193"/>
        <v>1</v>
      </c>
      <c r="IR98" s="9">
        <f t="shared" si="194"/>
        <v>0</v>
      </c>
      <c r="IS98" s="9">
        <f t="shared" si="195"/>
        <v>0</v>
      </c>
      <c r="IT98" s="9">
        <f t="shared" si="196"/>
        <v>1</v>
      </c>
      <c r="IU98" s="9">
        <f t="shared" si="197"/>
        <v>1</v>
      </c>
      <c r="IV98" s="9">
        <f t="shared" si="198"/>
        <v>1</v>
      </c>
      <c r="IW98" s="9">
        <f t="shared" si="199"/>
        <v>1</v>
      </c>
      <c r="IX98" s="9">
        <f t="shared" si="200"/>
        <v>0</v>
      </c>
      <c r="IY98" s="9">
        <f t="shared" si="201"/>
        <v>0</v>
      </c>
      <c r="IZ98" s="9">
        <f t="shared" si="202"/>
        <v>0</v>
      </c>
      <c r="JA98" s="9">
        <f t="shared" si="203"/>
        <v>0</v>
      </c>
      <c r="JB98" s="719"/>
      <c r="JC98" s="719"/>
      <c r="JD98" s="719"/>
      <c r="JE98" s="719"/>
      <c r="JF98" s="719"/>
      <c r="JG98" s="719"/>
      <c r="JH98" s="719"/>
      <c r="JI98" s="719"/>
      <c r="JJ98" s="719"/>
      <c r="JK98" s="719"/>
      <c r="JL98" s="719"/>
      <c r="JM98" s="719"/>
      <c r="JN98" s="719"/>
      <c r="JO98" s="719"/>
      <c r="JP98" s="719"/>
      <c r="JQ98" s="719"/>
      <c r="JR98" s="719"/>
      <c r="JS98" s="719"/>
      <c r="JT98" s="719"/>
      <c r="JU98" s="719"/>
      <c r="JV98" s="719"/>
      <c r="JW98" s="719"/>
      <c r="JX98" s="719"/>
      <c r="JY98" s="719"/>
      <c r="JZ98" s="719"/>
      <c r="KA98" s="719"/>
      <c r="KB98" s="719"/>
      <c r="KC98" s="719"/>
      <c r="KD98" s="719"/>
      <c r="KE98" s="719"/>
      <c r="KF98" s="719"/>
      <c r="KG98" s="719"/>
      <c r="KH98" s="719"/>
      <c r="KI98" s="719"/>
      <c r="KJ98" s="719"/>
      <c r="KK98" s="719"/>
      <c r="KL98" s="719"/>
      <c r="KM98" s="719"/>
      <c r="KN98" s="719"/>
      <c r="KO98" s="719"/>
      <c r="KP98" s="719"/>
      <c r="KQ98" s="719"/>
      <c r="KR98" s="719"/>
      <c r="KS98" s="719"/>
      <c r="KT98" s="719"/>
      <c r="KU98" s="719"/>
      <c r="KV98" s="719"/>
      <c r="KW98" s="719"/>
      <c r="KX98" s="719"/>
      <c r="KY98" s="719"/>
      <c r="KZ98" s="719"/>
      <c r="LA98" s="719"/>
      <c r="LB98" s="719"/>
      <c r="LC98" s="719"/>
      <c r="LD98" s="719"/>
      <c r="LE98" s="719"/>
      <c r="LF98" s="719"/>
      <c r="LG98" s="719"/>
      <c r="LH98" s="719"/>
      <c r="LI98" s="719"/>
      <c r="LJ98" s="719"/>
      <c r="LK98" s="719"/>
      <c r="LL98" s="719"/>
      <c r="LM98" s="719"/>
      <c r="LN98" s="719"/>
      <c r="LO98" s="719"/>
      <c r="LP98" s="719"/>
      <c r="LQ98" s="719"/>
      <c r="LR98" s="719"/>
      <c r="LS98" s="719"/>
      <c r="LT98" s="719"/>
      <c r="LU98" s="719"/>
      <c r="LV98" s="719"/>
      <c r="LW98" s="719"/>
      <c r="LX98" s="719"/>
      <c r="LY98" s="719"/>
      <c r="LZ98" s="719"/>
      <c r="MA98" s="719"/>
      <c r="MB98" s="719"/>
      <c r="MC98" s="719"/>
      <c r="MD98" s="719"/>
      <c r="ME98" s="719"/>
      <c r="MF98" s="719"/>
      <c r="MG98" s="719"/>
      <c r="MH98" s="719"/>
      <c r="MI98" s="719"/>
      <c r="MJ98" s="719"/>
      <c r="MK98" s="719"/>
      <c r="ML98" s="719"/>
      <c r="MM98" s="719"/>
      <c r="MN98" s="719"/>
      <c r="MO98" s="719"/>
      <c r="MP98" s="719"/>
      <c r="MQ98" s="719"/>
      <c r="MR98" s="719"/>
      <c r="MS98" s="719"/>
      <c r="MT98" s="719"/>
      <c r="MU98" s="719"/>
      <c r="MV98" s="711"/>
      <c r="MW98" s="711"/>
      <c r="MX98" s="711"/>
      <c r="MY98" s="711"/>
      <c r="MZ98" s="711"/>
    </row>
    <row r="99" spans="1:364" s="45" customFormat="1" ht="36" customHeight="1">
      <c r="A99" s="56" t="s">
        <v>53</v>
      </c>
      <c r="B99" s="59">
        <v>45449</v>
      </c>
      <c r="C99" s="67"/>
      <c r="D99" s="470"/>
      <c r="E99" s="86"/>
      <c r="F99" s="86"/>
      <c r="G99" s="86"/>
      <c r="H99" s="86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364"/>
      <c r="AG99" s="116">
        <v>14</v>
      </c>
      <c r="AH99" s="116">
        <v>5</v>
      </c>
      <c r="AI99" s="116"/>
      <c r="AJ99" s="128"/>
      <c r="AK99" s="128"/>
      <c r="AL99" s="128"/>
      <c r="AM99" s="128"/>
      <c r="AN99" s="550"/>
      <c r="AO99" s="387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397"/>
      <c r="CA99" s="590"/>
      <c r="CB99" s="590"/>
      <c r="CC99" s="590"/>
      <c r="CD99" s="590"/>
      <c r="CE99" s="590"/>
      <c r="CF99" s="590"/>
      <c r="CG99" s="590"/>
      <c r="CH99" s="590"/>
      <c r="CI99" s="590"/>
      <c r="CJ99" s="590"/>
      <c r="CK99" s="590"/>
      <c r="CL99" s="590"/>
      <c r="CM99" s="590"/>
      <c r="CN99" s="590"/>
      <c r="CO99" s="590"/>
      <c r="CP99" s="590"/>
      <c r="CQ99" s="590"/>
      <c r="CR99" s="590"/>
      <c r="CS99" s="590"/>
      <c r="CT99" s="590"/>
      <c r="CU99" s="590"/>
      <c r="CV99" s="590"/>
      <c r="CW99" s="590"/>
      <c r="CX99" s="590"/>
      <c r="CY99" s="590"/>
      <c r="CZ99" s="590"/>
      <c r="DA99" s="590"/>
      <c r="DB99" s="590"/>
      <c r="DC99" s="590"/>
      <c r="DD99" s="590"/>
      <c r="DE99" s="590"/>
      <c r="DF99" s="590"/>
      <c r="DG99" s="424"/>
      <c r="DH99" s="679">
        <v>35</v>
      </c>
      <c r="DI99" s="679">
        <v>53</v>
      </c>
      <c r="DJ99" s="679">
        <v>57</v>
      </c>
      <c r="DK99" s="679">
        <v>30</v>
      </c>
      <c r="DL99" s="679">
        <v>38</v>
      </c>
      <c r="DM99" s="679">
        <v>52</v>
      </c>
      <c r="DN99" s="679">
        <v>58</v>
      </c>
      <c r="DO99" s="679">
        <v>11</v>
      </c>
      <c r="DP99" s="679">
        <v>12</v>
      </c>
      <c r="DQ99" s="679">
        <v>13</v>
      </c>
      <c r="DR99" s="679">
        <v>15</v>
      </c>
      <c r="DS99" s="679">
        <v>22</v>
      </c>
      <c r="DT99" s="679">
        <v>25</v>
      </c>
      <c r="DU99" s="678"/>
      <c r="DV99" s="678"/>
      <c r="DW99" s="678"/>
      <c r="DX99" s="614"/>
      <c r="DY99" s="644"/>
      <c r="DZ99" s="644"/>
      <c r="EA99" s="644"/>
      <c r="EB99" s="644"/>
      <c r="EC99" s="644"/>
      <c r="ED99" s="644"/>
      <c r="EE99" s="644"/>
      <c r="EF99" s="644"/>
      <c r="EG99" s="644"/>
      <c r="EH99" s="644"/>
      <c r="EI99" s="644"/>
      <c r="EJ99" s="644"/>
      <c r="EK99" s="644"/>
      <c r="EL99" s="644"/>
      <c r="EM99" s="644"/>
      <c r="EN99" s="644"/>
      <c r="EO99" s="644"/>
      <c r="EP99" s="644"/>
      <c r="EQ99" s="644"/>
      <c r="ER99" s="644"/>
      <c r="ES99" s="644"/>
      <c r="ET99" s="644"/>
      <c r="EU99" s="644"/>
      <c r="EV99" s="644"/>
      <c r="EW99" s="590"/>
      <c r="EX99" s="869"/>
      <c r="EY99" s="869"/>
      <c r="EZ99" s="869"/>
      <c r="FA99" s="869"/>
      <c r="FB99" s="869"/>
      <c r="FC99" s="869"/>
      <c r="FD99" s="869"/>
      <c r="FE99" s="869"/>
      <c r="FF99" s="424"/>
      <c r="FG99" s="213"/>
      <c r="FH99" s="214"/>
      <c r="FI99" s="214"/>
      <c r="FJ99" s="214"/>
      <c r="FK99" s="214"/>
      <c r="FL99" s="215"/>
      <c r="FM99" s="213"/>
      <c r="FN99" s="214"/>
      <c r="FO99" s="214"/>
      <c r="FP99" s="214"/>
      <c r="FQ99" s="214"/>
      <c r="FR99" s="500"/>
      <c r="FS99" s="92">
        <v>31</v>
      </c>
      <c r="FT99" s="33">
        <v>23</v>
      </c>
      <c r="FU99" s="33">
        <v>6</v>
      </c>
      <c r="FV99" s="33">
        <v>10</v>
      </c>
      <c r="FW99" s="33">
        <v>18</v>
      </c>
      <c r="FX99" s="33">
        <v>41</v>
      </c>
      <c r="FY99" s="33">
        <v>34</v>
      </c>
      <c r="FZ99" s="33">
        <v>43</v>
      </c>
      <c r="GA99" s="33"/>
      <c r="GB99" s="33"/>
      <c r="GC99" s="33"/>
      <c r="GD99" s="33">
        <v>56</v>
      </c>
      <c r="GE99" s="33">
        <v>50</v>
      </c>
      <c r="GF99" s="33">
        <v>47</v>
      </c>
      <c r="GG99" s="33"/>
      <c r="GH99" s="143">
        <v>62</v>
      </c>
      <c r="GI99" s="143">
        <v>61</v>
      </c>
      <c r="GJ99" s="514"/>
      <c r="GK99" s="76"/>
      <c r="GL99" s="9">
        <f t="shared" si="136"/>
        <v>0</v>
      </c>
      <c r="GM99" s="9">
        <f t="shared" si="137"/>
        <v>0</v>
      </c>
      <c r="GN99" s="9">
        <f t="shared" si="138"/>
        <v>0</v>
      </c>
      <c r="GO99" s="9">
        <f t="shared" si="139"/>
        <v>0</v>
      </c>
      <c r="GP99" s="9">
        <f t="shared" si="140"/>
        <v>1</v>
      </c>
      <c r="GQ99" s="9">
        <f t="shared" si="141"/>
        <v>1</v>
      </c>
      <c r="GR99" s="9">
        <f t="shared" si="142"/>
        <v>0</v>
      </c>
      <c r="GS99" s="9">
        <f t="shared" si="143"/>
        <v>0</v>
      </c>
      <c r="GT99" s="9">
        <f t="shared" si="144"/>
        <v>0</v>
      </c>
      <c r="GU99" s="9">
        <f t="shared" si="145"/>
        <v>1</v>
      </c>
      <c r="GV99" s="9">
        <f t="shared" si="146"/>
        <v>1</v>
      </c>
      <c r="GW99" s="9">
        <f t="shared" si="147"/>
        <v>1</v>
      </c>
      <c r="GX99" s="9">
        <f t="shared" si="148"/>
        <v>1</v>
      </c>
      <c r="GY99" s="9">
        <f t="shared" si="149"/>
        <v>1</v>
      </c>
      <c r="GZ99" s="9">
        <f t="shared" si="150"/>
        <v>1</v>
      </c>
      <c r="HA99" s="9">
        <f t="shared" si="151"/>
        <v>0</v>
      </c>
      <c r="HB99" s="9">
        <f t="shared" si="152"/>
        <v>0</v>
      </c>
      <c r="HC99" s="9">
        <f t="shared" si="153"/>
        <v>1</v>
      </c>
      <c r="HD99" s="9">
        <f t="shared" si="154"/>
        <v>0</v>
      </c>
      <c r="HE99" s="9">
        <f t="shared" si="155"/>
        <v>0</v>
      </c>
      <c r="HF99" s="9">
        <f t="shared" si="156"/>
        <v>0</v>
      </c>
      <c r="HG99" s="9">
        <f t="shared" si="157"/>
        <v>1</v>
      </c>
      <c r="HH99" s="9">
        <f t="shared" si="158"/>
        <v>1</v>
      </c>
      <c r="HI99" s="9">
        <f t="shared" si="159"/>
        <v>0</v>
      </c>
      <c r="HJ99" s="9">
        <f t="shared" si="160"/>
        <v>1</v>
      </c>
      <c r="HK99" s="9">
        <f t="shared" si="161"/>
        <v>0</v>
      </c>
      <c r="HL99" s="9">
        <f t="shared" si="162"/>
        <v>0</v>
      </c>
      <c r="HM99" s="9">
        <f t="shared" si="163"/>
        <v>0</v>
      </c>
      <c r="HN99" s="9">
        <f t="shared" si="164"/>
        <v>0</v>
      </c>
      <c r="HO99" s="9">
        <f t="shared" si="165"/>
        <v>1</v>
      </c>
      <c r="HP99" s="9">
        <f t="shared" si="166"/>
        <v>1</v>
      </c>
      <c r="HQ99" s="9">
        <f t="shared" si="167"/>
        <v>0</v>
      </c>
      <c r="HR99" s="9">
        <f t="shared" si="168"/>
        <v>0</v>
      </c>
      <c r="HS99" s="9">
        <f t="shared" si="169"/>
        <v>1</v>
      </c>
      <c r="HT99" s="9">
        <f t="shared" si="170"/>
        <v>1</v>
      </c>
      <c r="HU99" s="9">
        <f t="shared" si="171"/>
        <v>0</v>
      </c>
      <c r="HV99" s="9">
        <f t="shared" si="172"/>
        <v>0</v>
      </c>
      <c r="HW99" s="9">
        <f t="shared" si="173"/>
        <v>1</v>
      </c>
      <c r="HX99" s="9">
        <f t="shared" si="174"/>
        <v>0</v>
      </c>
      <c r="HY99" s="9">
        <f t="shared" si="175"/>
        <v>0</v>
      </c>
      <c r="HZ99" s="9">
        <f t="shared" si="176"/>
        <v>1</v>
      </c>
      <c r="IA99" s="9">
        <f t="shared" si="177"/>
        <v>0</v>
      </c>
      <c r="IB99" s="9">
        <f t="shared" si="178"/>
        <v>1</v>
      </c>
      <c r="IC99" s="9">
        <f t="shared" si="179"/>
        <v>0</v>
      </c>
      <c r="ID99" s="9">
        <f t="shared" si="180"/>
        <v>0</v>
      </c>
      <c r="IE99" s="9">
        <f t="shared" si="181"/>
        <v>0</v>
      </c>
      <c r="IF99" s="9">
        <f t="shared" si="182"/>
        <v>1</v>
      </c>
      <c r="IG99" s="9">
        <f t="shared" si="183"/>
        <v>0</v>
      </c>
      <c r="IH99" s="9">
        <f t="shared" si="184"/>
        <v>0</v>
      </c>
      <c r="II99" s="9">
        <f t="shared" si="185"/>
        <v>1</v>
      </c>
      <c r="IJ99" s="9">
        <f t="shared" si="186"/>
        <v>0</v>
      </c>
      <c r="IK99" s="9">
        <f t="shared" si="187"/>
        <v>1</v>
      </c>
      <c r="IL99" s="9">
        <f t="shared" si="188"/>
        <v>1</v>
      </c>
      <c r="IM99" s="9">
        <f t="shared" si="189"/>
        <v>0</v>
      </c>
      <c r="IN99" s="9">
        <f t="shared" si="190"/>
        <v>0</v>
      </c>
      <c r="IO99" s="9">
        <f t="shared" si="191"/>
        <v>1</v>
      </c>
      <c r="IP99" s="9">
        <f t="shared" si="192"/>
        <v>1</v>
      </c>
      <c r="IQ99" s="9">
        <f t="shared" si="193"/>
        <v>1</v>
      </c>
      <c r="IR99" s="9">
        <f t="shared" si="194"/>
        <v>0</v>
      </c>
      <c r="IS99" s="9">
        <f t="shared" si="195"/>
        <v>0</v>
      </c>
      <c r="IT99" s="9">
        <f t="shared" si="196"/>
        <v>1</v>
      </c>
      <c r="IU99" s="9">
        <f t="shared" si="197"/>
        <v>1</v>
      </c>
      <c r="IV99" s="9">
        <f t="shared" si="198"/>
        <v>0</v>
      </c>
      <c r="IW99" s="9">
        <f t="shared" si="199"/>
        <v>0</v>
      </c>
      <c r="IX99" s="9">
        <f t="shared" si="200"/>
        <v>0</v>
      </c>
      <c r="IY99" s="9">
        <f t="shared" si="201"/>
        <v>0</v>
      </c>
      <c r="IZ99" s="9">
        <f t="shared" si="202"/>
        <v>0</v>
      </c>
      <c r="JA99" s="9">
        <f t="shared" si="203"/>
        <v>0</v>
      </c>
      <c r="JB99" s="716"/>
      <c r="JC99" s="716"/>
      <c r="JD99" s="716"/>
      <c r="JE99" s="716"/>
      <c r="JF99" s="716"/>
      <c r="JG99" s="716"/>
      <c r="JH99" s="716"/>
      <c r="JI99" s="716"/>
      <c r="JJ99" s="716"/>
      <c r="JK99" s="716"/>
      <c r="JL99" s="716"/>
      <c r="JM99" s="716"/>
      <c r="JN99" s="716"/>
      <c r="JO99" s="716"/>
      <c r="JP99" s="716"/>
      <c r="JQ99" s="716"/>
      <c r="JR99" s="716"/>
      <c r="JS99" s="716"/>
      <c r="JT99" s="716"/>
      <c r="JU99" s="716"/>
      <c r="JV99" s="716"/>
      <c r="JW99" s="716"/>
      <c r="JX99" s="716"/>
      <c r="JY99" s="716"/>
      <c r="JZ99" s="716"/>
      <c r="KA99" s="716"/>
      <c r="KB99" s="716"/>
      <c r="KC99" s="716"/>
      <c r="KD99" s="716"/>
      <c r="KE99" s="716"/>
      <c r="KF99" s="716"/>
      <c r="KG99" s="716"/>
      <c r="KH99" s="716"/>
      <c r="KI99" s="716"/>
      <c r="KJ99" s="716"/>
      <c r="KK99" s="716"/>
      <c r="KL99" s="716"/>
      <c r="KM99" s="716"/>
      <c r="KN99" s="716"/>
      <c r="KO99" s="716"/>
      <c r="KP99" s="716"/>
      <c r="KQ99" s="716"/>
      <c r="KR99" s="716"/>
      <c r="KS99" s="716"/>
      <c r="KT99" s="716"/>
      <c r="KU99" s="716"/>
      <c r="KV99" s="716"/>
      <c r="KW99" s="716"/>
      <c r="KX99" s="716"/>
      <c r="KY99" s="716"/>
      <c r="KZ99" s="716"/>
      <c r="LA99" s="716"/>
      <c r="LB99" s="716"/>
      <c r="LC99" s="716"/>
      <c r="LD99" s="716"/>
      <c r="LE99" s="716"/>
      <c r="LF99" s="716"/>
      <c r="LG99" s="716"/>
      <c r="LH99" s="716"/>
      <c r="LI99" s="716"/>
      <c r="LJ99" s="716"/>
      <c r="LK99" s="716"/>
      <c r="LL99" s="716"/>
      <c r="LM99" s="716"/>
      <c r="LN99" s="716"/>
      <c r="LO99" s="716"/>
      <c r="LP99" s="716"/>
      <c r="LQ99" s="716"/>
      <c r="LR99" s="716"/>
      <c r="LS99" s="716"/>
      <c r="LT99" s="716"/>
      <c r="LU99" s="716"/>
      <c r="LV99" s="716"/>
      <c r="LW99" s="716"/>
      <c r="LX99" s="716"/>
      <c r="LY99" s="716"/>
      <c r="LZ99" s="716"/>
      <c r="MA99" s="716"/>
      <c r="MB99" s="716"/>
      <c r="MC99" s="716"/>
      <c r="MD99" s="716"/>
      <c r="ME99" s="716"/>
      <c r="MF99" s="716"/>
      <c r="MG99" s="716"/>
      <c r="MH99" s="716"/>
      <c r="MI99" s="716"/>
      <c r="MJ99" s="716"/>
      <c r="MK99" s="716"/>
      <c r="ML99" s="716"/>
      <c r="MM99" s="716"/>
      <c r="MN99" s="716"/>
      <c r="MO99" s="716"/>
      <c r="MP99" s="716"/>
      <c r="MQ99" s="716"/>
      <c r="MR99" s="716"/>
      <c r="MS99" s="716"/>
      <c r="MT99" s="716"/>
      <c r="MU99" s="716"/>
      <c r="MV99" s="716"/>
      <c r="MW99" s="716"/>
      <c r="MX99" s="716"/>
      <c r="MY99" s="716"/>
      <c r="MZ99" s="716"/>
    </row>
    <row r="100" spans="1:364" s="78" customFormat="1" ht="36" customHeight="1">
      <c r="A100" s="56" t="s">
        <v>50</v>
      </c>
      <c r="B100" s="59">
        <v>45450</v>
      </c>
      <c r="C100" s="67"/>
      <c r="D100" s="470"/>
      <c r="E100" s="107"/>
      <c r="F100" s="107"/>
      <c r="G100" s="107"/>
      <c r="H100" s="107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364"/>
      <c r="AG100" s="116">
        <v>13</v>
      </c>
      <c r="AH100" s="116">
        <v>5</v>
      </c>
      <c r="AI100" s="116"/>
      <c r="AJ100" s="128"/>
      <c r="AK100" s="128"/>
      <c r="AL100" s="128"/>
      <c r="AM100" s="128"/>
      <c r="AN100" s="128"/>
      <c r="AO100" s="387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397"/>
      <c r="CA100" s="590"/>
      <c r="CB100" s="590"/>
      <c r="CC100" s="590"/>
      <c r="CD100" s="590"/>
      <c r="CE100" s="590"/>
      <c r="CF100" s="590"/>
      <c r="CG100" s="590"/>
      <c r="CH100" s="590"/>
      <c r="CI100" s="590"/>
      <c r="CJ100" s="590"/>
      <c r="CK100" s="590"/>
      <c r="CL100" s="590"/>
      <c r="CM100" s="590"/>
      <c r="CN100" s="590"/>
      <c r="CO100" s="590"/>
      <c r="CP100" s="590"/>
      <c r="CQ100" s="590"/>
      <c r="CR100" s="590"/>
      <c r="CS100" s="590"/>
      <c r="CT100" s="590"/>
      <c r="CU100" s="590"/>
      <c r="CV100" s="590"/>
      <c r="CW100" s="590"/>
      <c r="CX100" s="590"/>
      <c r="CY100" s="590"/>
      <c r="CZ100" s="590"/>
      <c r="DA100" s="590"/>
      <c r="DB100" s="590"/>
      <c r="DC100" s="590"/>
      <c r="DD100" s="590"/>
      <c r="DE100" s="590"/>
      <c r="DF100" s="590"/>
      <c r="DG100" s="424"/>
      <c r="DH100" s="590"/>
      <c r="DI100" s="590"/>
      <c r="DJ100" s="590"/>
      <c r="DK100" s="590"/>
      <c r="DL100" s="590"/>
      <c r="DM100" s="590"/>
      <c r="DN100" s="590"/>
      <c r="DO100" s="590"/>
      <c r="DP100" s="590"/>
      <c r="DQ100" s="590"/>
      <c r="DR100" s="590"/>
      <c r="DS100" s="590"/>
      <c r="DT100" s="590"/>
      <c r="DU100" s="590"/>
      <c r="DV100" s="590"/>
      <c r="DW100" s="590"/>
      <c r="DX100" s="614"/>
      <c r="DY100" s="644"/>
      <c r="DZ100" s="644"/>
      <c r="EA100" s="644"/>
      <c r="EB100" s="644"/>
      <c r="EC100" s="644"/>
      <c r="ED100" s="644"/>
      <c r="EE100" s="644"/>
      <c r="EF100" s="644"/>
      <c r="EG100" s="644"/>
      <c r="EH100" s="644"/>
      <c r="EI100" s="644"/>
      <c r="EJ100" s="644"/>
      <c r="EK100" s="644"/>
      <c r="EL100" s="644"/>
      <c r="EM100" s="644"/>
      <c r="EN100" s="644"/>
      <c r="EO100" s="644"/>
      <c r="EP100" s="644"/>
      <c r="EQ100" s="644"/>
      <c r="ER100" s="644"/>
      <c r="ES100" s="644"/>
      <c r="ET100" s="644"/>
      <c r="EU100" s="644"/>
      <c r="EV100" s="644"/>
      <c r="EW100" s="590"/>
      <c r="EX100" s="869"/>
      <c r="EY100" s="869"/>
      <c r="EZ100" s="869"/>
      <c r="FA100" s="869"/>
      <c r="FB100" s="869"/>
      <c r="FC100" s="869"/>
      <c r="FD100" s="869"/>
      <c r="FE100" s="869"/>
      <c r="FF100" s="424"/>
      <c r="FG100" s="675">
        <v>36</v>
      </c>
      <c r="FH100" s="676">
        <v>39</v>
      </c>
      <c r="FI100" s="676">
        <v>49</v>
      </c>
      <c r="FJ100" s="676">
        <v>54</v>
      </c>
      <c r="FK100" s="214"/>
      <c r="FL100" s="215"/>
      <c r="FM100" s="213"/>
      <c r="FN100" s="214"/>
      <c r="FO100" s="214"/>
      <c r="FP100" s="214"/>
      <c r="FQ100" s="214"/>
      <c r="FR100" s="500"/>
      <c r="FS100" s="92">
        <v>25</v>
      </c>
      <c r="FT100" s="33">
        <v>22</v>
      </c>
      <c r="FU100" s="33">
        <v>6</v>
      </c>
      <c r="FV100" s="33">
        <v>10</v>
      </c>
      <c r="FW100" s="33">
        <v>18</v>
      </c>
      <c r="FX100" s="33">
        <v>41</v>
      </c>
      <c r="FY100" s="33"/>
      <c r="FZ100" s="33"/>
      <c r="GA100" s="33"/>
      <c r="GB100" s="33"/>
      <c r="GC100" s="33"/>
      <c r="GD100" s="33"/>
      <c r="GE100" s="33">
        <v>50</v>
      </c>
      <c r="GF100" s="33"/>
      <c r="GG100" s="33"/>
      <c r="GH100" s="143"/>
      <c r="GI100" s="143"/>
      <c r="GJ100" s="514"/>
      <c r="GK100" s="76"/>
      <c r="GL100" s="9">
        <f t="shared" si="136"/>
        <v>0</v>
      </c>
      <c r="GM100" s="9">
        <f t="shared" si="137"/>
        <v>0</v>
      </c>
      <c r="GN100" s="9">
        <f t="shared" si="138"/>
        <v>0</v>
      </c>
      <c r="GO100" s="9">
        <f t="shared" si="139"/>
        <v>0</v>
      </c>
      <c r="GP100" s="9">
        <f t="shared" si="140"/>
        <v>1</v>
      </c>
      <c r="GQ100" s="9">
        <f t="shared" si="141"/>
        <v>1</v>
      </c>
      <c r="GR100" s="9">
        <f t="shared" si="142"/>
        <v>0</v>
      </c>
      <c r="GS100" s="9">
        <f t="shared" si="143"/>
        <v>0</v>
      </c>
      <c r="GT100" s="9">
        <f t="shared" si="144"/>
        <v>0</v>
      </c>
      <c r="GU100" s="9">
        <f t="shared" si="145"/>
        <v>1</v>
      </c>
      <c r="GV100" s="9">
        <f t="shared" si="146"/>
        <v>0</v>
      </c>
      <c r="GW100" s="9">
        <f t="shared" si="147"/>
        <v>0</v>
      </c>
      <c r="GX100" s="9">
        <f t="shared" si="148"/>
        <v>1</v>
      </c>
      <c r="GY100" s="9">
        <f t="shared" si="149"/>
        <v>0</v>
      </c>
      <c r="GZ100" s="9">
        <f t="shared" si="150"/>
        <v>0</v>
      </c>
      <c r="HA100" s="9">
        <f t="shared" si="151"/>
        <v>0</v>
      </c>
      <c r="HB100" s="9">
        <f t="shared" si="152"/>
        <v>0</v>
      </c>
      <c r="HC100" s="9">
        <f t="shared" si="153"/>
        <v>1</v>
      </c>
      <c r="HD100" s="9">
        <f t="shared" si="154"/>
        <v>0</v>
      </c>
      <c r="HE100" s="9">
        <f t="shared" si="155"/>
        <v>0</v>
      </c>
      <c r="HF100" s="9">
        <f t="shared" si="156"/>
        <v>0</v>
      </c>
      <c r="HG100" s="9">
        <f t="shared" si="157"/>
        <v>1</v>
      </c>
      <c r="HH100" s="9">
        <f t="shared" si="158"/>
        <v>0</v>
      </c>
      <c r="HI100" s="9">
        <f t="shared" si="159"/>
        <v>0</v>
      </c>
      <c r="HJ100" s="9">
        <f t="shared" si="160"/>
        <v>1</v>
      </c>
      <c r="HK100" s="9">
        <f t="shared" si="161"/>
        <v>0</v>
      </c>
      <c r="HL100" s="9">
        <f t="shared" si="162"/>
        <v>0</v>
      </c>
      <c r="HM100" s="9">
        <f t="shared" si="163"/>
        <v>0</v>
      </c>
      <c r="HN100" s="9">
        <f t="shared" si="164"/>
        <v>0</v>
      </c>
      <c r="HO100" s="9">
        <f t="shared" si="165"/>
        <v>0</v>
      </c>
      <c r="HP100" s="9">
        <f t="shared" si="166"/>
        <v>0</v>
      </c>
      <c r="HQ100" s="9">
        <f t="shared" si="167"/>
        <v>0</v>
      </c>
      <c r="HR100" s="9">
        <f t="shared" si="168"/>
        <v>0</v>
      </c>
      <c r="HS100" s="9">
        <f t="shared" si="169"/>
        <v>0</v>
      </c>
      <c r="HT100" s="9">
        <f t="shared" si="170"/>
        <v>0</v>
      </c>
      <c r="HU100" s="9">
        <f t="shared" si="171"/>
        <v>1</v>
      </c>
      <c r="HV100" s="9">
        <f t="shared" si="172"/>
        <v>0</v>
      </c>
      <c r="HW100" s="9">
        <f t="shared" si="173"/>
        <v>0</v>
      </c>
      <c r="HX100" s="9">
        <f t="shared" si="174"/>
        <v>1</v>
      </c>
      <c r="HY100" s="9">
        <f t="shared" si="175"/>
        <v>0</v>
      </c>
      <c r="HZ100" s="9">
        <f t="shared" si="176"/>
        <v>1</v>
      </c>
      <c r="IA100" s="9">
        <f t="shared" si="177"/>
        <v>0</v>
      </c>
      <c r="IB100" s="9">
        <f t="shared" si="178"/>
        <v>0</v>
      </c>
      <c r="IC100" s="9">
        <f t="shared" si="179"/>
        <v>0</v>
      </c>
      <c r="ID100" s="9">
        <f t="shared" si="180"/>
        <v>0</v>
      </c>
      <c r="IE100" s="9">
        <f t="shared" si="181"/>
        <v>0</v>
      </c>
      <c r="IF100" s="9">
        <f t="shared" si="182"/>
        <v>0</v>
      </c>
      <c r="IG100" s="9">
        <f t="shared" si="183"/>
        <v>0</v>
      </c>
      <c r="IH100" s="9">
        <f t="shared" si="184"/>
        <v>1</v>
      </c>
      <c r="II100" s="9">
        <f t="shared" si="185"/>
        <v>1</v>
      </c>
      <c r="IJ100" s="9">
        <f t="shared" si="186"/>
        <v>0</v>
      </c>
      <c r="IK100" s="9">
        <f t="shared" si="187"/>
        <v>0</v>
      </c>
      <c r="IL100" s="9">
        <f t="shared" si="188"/>
        <v>0</v>
      </c>
      <c r="IM100" s="9">
        <f t="shared" si="189"/>
        <v>1</v>
      </c>
      <c r="IN100" s="9">
        <f t="shared" si="190"/>
        <v>0</v>
      </c>
      <c r="IO100" s="9">
        <f t="shared" si="191"/>
        <v>0</v>
      </c>
      <c r="IP100" s="9">
        <f t="shared" si="192"/>
        <v>0</v>
      </c>
      <c r="IQ100" s="9">
        <f t="shared" si="193"/>
        <v>0</v>
      </c>
      <c r="IR100" s="9">
        <f t="shared" si="194"/>
        <v>0</v>
      </c>
      <c r="IS100" s="9">
        <f t="shared" si="195"/>
        <v>0</v>
      </c>
      <c r="IT100" s="9">
        <f t="shared" si="196"/>
        <v>0</v>
      </c>
      <c r="IU100" s="9">
        <f t="shared" si="197"/>
        <v>0</v>
      </c>
      <c r="IV100" s="9">
        <f t="shared" si="198"/>
        <v>0</v>
      </c>
      <c r="IW100" s="9">
        <f t="shared" si="199"/>
        <v>0</v>
      </c>
      <c r="IX100" s="9">
        <f t="shared" si="200"/>
        <v>0</v>
      </c>
      <c r="IY100" s="9">
        <f t="shared" si="201"/>
        <v>0</v>
      </c>
      <c r="IZ100" s="9">
        <f t="shared" si="202"/>
        <v>0</v>
      </c>
      <c r="JA100" s="9">
        <f t="shared" si="203"/>
        <v>0</v>
      </c>
      <c r="JB100" s="711"/>
      <c r="JC100" s="711"/>
      <c r="JD100" s="711"/>
      <c r="JE100" s="711"/>
      <c r="JF100" s="711"/>
      <c r="JG100" s="711"/>
      <c r="JH100" s="711"/>
      <c r="JI100" s="711"/>
      <c r="JJ100" s="711"/>
      <c r="JK100" s="711"/>
      <c r="JL100" s="711"/>
      <c r="JM100" s="711"/>
      <c r="JN100" s="711"/>
      <c r="JO100" s="711"/>
      <c r="JP100" s="711"/>
      <c r="JQ100" s="711"/>
      <c r="JR100" s="711"/>
      <c r="JS100" s="711"/>
      <c r="JT100" s="711"/>
      <c r="JU100" s="711"/>
      <c r="JV100" s="711"/>
      <c r="JW100" s="711"/>
      <c r="JX100" s="711"/>
      <c r="JY100" s="711"/>
      <c r="JZ100" s="711"/>
      <c r="KA100" s="711"/>
      <c r="KB100" s="711"/>
      <c r="KC100" s="711"/>
      <c r="KD100" s="711"/>
      <c r="KE100" s="711"/>
      <c r="KF100" s="711"/>
      <c r="KG100" s="711"/>
      <c r="KH100" s="711"/>
      <c r="KI100" s="711"/>
      <c r="KJ100" s="711"/>
      <c r="KK100" s="711"/>
      <c r="KL100" s="711"/>
      <c r="KM100" s="711"/>
      <c r="KN100" s="711"/>
      <c r="KO100" s="711"/>
      <c r="KP100" s="711"/>
      <c r="KQ100" s="711"/>
      <c r="KR100" s="711"/>
      <c r="KS100" s="711"/>
      <c r="KT100" s="711"/>
      <c r="KU100" s="711"/>
      <c r="KV100" s="711"/>
      <c r="KW100" s="711"/>
      <c r="KX100" s="711"/>
      <c r="KY100" s="711"/>
      <c r="KZ100" s="711"/>
      <c r="LA100" s="711"/>
      <c r="LB100" s="711"/>
      <c r="LC100" s="711"/>
      <c r="LD100" s="711"/>
      <c r="LE100" s="711"/>
      <c r="LF100" s="711"/>
      <c r="LG100" s="711"/>
      <c r="LH100" s="711"/>
      <c r="LI100" s="711"/>
      <c r="LJ100" s="711"/>
      <c r="LK100" s="711"/>
      <c r="LL100" s="711"/>
      <c r="LM100" s="711"/>
      <c r="LN100" s="711"/>
      <c r="LO100" s="711"/>
      <c r="LP100" s="711"/>
      <c r="LQ100" s="711"/>
      <c r="LR100" s="711"/>
      <c r="LS100" s="711"/>
      <c r="LT100" s="711"/>
      <c r="LU100" s="711"/>
      <c r="LV100" s="711"/>
      <c r="LW100" s="711"/>
      <c r="LX100" s="711"/>
      <c r="LY100" s="711"/>
      <c r="LZ100" s="711"/>
      <c r="MA100" s="711"/>
      <c r="MB100" s="711"/>
      <c r="MC100" s="711"/>
      <c r="MD100" s="711"/>
      <c r="ME100" s="711"/>
      <c r="MF100" s="711"/>
      <c r="MG100" s="711"/>
      <c r="MH100" s="711"/>
      <c r="MI100" s="711"/>
      <c r="MJ100" s="711"/>
      <c r="MK100" s="711"/>
      <c r="ML100" s="711"/>
      <c r="MM100" s="711"/>
      <c r="MN100" s="711"/>
      <c r="MO100" s="711"/>
      <c r="MP100" s="711"/>
      <c r="MQ100" s="711"/>
      <c r="MR100" s="711"/>
      <c r="MS100" s="711"/>
      <c r="MT100" s="711"/>
      <c r="MU100" s="711"/>
      <c r="MV100" s="711"/>
      <c r="MW100" s="711"/>
      <c r="MX100" s="711"/>
      <c r="MY100" s="711"/>
      <c r="MZ100" s="711"/>
    </row>
    <row r="101" spans="1:364" s="45" customFormat="1" ht="36" customHeight="1">
      <c r="A101" s="56" t="s">
        <v>51</v>
      </c>
      <c r="B101" s="59">
        <v>45451</v>
      </c>
      <c r="C101" s="67"/>
      <c r="D101" s="470"/>
      <c r="E101" s="86"/>
      <c r="F101" s="86"/>
      <c r="G101" s="86"/>
      <c r="H101" s="86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364"/>
      <c r="AG101" s="116">
        <v>13</v>
      </c>
      <c r="AH101" s="116"/>
      <c r="AI101" s="88"/>
      <c r="AJ101" s="88"/>
      <c r="AK101" s="128"/>
      <c r="AL101" s="128"/>
      <c r="AM101" s="128"/>
      <c r="AN101" s="128"/>
      <c r="AO101" s="387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397"/>
      <c r="CA101" s="589"/>
      <c r="CB101" s="589"/>
      <c r="CC101" s="589"/>
      <c r="CD101" s="589"/>
      <c r="CE101" s="589"/>
      <c r="CF101" s="589"/>
      <c r="CG101" s="589"/>
      <c r="CH101" s="589"/>
      <c r="CI101" s="589"/>
      <c r="CJ101" s="589"/>
      <c r="CK101" s="589"/>
      <c r="CL101" s="589"/>
      <c r="CM101" s="589"/>
      <c r="CN101" s="589"/>
      <c r="CO101" s="589"/>
      <c r="CP101" s="589"/>
      <c r="CQ101" s="589"/>
      <c r="CR101" s="589"/>
      <c r="CS101" s="589"/>
      <c r="CT101" s="589"/>
      <c r="CU101" s="589"/>
      <c r="CV101" s="589"/>
      <c r="CW101" s="589"/>
      <c r="CX101" s="589"/>
      <c r="CY101" s="589"/>
      <c r="CZ101" s="589"/>
      <c r="DA101" s="589"/>
      <c r="DB101" s="589"/>
      <c r="DC101" s="589"/>
      <c r="DD101" s="589"/>
      <c r="DE101" s="589"/>
      <c r="DF101" s="589"/>
      <c r="DG101" s="397"/>
      <c r="DH101" s="589"/>
      <c r="DI101" s="589"/>
      <c r="DJ101" s="589"/>
      <c r="DK101" s="589"/>
      <c r="DL101" s="589"/>
      <c r="DM101" s="589"/>
      <c r="DN101" s="589"/>
      <c r="DO101" s="589"/>
      <c r="DP101" s="589"/>
      <c r="DQ101" s="589"/>
      <c r="DR101" s="589"/>
      <c r="DS101" s="589"/>
      <c r="DT101" s="589"/>
      <c r="DU101" s="589"/>
      <c r="DV101" s="589"/>
      <c r="DW101" s="589"/>
      <c r="DX101" s="603"/>
      <c r="DY101" s="638"/>
      <c r="DZ101" s="638"/>
      <c r="EA101" s="638"/>
      <c r="EB101" s="638"/>
      <c r="EC101" s="638"/>
      <c r="ED101" s="638"/>
      <c r="EE101" s="638"/>
      <c r="EF101" s="638"/>
      <c r="EG101" s="638"/>
      <c r="EH101" s="638"/>
      <c r="EI101" s="638"/>
      <c r="EJ101" s="638"/>
      <c r="EK101" s="638"/>
      <c r="EL101" s="638"/>
      <c r="EM101" s="638"/>
      <c r="EN101" s="638"/>
      <c r="EO101" s="638"/>
      <c r="EP101" s="638"/>
      <c r="EQ101" s="638"/>
      <c r="ER101" s="638"/>
      <c r="ES101" s="638"/>
      <c r="ET101" s="638"/>
      <c r="EU101" s="638"/>
      <c r="EV101" s="638"/>
      <c r="EW101" s="589"/>
      <c r="EX101" s="562"/>
      <c r="EY101" s="562"/>
      <c r="EZ101" s="562"/>
      <c r="FA101" s="562"/>
      <c r="FB101" s="562"/>
      <c r="FC101" s="562"/>
      <c r="FD101" s="562"/>
      <c r="FE101" s="562"/>
      <c r="FF101" s="397"/>
      <c r="FG101" s="207"/>
      <c r="FH101" s="208"/>
      <c r="FI101" s="208"/>
      <c r="FJ101" s="208"/>
      <c r="FK101" s="208"/>
      <c r="FL101" s="209"/>
      <c r="FM101" s="207"/>
      <c r="FN101" s="208"/>
      <c r="FO101" s="208"/>
      <c r="FP101" s="208"/>
      <c r="FQ101" s="208"/>
      <c r="FR101" s="498"/>
      <c r="FS101" s="92">
        <v>25</v>
      </c>
      <c r="FT101" s="92">
        <v>22</v>
      </c>
      <c r="FU101" s="33">
        <v>6</v>
      </c>
      <c r="FV101" s="33">
        <v>10</v>
      </c>
      <c r="FW101" s="33">
        <v>18</v>
      </c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143"/>
      <c r="GI101" s="143"/>
      <c r="GJ101" s="513"/>
      <c r="GK101" s="76"/>
      <c r="GL101" s="9">
        <f t="shared" ref="GL101:GL132" si="204">COUNTIF($E101:$GI101,"1")</f>
        <v>0</v>
      </c>
      <c r="GM101" s="9">
        <f t="shared" ref="GM101:GM132" si="205">COUNTIF($E101:$GI101,"2")</f>
        <v>0</v>
      </c>
      <c r="GN101" s="9">
        <f t="shared" ref="GN101:GN132" si="206">COUNTIF($E101:$GI101,"3")</f>
        <v>0</v>
      </c>
      <c r="GO101" s="9">
        <f t="shared" ref="GO101:GO132" si="207">COUNTIF($E101:$GI101,"4")</f>
        <v>0</v>
      </c>
      <c r="GP101" s="9">
        <f t="shared" ref="GP101:GP132" si="208">COUNTIF($E101:$GI101,"5")</f>
        <v>0</v>
      </c>
      <c r="GQ101" s="9">
        <f t="shared" ref="GQ101:GQ132" si="209">COUNTIF($E101:$GI101,"6")</f>
        <v>1</v>
      </c>
      <c r="GR101" s="9">
        <f t="shared" ref="GR101:GR132" si="210">COUNTIF($E101:$GI101,"7")</f>
        <v>0</v>
      </c>
      <c r="GS101" s="9">
        <f t="shared" ref="GS101:GS132" si="211">COUNTIF($E101:$GI101,"8")</f>
        <v>0</v>
      </c>
      <c r="GT101" s="9">
        <f t="shared" ref="GT101:GT132" si="212">COUNTIF($E101:$GI101,"9")</f>
        <v>0</v>
      </c>
      <c r="GU101" s="9">
        <f t="shared" ref="GU101:GU132" si="213">COUNTIF($E101:$GI101,"10")</f>
        <v>1</v>
      </c>
      <c r="GV101" s="9">
        <f t="shared" ref="GV101:GV132" si="214">COUNTIF($E101:$GI101,"11")</f>
        <v>0</v>
      </c>
      <c r="GW101" s="9">
        <f t="shared" ref="GW101:GW132" si="215">COUNTIF($E101:$GI101,"12")</f>
        <v>0</v>
      </c>
      <c r="GX101" s="9">
        <f t="shared" ref="GX101:GX132" si="216">COUNTIF($E101:$GI101,"13")</f>
        <v>1</v>
      </c>
      <c r="GY101" s="9">
        <f t="shared" ref="GY101:GY132" si="217">COUNTIF($E101:$GI101,"14")</f>
        <v>0</v>
      </c>
      <c r="GZ101" s="9">
        <f t="shared" ref="GZ101:GZ132" si="218">COUNTIF($E101:$GI101,"15")</f>
        <v>0</v>
      </c>
      <c r="HA101" s="9">
        <f t="shared" ref="HA101:HA132" si="219">COUNTIF($E101:$GI101,"16")</f>
        <v>0</v>
      </c>
      <c r="HB101" s="9">
        <f t="shared" ref="HB101:HB132" si="220">COUNTIF($E101:$GI101,"17")</f>
        <v>0</v>
      </c>
      <c r="HC101" s="9">
        <f t="shared" ref="HC101:HC132" si="221">COUNTIF($E101:$GI101,"18")</f>
        <v>1</v>
      </c>
      <c r="HD101" s="9">
        <f t="shared" ref="HD101:HD132" si="222">COUNTIF($E101:$GI101,"19")</f>
        <v>0</v>
      </c>
      <c r="HE101" s="9">
        <f t="shared" ref="HE101:HE132" si="223">COUNTIF($E101:$GI101,"20")</f>
        <v>0</v>
      </c>
      <c r="HF101" s="9">
        <f t="shared" ref="HF101:HF132" si="224">COUNTIF($E101:$GI101,"21")</f>
        <v>0</v>
      </c>
      <c r="HG101" s="9">
        <f t="shared" ref="HG101:HG132" si="225">COUNTIF($E101:$GI101,"22")</f>
        <v>1</v>
      </c>
      <c r="HH101" s="9">
        <f t="shared" ref="HH101:HH132" si="226">COUNTIF($E101:$GI101,"23")</f>
        <v>0</v>
      </c>
      <c r="HI101" s="9">
        <f t="shared" ref="HI101:HI132" si="227">COUNTIF($E101:$GI101,"24")</f>
        <v>0</v>
      </c>
      <c r="HJ101" s="9">
        <f t="shared" ref="HJ101:HJ132" si="228">COUNTIF($E101:$GI101,"25")</f>
        <v>1</v>
      </c>
      <c r="HK101" s="9">
        <f t="shared" ref="HK101:HK132" si="229">COUNTIF($E101:$GI101,"26")</f>
        <v>0</v>
      </c>
      <c r="HL101" s="9">
        <f t="shared" ref="HL101:HL132" si="230">COUNTIF($E101:$GI101,"27")</f>
        <v>0</v>
      </c>
      <c r="HM101" s="9">
        <f t="shared" ref="HM101:HM132" si="231">COUNTIF($E101:$GI101,"28")</f>
        <v>0</v>
      </c>
      <c r="HN101" s="9">
        <f t="shared" ref="HN101:HN132" si="232">COUNTIF($E101:$GI101,"29")</f>
        <v>0</v>
      </c>
      <c r="HO101" s="9">
        <f t="shared" ref="HO101:HO132" si="233">COUNTIF($E101:$GI101,"30")</f>
        <v>0</v>
      </c>
      <c r="HP101" s="9">
        <f t="shared" ref="HP101:HP132" si="234">COUNTIF($E101:$GI101,"31")</f>
        <v>0</v>
      </c>
      <c r="HQ101" s="9">
        <f t="shared" ref="HQ101:HQ132" si="235">COUNTIF($E101:$GI101,"32")</f>
        <v>0</v>
      </c>
      <c r="HR101" s="9">
        <f t="shared" ref="HR101:HR132" si="236">COUNTIF($E101:$GI101,"33")</f>
        <v>0</v>
      </c>
      <c r="HS101" s="9">
        <f t="shared" ref="HS101:HS132" si="237">COUNTIF($E101:$GI101,"34")</f>
        <v>0</v>
      </c>
      <c r="HT101" s="9">
        <f t="shared" ref="HT101:HT132" si="238">COUNTIF($E101:$GI101,"35")</f>
        <v>0</v>
      </c>
      <c r="HU101" s="9">
        <f t="shared" ref="HU101:HU132" si="239">COUNTIF($E101:$GI101,"36")</f>
        <v>0</v>
      </c>
      <c r="HV101" s="9">
        <f t="shared" ref="HV101:HV132" si="240">COUNTIF($E101:$GI101,"37")</f>
        <v>0</v>
      </c>
      <c r="HW101" s="9">
        <f t="shared" ref="HW101:HW132" si="241">COUNTIF($E101:$GI101,"38")</f>
        <v>0</v>
      </c>
      <c r="HX101" s="9">
        <f t="shared" ref="HX101:HX132" si="242">COUNTIF($E101:$GI101,"39")</f>
        <v>0</v>
      </c>
      <c r="HY101" s="9">
        <f t="shared" ref="HY101:HY132" si="243">COUNTIF($E101:$GI101,"40")</f>
        <v>0</v>
      </c>
      <c r="HZ101" s="9">
        <f t="shared" ref="HZ101:HZ132" si="244">COUNTIF($E101:$GI101,"41")</f>
        <v>0</v>
      </c>
      <c r="IA101" s="9">
        <f t="shared" ref="IA101:IA132" si="245">COUNTIF($E101:$GI101,"42")</f>
        <v>0</v>
      </c>
      <c r="IB101" s="9">
        <f t="shared" ref="IB101:IB132" si="246">COUNTIF($E101:$GI101,"43")</f>
        <v>0</v>
      </c>
      <c r="IC101" s="9">
        <f t="shared" ref="IC101:IC132" si="247">COUNTIF($E101:$GI101,"44")</f>
        <v>0</v>
      </c>
      <c r="ID101" s="9">
        <f t="shared" ref="ID101:ID132" si="248">COUNTIF($E101:$GI101,"45")</f>
        <v>0</v>
      </c>
      <c r="IE101" s="9">
        <f t="shared" ref="IE101:IE132" si="249">COUNTIF($E101:$GI101,"46")</f>
        <v>0</v>
      </c>
      <c r="IF101" s="9">
        <f t="shared" ref="IF101:IF132" si="250">COUNTIF($E101:$GI101,"47")</f>
        <v>0</v>
      </c>
      <c r="IG101" s="9">
        <f t="shared" ref="IG101:IG132" si="251">COUNTIF($E101:$GI101,"48")</f>
        <v>0</v>
      </c>
      <c r="IH101" s="9">
        <f t="shared" ref="IH101:IH132" si="252">COUNTIF($E101:$GI101,"49")</f>
        <v>0</v>
      </c>
      <c r="II101" s="9">
        <f t="shared" ref="II101:II132" si="253">COUNTIF($E101:$GI101,"50")</f>
        <v>0</v>
      </c>
      <c r="IJ101" s="9">
        <f t="shared" ref="IJ101:IJ132" si="254">COUNTIF($E101:$GI101,"51")</f>
        <v>0</v>
      </c>
      <c r="IK101" s="9">
        <f t="shared" ref="IK101:IK132" si="255">COUNTIF($E101:$GI101,"52")</f>
        <v>0</v>
      </c>
      <c r="IL101" s="9">
        <f t="shared" ref="IL101:IL132" si="256">COUNTIF($E101:$GI101,"53")</f>
        <v>0</v>
      </c>
      <c r="IM101" s="9">
        <f t="shared" ref="IM101:IM132" si="257">COUNTIF($E101:$GI101,"54")</f>
        <v>0</v>
      </c>
      <c r="IN101" s="9">
        <f t="shared" ref="IN101:IN132" si="258">COUNTIF($E101:$GI101,"55")</f>
        <v>0</v>
      </c>
      <c r="IO101" s="9">
        <f t="shared" ref="IO101:IO132" si="259">COUNTIF($E101:$GI101,"56")</f>
        <v>0</v>
      </c>
      <c r="IP101" s="9">
        <f t="shared" ref="IP101:IP132" si="260">COUNTIF($E101:$GI101,"57")</f>
        <v>0</v>
      </c>
      <c r="IQ101" s="9">
        <f t="shared" ref="IQ101:IQ132" si="261">COUNTIF($E101:$GI101,"58")</f>
        <v>0</v>
      </c>
      <c r="IR101" s="9">
        <f t="shared" ref="IR101:IR132" si="262">COUNTIF($E101:$GI101,"59")</f>
        <v>0</v>
      </c>
      <c r="IS101" s="9">
        <f t="shared" ref="IS101:IS132" si="263">COUNTIF($E101:$GI101,"60")</f>
        <v>0</v>
      </c>
      <c r="IT101" s="9">
        <f t="shared" ref="IT101:IT132" si="264">COUNTIF($E101:$GI101,"61")</f>
        <v>0</v>
      </c>
      <c r="IU101" s="9">
        <f t="shared" ref="IU101:IU132" si="265">COUNTIF($E101:$GI101,"62")</f>
        <v>0</v>
      </c>
      <c r="IV101" s="9">
        <f t="shared" ref="IV101:IV132" si="266">COUNTIF($E101:$GI101,"63")</f>
        <v>0</v>
      </c>
      <c r="IW101" s="9">
        <f t="shared" ref="IW101:IW132" si="267">COUNTIF($E101:$GI101,"64")</f>
        <v>0</v>
      </c>
      <c r="IX101" s="9">
        <f t="shared" ref="IX101:IX132" si="268">COUNTIF($E101:$GI101,"65")</f>
        <v>0</v>
      </c>
      <c r="IY101" s="9">
        <f t="shared" ref="IY101:IY132" si="269">COUNTIF($E101:$GI101,"66")</f>
        <v>0</v>
      </c>
      <c r="IZ101" s="9">
        <f t="shared" ref="IZ101:IZ132" si="270">COUNTIF($E101:$GI101,"67")</f>
        <v>0</v>
      </c>
      <c r="JA101" s="9">
        <f t="shared" ref="JA101:JA132" si="271">COUNTIF($E101:$GI101,"68")</f>
        <v>0</v>
      </c>
      <c r="JB101" s="715"/>
      <c r="JC101" s="715"/>
      <c r="JD101" s="715"/>
      <c r="JE101" s="715"/>
      <c r="JF101" s="715"/>
      <c r="JG101" s="715"/>
      <c r="JH101" s="715"/>
      <c r="JI101" s="715"/>
      <c r="JJ101" s="715"/>
      <c r="JK101" s="715"/>
      <c r="JL101" s="715"/>
      <c r="JM101" s="715"/>
      <c r="JN101" s="715"/>
      <c r="JO101" s="715"/>
      <c r="JP101" s="715"/>
      <c r="JQ101" s="715"/>
      <c r="JR101" s="715"/>
      <c r="JS101" s="715"/>
      <c r="JT101" s="715"/>
      <c r="JU101" s="715"/>
      <c r="JV101" s="715"/>
      <c r="JW101" s="715"/>
      <c r="JX101" s="715"/>
      <c r="JY101" s="715"/>
      <c r="JZ101" s="715"/>
      <c r="KA101" s="715"/>
      <c r="KB101" s="715"/>
      <c r="KC101" s="715"/>
      <c r="KD101" s="715"/>
      <c r="KE101" s="715"/>
      <c r="KF101" s="715"/>
      <c r="KG101" s="715"/>
      <c r="KH101" s="715"/>
      <c r="KI101" s="715"/>
      <c r="KJ101" s="715"/>
      <c r="KK101" s="715"/>
      <c r="KL101" s="715"/>
      <c r="KM101" s="715"/>
      <c r="KN101" s="715"/>
      <c r="KO101" s="715"/>
      <c r="KP101" s="715"/>
      <c r="KQ101" s="715"/>
      <c r="KR101" s="715"/>
      <c r="KS101" s="715"/>
      <c r="KT101" s="715"/>
      <c r="KU101" s="715"/>
      <c r="KV101" s="715"/>
      <c r="KW101" s="715"/>
      <c r="KX101" s="715"/>
      <c r="KY101" s="715"/>
      <c r="KZ101" s="715"/>
      <c r="LA101" s="715"/>
      <c r="LB101" s="715"/>
      <c r="LC101" s="715"/>
      <c r="LD101" s="715"/>
      <c r="LE101" s="715"/>
      <c r="LF101" s="715"/>
      <c r="LG101" s="715"/>
      <c r="LH101" s="715"/>
      <c r="LI101" s="715"/>
      <c r="LJ101" s="715"/>
      <c r="LK101" s="715"/>
      <c r="LL101" s="715"/>
      <c r="LM101" s="715"/>
      <c r="LN101" s="715"/>
      <c r="LO101" s="715"/>
      <c r="LP101" s="715"/>
      <c r="LQ101" s="715"/>
      <c r="LR101" s="715"/>
      <c r="LS101" s="715"/>
      <c r="LT101" s="715"/>
      <c r="LU101" s="715"/>
      <c r="LV101" s="715"/>
      <c r="LW101" s="715"/>
      <c r="LX101" s="715"/>
      <c r="LY101" s="715"/>
      <c r="LZ101" s="715"/>
      <c r="MA101" s="715"/>
      <c r="MB101" s="715"/>
      <c r="MC101" s="715"/>
      <c r="MD101" s="715"/>
      <c r="ME101" s="715"/>
      <c r="MF101" s="715"/>
      <c r="MG101" s="715"/>
      <c r="MH101" s="715"/>
      <c r="MI101" s="715"/>
      <c r="MJ101" s="715"/>
      <c r="MK101" s="715"/>
      <c r="ML101" s="715"/>
      <c r="MM101" s="715"/>
      <c r="MN101" s="715"/>
      <c r="MO101" s="715"/>
      <c r="MP101" s="715"/>
      <c r="MQ101" s="715"/>
      <c r="MR101" s="715"/>
      <c r="MS101" s="715"/>
      <c r="MT101" s="715"/>
      <c r="MU101" s="715"/>
      <c r="MV101" s="716"/>
      <c r="MW101" s="716"/>
      <c r="MX101" s="716"/>
      <c r="MY101" s="716"/>
      <c r="MZ101" s="716"/>
    </row>
    <row r="102" spans="1:364" s="45" customFormat="1" ht="36" customHeight="1">
      <c r="A102" s="57" t="s">
        <v>52</v>
      </c>
      <c r="B102" s="60">
        <v>45452</v>
      </c>
      <c r="C102" s="16"/>
      <c r="D102" s="470"/>
      <c r="E102" s="38"/>
      <c r="F102" s="38"/>
      <c r="G102" s="38"/>
      <c r="H102" s="3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64"/>
      <c r="AG102" s="37"/>
      <c r="AH102" s="37"/>
      <c r="AI102" s="36"/>
      <c r="AJ102" s="36"/>
      <c r="AK102" s="36"/>
      <c r="AL102" s="36"/>
      <c r="AM102" s="36"/>
      <c r="AN102" s="36"/>
      <c r="AO102" s="385"/>
      <c r="AP102" s="580"/>
      <c r="AQ102" s="580"/>
      <c r="AR102" s="580"/>
      <c r="AS102" s="580"/>
      <c r="AT102" s="580"/>
      <c r="AU102" s="580"/>
      <c r="AV102" s="580"/>
      <c r="AW102" s="580"/>
      <c r="AX102" s="580"/>
      <c r="AY102" s="580"/>
      <c r="AZ102" s="580"/>
      <c r="BA102" s="580"/>
      <c r="BB102" s="580"/>
      <c r="BC102" s="580"/>
      <c r="BD102" s="580"/>
      <c r="BE102" s="580"/>
      <c r="BF102" s="580"/>
      <c r="BG102" s="580"/>
      <c r="BH102" s="580"/>
      <c r="BI102" s="580"/>
      <c r="BJ102" s="580"/>
      <c r="BK102" s="580"/>
      <c r="BL102" s="580"/>
      <c r="BM102" s="580"/>
      <c r="BN102" s="580"/>
      <c r="BO102" s="580"/>
      <c r="BP102" s="580"/>
      <c r="BQ102" s="580"/>
      <c r="BR102" s="580"/>
      <c r="BS102" s="580"/>
      <c r="BT102" s="580"/>
      <c r="BU102" s="580"/>
      <c r="BV102" s="580"/>
      <c r="BW102" s="580"/>
      <c r="BX102" s="580"/>
      <c r="BY102" s="580"/>
      <c r="BZ102" s="401"/>
      <c r="CA102" s="444"/>
      <c r="CB102" s="444"/>
      <c r="CC102" s="444"/>
      <c r="CD102" s="444"/>
      <c r="CE102" s="444"/>
      <c r="CF102" s="444"/>
      <c r="CG102" s="444"/>
      <c r="CH102" s="444"/>
      <c r="CI102" s="444"/>
      <c r="CJ102" s="444"/>
      <c r="CK102" s="444"/>
      <c r="CL102" s="444"/>
      <c r="CM102" s="444"/>
      <c r="CN102" s="444"/>
      <c r="CO102" s="444"/>
      <c r="CP102" s="444"/>
      <c r="CQ102" s="444"/>
      <c r="CR102" s="444"/>
      <c r="CS102" s="444"/>
      <c r="CT102" s="444"/>
      <c r="CU102" s="444"/>
      <c r="CV102" s="444"/>
      <c r="CW102" s="444"/>
      <c r="CX102" s="444"/>
      <c r="CY102" s="444"/>
      <c r="CZ102" s="444"/>
      <c r="DA102" s="444"/>
      <c r="DB102" s="444"/>
      <c r="DC102" s="444"/>
      <c r="DD102" s="444"/>
      <c r="DE102" s="444"/>
      <c r="DF102" s="444"/>
      <c r="DG102" s="422"/>
      <c r="DH102" s="444"/>
      <c r="DI102" s="444"/>
      <c r="DJ102" s="444"/>
      <c r="DK102" s="444"/>
      <c r="DL102" s="444"/>
      <c r="DM102" s="444"/>
      <c r="DN102" s="444"/>
      <c r="DO102" s="444"/>
      <c r="DP102" s="444"/>
      <c r="DQ102" s="444"/>
      <c r="DR102" s="444"/>
      <c r="DS102" s="444"/>
      <c r="DT102" s="444"/>
      <c r="DU102" s="444"/>
      <c r="DV102" s="444"/>
      <c r="DW102" s="444"/>
      <c r="DX102" s="612"/>
      <c r="DY102" s="645"/>
      <c r="DZ102" s="645"/>
      <c r="EA102" s="645"/>
      <c r="EB102" s="645"/>
      <c r="EC102" s="645"/>
      <c r="ED102" s="645"/>
      <c r="EE102" s="645"/>
      <c r="EF102" s="645"/>
      <c r="EG102" s="645"/>
      <c r="EH102" s="645"/>
      <c r="EI102" s="645"/>
      <c r="EJ102" s="645"/>
      <c r="EK102" s="645"/>
      <c r="EL102" s="645"/>
      <c r="EM102" s="645"/>
      <c r="EN102" s="645"/>
      <c r="EO102" s="645"/>
      <c r="EP102" s="645"/>
      <c r="EQ102" s="645"/>
      <c r="ER102" s="645"/>
      <c r="ES102" s="645"/>
      <c r="ET102" s="645"/>
      <c r="EU102" s="645"/>
      <c r="EV102" s="645"/>
      <c r="EW102" s="444"/>
      <c r="EX102" s="870"/>
      <c r="EY102" s="870"/>
      <c r="EZ102" s="870"/>
      <c r="FA102" s="870"/>
      <c r="FB102" s="870"/>
      <c r="FC102" s="870"/>
      <c r="FD102" s="870"/>
      <c r="FE102" s="870"/>
      <c r="FF102" s="422"/>
      <c r="FG102" s="443"/>
      <c r="FH102" s="444"/>
      <c r="FI102" s="444"/>
      <c r="FJ102" s="444"/>
      <c r="FK102" s="444"/>
      <c r="FL102" s="445"/>
      <c r="FM102" s="698"/>
      <c r="FN102" s="716"/>
      <c r="FO102" s="716"/>
      <c r="FP102" s="716"/>
      <c r="FQ102" s="716"/>
      <c r="FR102" s="699"/>
      <c r="FS102" s="52"/>
      <c r="FT102" s="52"/>
      <c r="FU102" s="52"/>
      <c r="FV102" s="52"/>
      <c r="FW102" s="52"/>
      <c r="FX102" s="439"/>
      <c r="FY102" s="55"/>
      <c r="FZ102" s="55"/>
      <c r="GA102" s="55"/>
      <c r="GB102" s="55"/>
      <c r="GC102" s="55"/>
      <c r="GD102" s="55"/>
      <c r="GE102" s="55"/>
      <c r="GF102" s="55"/>
      <c r="GG102" s="55"/>
      <c r="GH102" s="434"/>
      <c r="GI102" s="21"/>
      <c r="GJ102" s="514"/>
      <c r="GK102" s="76"/>
      <c r="GL102" s="62">
        <f t="shared" si="204"/>
        <v>0</v>
      </c>
      <c r="GM102" s="62">
        <f t="shared" si="205"/>
        <v>0</v>
      </c>
      <c r="GN102" s="62">
        <f t="shared" si="206"/>
        <v>0</v>
      </c>
      <c r="GO102" s="62">
        <f t="shared" si="207"/>
        <v>0</v>
      </c>
      <c r="GP102" s="62">
        <f t="shared" si="208"/>
        <v>0</v>
      </c>
      <c r="GQ102" s="62">
        <f t="shared" si="209"/>
        <v>0</v>
      </c>
      <c r="GR102" s="62">
        <f t="shared" si="210"/>
        <v>0</v>
      </c>
      <c r="GS102" s="62">
        <f t="shared" si="211"/>
        <v>0</v>
      </c>
      <c r="GT102" s="62">
        <f t="shared" si="212"/>
        <v>0</v>
      </c>
      <c r="GU102" s="62">
        <f t="shared" si="213"/>
        <v>0</v>
      </c>
      <c r="GV102" s="62">
        <f t="shared" si="214"/>
        <v>0</v>
      </c>
      <c r="GW102" s="62">
        <f t="shared" si="215"/>
        <v>0</v>
      </c>
      <c r="GX102" s="62">
        <f t="shared" si="216"/>
        <v>0</v>
      </c>
      <c r="GY102" s="62">
        <f t="shared" si="217"/>
        <v>0</v>
      </c>
      <c r="GZ102" s="62">
        <f t="shared" si="218"/>
        <v>0</v>
      </c>
      <c r="HA102" s="62">
        <f t="shared" si="219"/>
        <v>0</v>
      </c>
      <c r="HB102" s="62">
        <f t="shared" si="220"/>
        <v>0</v>
      </c>
      <c r="HC102" s="62">
        <f t="shared" si="221"/>
        <v>0</v>
      </c>
      <c r="HD102" s="62">
        <f t="shared" si="222"/>
        <v>0</v>
      </c>
      <c r="HE102" s="62">
        <f t="shared" si="223"/>
        <v>0</v>
      </c>
      <c r="HF102" s="62">
        <f t="shared" si="224"/>
        <v>0</v>
      </c>
      <c r="HG102" s="62">
        <f t="shared" si="225"/>
        <v>0</v>
      </c>
      <c r="HH102" s="62">
        <f t="shared" si="226"/>
        <v>0</v>
      </c>
      <c r="HI102" s="62">
        <f t="shared" si="227"/>
        <v>0</v>
      </c>
      <c r="HJ102" s="62">
        <f t="shared" si="228"/>
        <v>0</v>
      </c>
      <c r="HK102" s="62">
        <f t="shared" si="229"/>
        <v>0</v>
      </c>
      <c r="HL102" s="62">
        <f t="shared" si="230"/>
        <v>0</v>
      </c>
      <c r="HM102" s="62">
        <f t="shared" si="231"/>
        <v>0</v>
      </c>
      <c r="HN102" s="62">
        <f t="shared" si="232"/>
        <v>0</v>
      </c>
      <c r="HO102" s="62">
        <f t="shared" si="233"/>
        <v>0</v>
      </c>
      <c r="HP102" s="62">
        <f t="shared" si="234"/>
        <v>0</v>
      </c>
      <c r="HQ102" s="62">
        <f t="shared" si="235"/>
        <v>0</v>
      </c>
      <c r="HR102" s="62">
        <f t="shared" si="236"/>
        <v>0</v>
      </c>
      <c r="HS102" s="62">
        <f t="shared" si="237"/>
        <v>0</v>
      </c>
      <c r="HT102" s="62">
        <f t="shared" si="238"/>
        <v>0</v>
      </c>
      <c r="HU102" s="62">
        <f t="shared" si="239"/>
        <v>0</v>
      </c>
      <c r="HV102" s="62">
        <f t="shared" si="240"/>
        <v>0</v>
      </c>
      <c r="HW102" s="62">
        <f t="shared" si="241"/>
        <v>0</v>
      </c>
      <c r="HX102" s="62">
        <f t="shared" si="242"/>
        <v>0</v>
      </c>
      <c r="HY102" s="62">
        <f t="shared" si="243"/>
        <v>0</v>
      </c>
      <c r="HZ102" s="62">
        <f t="shared" si="244"/>
        <v>0</v>
      </c>
      <c r="IA102" s="62">
        <f t="shared" si="245"/>
        <v>0</v>
      </c>
      <c r="IB102" s="62">
        <f t="shared" si="246"/>
        <v>0</v>
      </c>
      <c r="IC102" s="62">
        <f t="shared" si="247"/>
        <v>0</v>
      </c>
      <c r="ID102" s="62">
        <f t="shared" si="248"/>
        <v>0</v>
      </c>
      <c r="IE102" s="62">
        <f t="shared" si="249"/>
        <v>0</v>
      </c>
      <c r="IF102" s="62">
        <f t="shared" si="250"/>
        <v>0</v>
      </c>
      <c r="IG102" s="62">
        <f t="shared" si="251"/>
        <v>0</v>
      </c>
      <c r="IH102" s="62">
        <f t="shared" si="252"/>
        <v>0</v>
      </c>
      <c r="II102" s="62">
        <f t="shared" si="253"/>
        <v>0</v>
      </c>
      <c r="IJ102" s="62">
        <f t="shared" si="254"/>
        <v>0</v>
      </c>
      <c r="IK102" s="62">
        <f t="shared" si="255"/>
        <v>0</v>
      </c>
      <c r="IL102" s="62">
        <f t="shared" si="256"/>
        <v>0</v>
      </c>
      <c r="IM102" s="62">
        <f t="shared" si="257"/>
        <v>0</v>
      </c>
      <c r="IN102" s="62">
        <f t="shared" si="258"/>
        <v>0</v>
      </c>
      <c r="IO102" s="62">
        <f t="shared" si="259"/>
        <v>0</v>
      </c>
      <c r="IP102" s="62">
        <f t="shared" si="260"/>
        <v>0</v>
      </c>
      <c r="IQ102" s="62">
        <f t="shared" si="261"/>
        <v>0</v>
      </c>
      <c r="IR102" s="62">
        <f t="shared" si="262"/>
        <v>0</v>
      </c>
      <c r="IS102" s="62">
        <f t="shared" si="263"/>
        <v>0</v>
      </c>
      <c r="IT102" s="62">
        <f t="shared" si="264"/>
        <v>0</v>
      </c>
      <c r="IU102" s="62">
        <f t="shared" si="265"/>
        <v>0</v>
      </c>
      <c r="IV102" s="62">
        <f t="shared" si="266"/>
        <v>0</v>
      </c>
      <c r="IW102" s="62">
        <f t="shared" si="267"/>
        <v>0</v>
      </c>
      <c r="IX102" s="62">
        <f t="shared" si="268"/>
        <v>0</v>
      </c>
      <c r="IY102" s="62">
        <f t="shared" si="269"/>
        <v>0</v>
      </c>
      <c r="IZ102" s="62">
        <f t="shared" si="270"/>
        <v>0</v>
      </c>
      <c r="JA102" s="62">
        <f t="shared" si="271"/>
        <v>0</v>
      </c>
      <c r="JB102" s="716"/>
      <c r="JC102" s="716"/>
      <c r="JD102" s="716"/>
      <c r="JE102" s="716"/>
      <c r="JF102" s="716"/>
      <c r="JG102" s="716"/>
      <c r="JH102" s="716"/>
      <c r="JI102" s="716"/>
      <c r="JJ102" s="716"/>
      <c r="JK102" s="716"/>
      <c r="JL102" s="716"/>
      <c r="JM102" s="716"/>
      <c r="JN102" s="716"/>
      <c r="JO102" s="716"/>
      <c r="JP102" s="716"/>
      <c r="JQ102" s="716"/>
      <c r="JR102" s="716"/>
      <c r="JS102" s="716"/>
      <c r="JT102" s="716"/>
      <c r="JU102" s="716"/>
      <c r="JV102" s="716"/>
      <c r="JW102" s="716"/>
      <c r="JX102" s="716"/>
      <c r="JY102" s="716"/>
      <c r="JZ102" s="716"/>
      <c r="KA102" s="716"/>
      <c r="KB102" s="716"/>
      <c r="KC102" s="716"/>
      <c r="KD102" s="716"/>
      <c r="KE102" s="716"/>
      <c r="KF102" s="716"/>
      <c r="KG102" s="716"/>
      <c r="KH102" s="716"/>
      <c r="KI102" s="716"/>
      <c r="KJ102" s="716"/>
      <c r="KK102" s="716"/>
      <c r="KL102" s="716"/>
      <c r="KM102" s="716"/>
      <c r="KN102" s="716"/>
      <c r="KO102" s="716"/>
      <c r="KP102" s="716"/>
      <c r="KQ102" s="716"/>
      <c r="KR102" s="716"/>
      <c r="KS102" s="716"/>
      <c r="KT102" s="716"/>
      <c r="KU102" s="716"/>
      <c r="KV102" s="716"/>
      <c r="KW102" s="716"/>
      <c r="KX102" s="716"/>
      <c r="KY102" s="716"/>
      <c r="KZ102" s="716"/>
      <c r="LA102" s="716"/>
      <c r="LB102" s="716"/>
      <c r="LC102" s="716"/>
      <c r="LD102" s="716"/>
      <c r="LE102" s="716"/>
      <c r="LF102" s="716"/>
      <c r="LG102" s="716"/>
      <c r="LH102" s="716"/>
      <c r="LI102" s="716"/>
      <c r="LJ102" s="716"/>
      <c r="LK102" s="716"/>
      <c r="LL102" s="716"/>
      <c r="LM102" s="716"/>
      <c r="LN102" s="716"/>
      <c r="LO102" s="716"/>
      <c r="LP102" s="716"/>
      <c r="LQ102" s="716"/>
      <c r="LR102" s="716"/>
      <c r="LS102" s="716"/>
      <c r="LT102" s="716"/>
      <c r="LU102" s="716"/>
      <c r="LV102" s="716"/>
      <c r="LW102" s="716"/>
      <c r="LX102" s="716"/>
      <c r="LY102" s="716"/>
      <c r="LZ102" s="716"/>
      <c r="MA102" s="716"/>
      <c r="MB102" s="716"/>
      <c r="MC102" s="716"/>
      <c r="MD102" s="716"/>
      <c r="ME102" s="716"/>
      <c r="MF102" s="716"/>
      <c r="MG102" s="716"/>
      <c r="MH102" s="716"/>
      <c r="MI102" s="716"/>
      <c r="MJ102" s="716"/>
      <c r="MK102" s="716"/>
      <c r="ML102" s="716"/>
      <c r="MM102" s="716"/>
      <c r="MN102" s="716"/>
      <c r="MO102" s="716"/>
      <c r="MP102" s="716"/>
      <c r="MQ102" s="716"/>
      <c r="MR102" s="716"/>
      <c r="MS102" s="716"/>
      <c r="MT102" s="716"/>
      <c r="MU102" s="716"/>
      <c r="MV102" s="716"/>
      <c r="MW102" s="716"/>
      <c r="MX102" s="716"/>
      <c r="MY102" s="716"/>
      <c r="MZ102" s="716"/>
    </row>
    <row r="103" spans="1:364" s="78" customFormat="1" ht="39" customHeight="1">
      <c r="A103" s="56" t="s">
        <v>46</v>
      </c>
      <c r="B103" s="59">
        <v>45453</v>
      </c>
      <c r="C103" s="67"/>
      <c r="D103" s="470"/>
      <c r="E103" s="107"/>
      <c r="F103" s="107"/>
      <c r="G103" s="107"/>
      <c r="H103" s="107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364"/>
      <c r="AG103" s="116">
        <v>12</v>
      </c>
      <c r="AH103" s="116">
        <v>23</v>
      </c>
      <c r="AI103" s="116"/>
      <c r="AJ103" s="128">
        <v>38</v>
      </c>
      <c r="AK103" s="128">
        <v>56</v>
      </c>
      <c r="AL103" s="128">
        <v>48</v>
      </c>
      <c r="AM103" s="128">
        <v>47</v>
      </c>
      <c r="AN103" s="550">
        <v>65</v>
      </c>
      <c r="AO103" s="387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I103" s="260"/>
      <c r="BJ103" s="260"/>
      <c r="BK103" s="260"/>
      <c r="BL103" s="260"/>
      <c r="BM103" s="260"/>
      <c r="BN103" s="260"/>
      <c r="BO103" s="260"/>
      <c r="BP103" s="260"/>
      <c r="BQ103" s="260"/>
      <c r="BR103" s="260"/>
      <c r="BS103" s="260"/>
      <c r="BT103" s="260"/>
      <c r="BU103" s="260"/>
      <c r="BV103" s="260"/>
      <c r="BW103" s="261"/>
      <c r="BX103" s="260"/>
      <c r="BY103" s="260"/>
      <c r="BZ103" s="402"/>
      <c r="CA103" s="589"/>
      <c r="CB103" s="589"/>
      <c r="CC103" s="589"/>
      <c r="CD103" s="589"/>
      <c r="CE103" s="589"/>
      <c r="CF103" s="589"/>
      <c r="CG103" s="589"/>
      <c r="CH103" s="589"/>
      <c r="CI103" s="589"/>
      <c r="CJ103" s="589"/>
      <c r="CK103" s="589"/>
      <c r="CL103" s="589"/>
      <c r="CM103" s="589"/>
      <c r="CN103" s="589"/>
      <c r="CO103" s="589"/>
      <c r="CP103" s="589"/>
      <c r="CQ103" s="589"/>
      <c r="CR103" s="589"/>
      <c r="CS103" s="589"/>
      <c r="CT103" s="589"/>
      <c r="CU103" s="589"/>
      <c r="CV103" s="589"/>
      <c r="CW103" s="589"/>
      <c r="CX103" s="589"/>
      <c r="CY103" s="589"/>
      <c r="CZ103" s="589"/>
      <c r="DA103" s="589"/>
      <c r="DB103" s="589"/>
      <c r="DC103" s="589"/>
      <c r="DD103" s="589"/>
      <c r="DE103" s="589"/>
      <c r="DF103" s="589"/>
      <c r="DG103" s="397"/>
      <c r="DH103" s="589"/>
      <c r="DI103" s="589"/>
      <c r="DJ103" s="589"/>
      <c r="DK103" s="589"/>
      <c r="DL103" s="589"/>
      <c r="DM103" s="589"/>
      <c r="DN103" s="589"/>
      <c r="DO103" s="589"/>
      <c r="DP103" s="589"/>
      <c r="DQ103" s="589"/>
      <c r="DR103" s="589"/>
      <c r="DS103" s="589"/>
      <c r="DT103" s="589"/>
      <c r="DU103" s="589"/>
      <c r="DV103" s="589"/>
      <c r="DW103" s="589"/>
      <c r="DX103" s="603"/>
      <c r="DY103" s="638"/>
      <c r="DZ103" s="638"/>
      <c r="EA103" s="638"/>
      <c r="EB103" s="638"/>
      <c r="EC103" s="638"/>
      <c r="ED103" s="638"/>
      <c r="EE103" s="638"/>
      <c r="EF103" s="638"/>
      <c r="EG103" s="638"/>
      <c r="EH103" s="638"/>
      <c r="EI103" s="638"/>
      <c r="EJ103" s="638"/>
      <c r="EK103" s="638"/>
      <c r="EL103" s="638"/>
      <c r="EM103" s="638"/>
      <c r="EN103" s="638"/>
      <c r="EO103" s="638"/>
      <c r="EP103" s="638"/>
      <c r="EQ103" s="638"/>
      <c r="ER103" s="638"/>
      <c r="ES103" s="638"/>
      <c r="ET103" s="638"/>
      <c r="EU103" s="638"/>
      <c r="EV103" s="638"/>
      <c r="EW103" s="589"/>
      <c r="EX103" s="562"/>
      <c r="EY103" s="562"/>
      <c r="EZ103" s="562"/>
      <c r="FA103" s="562"/>
      <c r="FB103" s="562"/>
      <c r="FC103" s="562"/>
      <c r="FD103" s="562"/>
      <c r="FE103" s="562"/>
      <c r="FF103" s="397"/>
      <c r="FG103" s="674">
        <v>55</v>
      </c>
      <c r="FH103" s="674">
        <v>7</v>
      </c>
      <c r="FI103" s="674">
        <v>8</v>
      </c>
      <c r="FJ103" s="674">
        <v>9</v>
      </c>
      <c r="FK103" s="208"/>
      <c r="FL103" s="262"/>
      <c r="FM103" s="207"/>
      <c r="FN103" s="208"/>
      <c r="FO103" s="208"/>
      <c r="FP103" s="208"/>
      <c r="FQ103" s="208"/>
      <c r="FR103" s="498"/>
      <c r="FS103" s="253">
        <v>22</v>
      </c>
      <c r="FT103" s="253">
        <v>25</v>
      </c>
      <c r="FU103" s="253">
        <v>33</v>
      </c>
      <c r="FV103" s="253">
        <v>4</v>
      </c>
      <c r="FW103" s="253">
        <v>17</v>
      </c>
      <c r="FX103" s="258"/>
      <c r="FY103" s="117"/>
      <c r="FZ103" s="117">
        <v>44</v>
      </c>
      <c r="GA103" s="117"/>
      <c r="GB103" s="117"/>
      <c r="GC103" s="117">
        <v>58</v>
      </c>
      <c r="GD103" s="117"/>
      <c r="GE103" s="117"/>
      <c r="GF103" s="117"/>
      <c r="GG103" s="117">
        <v>46</v>
      </c>
      <c r="GH103" s="100">
        <v>59</v>
      </c>
      <c r="GI103" s="143"/>
      <c r="GJ103" s="513"/>
      <c r="GK103" s="76"/>
      <c r="GL103" s="9">
        <f t="shared" si="204"/>
        <v>0</v>
      </c>
      <c r="GM103" s="9">
        <f t="shared" si="205"/>
        <v>0</v>
      </c>
      <c r="GN103" s="9">
        <f t="shared" si="206"/>
        <v>0</v>
      </c>
      <c r="GO103" s="9">
        <f t="shared" si="207"/>
        <v>1</v>
      </c>
      <c r="GP103" s="9">
        <f t="shared" si="208"/>
        <v>0</v>
      </c>
      <c r="GQ103" s="9">
        <f t="shared" si="209"/>
        <v>0</v>
      </c>
      <c r="GR103" s="9">
        <f t="shared" si="210"/>
        <v>1</v>
      </c>
      <c r="GS103" s="9">
        <f t="shared" si="211"/>
        <v>1</v>
      </c>
      <c r="GT103" s="9">
        <f t="shared" si="212"/>
        <v>1</v>
      </c>
      <c r="GU103" s="9">
        <f t="shared" si="213"/>
        <v>0</v>
      </c>
      <c r="GV103" s="9">
        <f t="shared" si="214"/>
        <v>0</v>
      </c>
      <c r="GW103" s="9">
        <f t="shared" si="215"/>
        <v>1</v>
      </c>
      <c r="GX103" s="9">
        <f t="shared" si="216"/>
        <v>0</v>
      </c>
      <c r="GY103" s="9">
        <f t="shared" si="217"/>
        <v>0</v>
      </c>
      <c r="GZ103" s="9">
        <f t="shared" si="218"/>
        <v>0</v>
      </c>
      <c r="HA103" s="9">
        <f t="shared" si="219"/>
        <v>0</v>
      </c>
      <c r="HB103" s="9">
        <f t="shared" si="220"/>
        <v>1</v>
      </c>
      <c r="HC103" s="9">
        <f t="shared" si="221"/>
        <v>0</v>
      </c>
      <c r="HD103" s="9">
        <f t="shared" si="222"/>
        <v>0</v>
      </c>
      <c r="HE103" s="9">
        <f t="shared" si="223"/>
        <v>0</v>
      </c>
      <c r="HF103" s="9">
        <f t="shared" si="224"/>
        <v>0</v>
      </c>
      <c r="HG103" s="9">
        <f t="shared" si="225"/>
        <v>1</v>
      </c>
      <c r="HH103" s="9">
        <f t="shared" si="226"/>
        <v>1</v>
      </c>
      <c r="HI103" s="9">
        <f t="shared" si="227"/>
        <v>0</v>
      </c>
      <c r="HJ103" s="9">
        <f t="shared" si="228"/>
        <v>1</v>
      </c>
      <c r="HK103" s="9">
        <f t="shared" si="229"/>
        <v>0</v>
      </c>
      <c r="HL103" s="9">
        <f t="shared" si="230"/>
        <v>0</v>
      </c>
      <c r="HM103" s="9">
        <f t="shared" si="231"/>
        <v>0</v>
      </c>
      <c r="HN103" s="9">
        <f t="shared" si="232"/>
        <v>0</v>
      </c>
      <c r="HO103" s="9">
        <f t="shared" si="233"/>
        <v>0</v>
      </c>
      <c r="HP103" s="9">
        <f t="shared" si="234"/>
        <v>0</v>
      </c>
      <c r="HQ103" s="9">
        <f t="shared" si="235"/>
        <v>0</v>
      </c>
      <c r="HR103" s="9">
        <f t="shared" si="236"/>
        <v>1</v>
      </c>
      <c r="HS103" s="9">
        <f t="shared" si="237"/>
        <v>0</v>
      </c>
      <c r="HT103" s="9">
        <f t="shared" si="238"/>
        <v>0</v>
      </c>
      <c r="HU103" s="9">
        <f t="shared" si="239"/>
        <v>0</v>
      </c>
      <c r="HV103" s="9">
        <f t="shared" si="240"/>
        <v>0</v>
      </c>
      <c r="HW103" s="9">
        <f t="shared" si="241"/>
        <v>1</v>
      </c>
      <c r="HX103" s="9">
        <f t="shared" si="242"/>
        <v>0</v>
      </c>
      <c r="HY103" s="9">
        <f t="shared" si="243"/>
        <v>0</v>
      </c>
      <c r="HZ103" s="9">
        <f t="shared" si="244"/>
        <v>0</v>
      </c>
      <c r="IA103" s="9">
        <f t="shared" si="245"/>
        <v>0</v>
      </c>
      <c r="IB103" s="9">
        <f t="shared" si="246"/>
        <v>0</v>
      </c>
      <c r="IC103" s="9">
        <f t="shared" si="247"/>
        <v>1</v>
      </c>
      <c r="ID103" s="9">
        <f t="shared" si="248"/>
        <v>0</v>
      </c>
      <c r="IE103" s="9">
        <f t="shared" si="249"/>
        <v>1</v>
      </c>
      <c r="IF103" s="9">
        <f t="shared" si="250"/>
        <v>1</v>
      </c>
      <c r="IG103" s="9">
        <f t="shared" si="251"/>
        <v>1</v>
      </c>
      <c r="IH103" s="9">
        <f t="shared" si="252"/>
        <v>0</v>
      </c>
      <c r="II103" s="9">
        <f t="shared" si="253"/>
        <v>0</v>
      </c>
      <c r="IJ103" s="9">
        <f t="shared" si="254"/>
        <v>0</v>
      </c>
      <c r="IK103" s="9">
        <f t="shared" si="255"/>
        <v>0</v>
      </c>
      <c r="IL103" s="9">
        <f t="shared" si="256"/>
        <v>0</v>
      </c>
      <c r="IM103" s="9">
        <f t="shared" si="257"/>
        <v>0</v>
      </c>
      <c r="IN103" s="9">
        <f t="shared" si="258"/>
        <v>1</v>
      </c>
      <c r="IO103" s="9">
        <f t="shared" si="259"/>
        <v>1</v>
      </c>
      <c r="IP103" s="9">
        <f t="shared" si="260"/>
        <v>0</v>
      </c>
      <c r="IQ103" s="9">
        <f t="shared" si="261"/>
        <v>1</v>
      </c>
      <c r="IR103" s="9">
        <f t="shared" si="262"/>
        <v>1</v>
      </c>
      <c r="IS103" s="9">
        <f t="shared" si="263"/>
        <v>0</v>
      </c>
      <c r="IT103" s="9">
        <f t="shared" si="264"/>
        <v>0</v>
      </c>
      <c r="IU103" s="9">
        <f t="shared" si="265"/>
        <v>0</v>
      </c>
      <c r="IV103" s="9">
        <f t="shared" si="266"/>
        <v>0</v>
      </c>
      <c r="IW103" s="9">
        <f t="shared" si="267"/>
        <v>0</v>
      </c>
      <c r="IX103" s="9">
        <f t="shared" si="268"/>
        <v>1</v>
      </c>
      <c r="IY103" s="9">
        <f t="shared" si="269"/>
        <v>0</v>
      </c>
      <c r="IZ103" s="9">
        <f t="shared" si="270"/>
        <v>0</v>
      </c>
      <c r="JA103" s="9">
        <f t="shared" si="271"/>
        <v>0</v>
      </c>
      <c r="JB103" s="719"/>
      <c r="JC103" s="719"/>
      <c r="JD103" s="719"/>
      <c r="JE103" s="719"/>
      <c r="JF103" s="719"/>
      <c r="JG103" s="719"/>
      <c r="JH103" s="719"/>
      <c r="JI103" s="719"/>
      <c r="JJ103" s="719"/>
      <c r="JK103" s="719"/>
      <c r="JL103" s="719"/>
      <c r="JM103" s="719"/>
      <c r="JN103" s="719"/>
      <c r="JO103" s="719"/>
      <c r="JP103" s="719"/>
      <c r="JQ103" s="719"/>
      <c r="JR103" s="719"/>
      <c r="JS103" s="719"/>
      <c r="JT103" s="719"/>
      <c r="JU103" s="719"/>
      <c r="JV103" s="719"/>
      <c r="JW103" s="719"/>
      <c r="JX103" s="719"/>
      <c r="JY103" s="719"/>
      <c r="JZ103" s="719"/>
      <c r="KA103" s="719"/>
      <c r="KB103" s="719"/>
      <c r="KC103" s="719"/>
      <c r="KD103" s="719"/>
      <c r="KE103" s="719"/>
      <c r="KF103" s="719"/>
      <c r="KG103" s="719"/>
      <c r="KH103" s="719"/>
      <c r="KI103" s="719"/>
      <c r="KJ103" s="719"/>
      <c r="KK103" s="719"/>
      <c r="KL103" s="719"/>
      <c r="KM103" s="719"/>
      <c r="KN103" s="719"/>
      <c r="KO103" s="719"/>
      <c r="KP103" s="719"/>
      <c r="KQ103" s="719"/>
      <c r="KR103" s="719"/>
      <c r="KS103" s="719"/>
      <c r="KT103" s="719"/>
      <c r="KU103" s="719"/>
      <c r="KV103" s="719"/>
      <c r="KW103" s="719"/>
      <c r="KX103" s="719"/>
      <c r="KY103" s="719"/>
      <c r="KZ103" s="719"/>
      <c r="LA103" s="719"/>
      <c r="LB103" s="719"/>
      <c r="LC103" s="719"/>
      <c r="LD103" s="719"/>
      <c r="LE103" s="719"/>
      <c r="LF103" s="719"/>
      <c r="LG103" s="719"/>
      <c r="LH103" s="719"/>
      <c r="LI103" s="719"/>
      <c r="LJ103" s="719"/>
      <c r="LK103" s="719"/>
      <c r="LL103" s="719"/>
      <c r="LM103" s="719"/>
      <c r="LN103" s="719"/>
      <c r="LO103" s="719"/>
      <c r="LP103" s="719"/>
      <c r="LQ103" s="719"/>
      <c r="LR103" s="719"/>
      <c r="LS103" s="719"/>
      <c r="LT103" s="719"/>
      <c r="LU103" s="719"/>
      <c r="LV103" s="719"/>
      <c r="LW103" s="719"/>
      <c r="LX103" s="719"/>
      <c r="LY103" s="719"/>
      <c r="LZ103" s="719"/>
      <c r="MA103" s="719"/>
      <c r="MB103" s="719"/>
      <c r="MC103" s="719"/>
      <c r="MD103" s="719"/>
      <c r="ME103" s="719"/>
      <c r="MF103" s="719"/>
      <c r="MG103" s="719"/>
      <c r="MH103" s="719"/>
      <c r="MI103" s="719"/>
      <c r="MJ103" s="719"/>
      <c r="MK103" s="719"/>
      <c r="ML103" s="719"/>
      <c r="MM103" s="719"/>
      <c r="MN103" s="719"/>
      <c r="MO103" s="719"/>
      <c r="MP103" s="719"/>
      <c r="MQ103" s="719"/>
      <c r="MR103" s="719"/>
      <c r="MS103" s="719"/>
      <c r="MT103" s="719"/>
      <c r="MU103" s="719"/>
      <c r="MV103" s="711"/>
      <c r="MW103" s="711"/>
      <c r="MX103" s="711"/>
      <c r="MY103" s="711"/>
      <c r="MZ103" s="711"/>
    </row>
    <row r="104" spans="1:364" s="78" customFormat="1" ht="36.75" customHeight="1">
      <c r="A104" s="56" t="s">
        <v>47</v>
      </c>
      <c r="B104" s="59">
        <v>45454</v>
      </c>
      <c r="C104" s="67"/>
      <c r="D104" s="470"/>
      <c r="E104" s="107"/>
      <c r="F104" s="107"/>
      <c r="G104" s="107"/>
      <c r="H104" s="107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364"/>
      <c r="AG104" s="116">
        <v>12</v>
      </c>
      <c r="AH104" s="116">
        <v>23</v>
      </c>
      <c r="AI104" s="116"/>
      <c r="AJ104" s="128">
        <v>38</v>
      </c>
      <c r="AK104" s="128">
        <v>56</v>
      </c>
      <c r="AL104" s="128">
        <v>48</v>
      </c>
      <c r="AM104" s="128">
        <v>47</v>
      </c>
      <c r="AN104" s="550">
        <v>65</v>
      </c>
      <c r="AO104" s="387"/>
      <c r="AP104" s="693"/>
      <c r="AQ104" s="693"/>
      <c r="AR104" s="693"/>
      <c r="AS104" s="693"/>
      <c r="AT104" s="693"/>
      <c r="AU104" s="693"/>
      <c r="AV104" s="693"/>
      <c r="AW104" s="693"/>
      <c r="AX104" s="693"/>
      <c r="AY104" s="693"/>
      <c r="AZ104" s="693"/>
      <c r="BA104" s="693"/>
      <c r="BB104" s="693"/>
      <c r="BC104" s="693"/>
      <c r="BD104" s="693"/>
      <c r="BE104" s="693"/>
      <c r="BF104" s="693"/>
      <c r="BG104" s="693"/>
      <c r="BH104" s="693"/>
      <c r="BI104" s="693"/>
      <c r="BJ104" s="693"/>
      <c r="BK104" s="693"/>
      <c r="BL104" s="693"/>
      <c r="BM104" s="693"/>
      <c r="BN104" s="693"/>
      <c r="BO104" s="693"/>
      <c r="BP104" s="693"/>
      <c r="BQ104" s="693"/>
      <c r="BR104" s="693"/>
      <c r="BS104" s="693"/>
      <c r="BT104" s="693"/>
      <c r="BU104" s="693"/>
      <c r="BV104" s="693"/>
      <c r="BW104" s="693"/>
      <c r="BX104" s="693"/>
      <c r="BY104" s="693"/>
      <c r="BZ104" s="403"/>
      <c r="CA104" s="591"/>
      <c r="CB104" s="591"/>
      <c r="CC104" s="591"/>
      <c r="CD104" s="591"/>
      <c r="CE104" s="591"/>
      <c r="CF104" s="591"/>
      <c r="CG104" s="591"/>
      <c r="CH104" s="591"/>
      <c r="CI104" s="591"/>
      <c r="CJ104" s="591"/>
      <c r="CK104" s="591"/>
      <c r="CL104" s="591"/>
      <c r="CM104" s="591"/>
      <c r="CN104" s="591"/>
      <c r="CO104" s="591"/>
      <c r="CP104" s="591"/>
      <c r="CQ104" s="591"/>
      <c r="CR104" s="591"/>
      <c r="CS104" s="591"/>
      <c r="CT104" s="591"/>
      <c r="CU104" s="591"/>
      <c r="CV104" s="591"/>
      <c r="CW104" s="591"/>
      <c r="CX104" s="591"/>
      <c r="CY104" s="591"/>
      <c r="CZ104" s="591"/>
      <c r="DA104" s="591"/>
      <c r="DB104" s="591"/>
      <c r="DC104" s="591"/>
      <c r="DD104" s="591"/>
      <c r="DE104" s="591"/>
      <c r="DF104" s="591"/>
      <c r="DG104" s="426"/>
      <c r="DH104" s="591"/>
      <c r="DI104" s="591"/>
      <c r="DJ104" s="591"/>
      <c r="DK104" s="591"/>
      <c r="DL104" s="591"/>
      <c r="DM104" s="591"/>
      <c r="DN104" s="591"/>
      <c r="DO104" s="591"/>
      <c r="DP104" s="591"/>
      <c r="DQ104" s="591"/>
      <c r="DR104" s="591"/>
      <c r="DS104" s="591"/>
      <c r="DT104" s="591"/>
      <c r="DU104" s="591"/>
      <c r="DV104" s="591"/>
      <c r="DW104" s="591"/>
      <c r="DX104" s="618"/>
      <c r="DY104" s="639"/>
      <c r="DZ104" s="639"/>
      <c r="EA104" s="639"/>
      <c r="EB104" s="639"/>
      <c r="EC104" s="639"/>
      <c r="ED104" s="639"/>
      <c r="EE104" s="639"/>
      <c r="EF104" s="639"/>
      <c r="EG104" s="639"/>
      <c r="EH104" s="639"/>
      <c r="EI104" s="639"/>
      <c r="EJ104" s="639"/>
      <c r="EK104" s="639"/>
      <c r="EL104" s="639"/>
      <c r="EM104" s="639"/>
      <c r="EN104" s="639"/>
      <c r="EO104" s="639"/>
      <c r="EP104" s="639"/>
      <c r="EQ104" s="639"/>
      <c r="ER104" s="639"/>
      <c r="ES104" s="639"/>
      <c r="ET104" s="639"/>
      <c r="EU104" s="639"/>
      <c r="EV104" s="639"/>
      <c r="EW104" s="591"/>
      <c r="EX104" s="871"/>
      <c r="EY104" s="871"/>
      <c r="EZ104" s="871"/>
      <c r="FA104" s="871"/>
      <c r="FB104" s="871"/>
      <c r="FC104" s="871"/>
      <c r="FD104" s="871"/>
      <c r="FE104" s="871"/>
      <c r="FF104" s="426"/>
      <c r="FG104" s="194"/>
      <c r="FH104" s="191"/>
      <c r="FI104" s="191"/>
      <c r="FJ104" s="191"/>
      <c r="FK104" s="191"/>
      <c r="FL104" s="202"/>
      <c r="FM104" s="207"/>
      <c r="FN104" s="208"/>
      <c r="FO104" s="208"/>
      <c r="FP104" s="208"/>
      <c r="FQ104" s="208"/>
      <c r="FR104" s="498"/>
      <c r="FS104" s="253">
        <v>22</v>
      </c>
      <c r="FT104" s="253">
        <v>25</v>
      </c>
      <c r="FU104" s="253">
        <v>33</v>
      </c>
      <c r="FV104" s="253">
        <v>4</v>
      </c>
      <c r="FW104" s="253">
        <v>17</v>
      </c>
      <c r="FX104" s="258"/>
      <c r="FY104" s="117"/>
      <c r="FZ104" s="117">
        <v>44</v>
      </c>
      <c r="GA104" s="117"/>
      <c r="GB104" s="117"/>
      <c r="GC104" s="117">
        <v>58</v>
      </c>
      <c r="GD104" s="117"/>
      <c r="GE104" s="117"/>
      <c r="GF104" s="117"/>
      <c r="GG104" s="117">
        <v>46</v>
      </c>
      <c r="GH104" s="100">
        <v>59</v>
      </c>
      <c r="GI104" s="143"/>
      <c r="GJ104" s="513"/>
      <c r="GK104" s="76"/>
      <c r="GL104" s="9">
        <f t="shared" si="204"/>
        <v>0</v>
      </c>
      <c r="GM104" s="9">
        <f t="shared" si="205"/>
        <v>0</v>
      </c>
      <c r="GN104" s="9">
        <f t="shared" si="206"/>
        <v>0</v>
      </c>
      <c r="GO104" s="9">
        <f t="shared" si="207"/>
        <v>1</v>
      </c>
      <c r="GP104" s="9">
        <f t="shared" si="208"/>
        <v>0</v>
      </c>
      <c r="GQ104" s="9">
        <f t="shared" si="209"/>
        <v>0</v>
      </c>
      <c r="GR104" s="9">
        <f t="shared" si="210"/>
        <v>0</v>
      </c>
      <c r="GS104" s="9">
        <f t="shared" si="211"/>
        <v>0</v>
      </c>
      <c r="GT104" s="9">
        <f t="shared" si="212"/>
        <v>0</v>
      </c>
      <c r="GU104" s="9">
        <f t="shared" si="213"/>
        <v>0</v>
      </c>
      <c r="GV104" s="9">
        <f t="shared" si="214"/>
        <v>0</v>
      </c>
      <c r="GW104" s="9">
        <f t="shared" si="215"/>
        <v>1</v>
      </c>
      <c r="GX104" s="9">
        <f t="shared" si="216"/>
        <v>0</v>
      </c>
      <c r="GY104" s="9">
        <f t="shared" si="217"/>
        <v>0</v>
      </c>
      <c r="GZ104" s="9">
        <f t="shared" si="218"/>
        <v>0</v>
      </c>
      <c r="HA104" s="9">
        <f t="shared" si="219"/>
        <v>0</v>
      </c>
      <c r="HB104" s="9">
        <f t="shared" si="220"/>
        <v>1</v>
      </c>
      <c r="HC104" s="9">
        <f t="shared" si="221"/>
        <v>0</v>
      </c>
      <c r="HD104" s="9">
        <f t="shared" si="222"/>
        <v>0</v>
      </c>
      <c r="HE104" s="9">
        <f t="shared" si="223"/>
        <v>0</v>
      </c>
      <c r="HF104" s="9">
        <f t="shared" si="224"/>
        <v>0</v>
      </c>
      <c r="HG104" s="9">
        <f t="shared" si="225"/>
        <v>1</v>
      </c>
      <c r="HH104" s="9">
        <f t="shared" si="226"/>
        <v>1</v>
      </c>
      <c r="HI104" s="9">
        <f t="shared" si="227"/>
        <v>0</v>
      </c>
      <c r="HJ104" s="9">
        <f t="shared" si="228"/>
        <v>1</v>
      </c>
      <c r="HK104" s="9">
        <f t="shared" si="229"/>
        <v>0</v>
      </c>
      <c r="HL104" s="9">
        <f t="shared" si="230"/>
        <v>0</v>
      </c>
      <c r="HM104" s="9">
        <f t="shared" si="231"/>
        <v>0</v>
      </c>
      <c r="HN104" s="9">
        <f t="shared" si="232"/>
        <v>0</v>
      </c>
      <c r="HO104" s="9">
        <f t="shared" si="233"/>
        <v>0</v>
      </c>
      <c r="HP104" s="9">
        <f t="shared" si="234"/>
        <v>0</v>
      </c>
      <c r="HQ104" s="9">
        <f t="shared" si="235"/>
        <v>0</v>
      </c>
      <c r="HR104" s="9">
        <f t="shared" si="236"/>
        <v>1</v>
      </c>
      <c r="HS104" s="9">
        <f t="shared" si="237"/>
        <v>0</v>
      </c>
      <c r="HT104" s="9">
        <f t="shared" si="238"/>
        <v>0</v>
      </c>
      <c r="HU104" s="9">
        <f t="shared" si="239"/>
        <v>0</v>
      </c>
      <c r="HV104" s="9">
        <f t="shared" si="240"/>
        <v>0</v>
      </c>
      <c r="HW104" s="9">
        <f t="shared" si="241"/>
        <v>1</v>
      </c>
      <c r="HX104" s="9">
        <f t="shared" si="242"/>
        <v>0</v>
      </c>
      <c r="HY104" s="9">
        <f t="shared" si="243"/>
        <v>0</v>
      </c>
      <c r="HZ104" s="9">
        <f t="shared" si="244"/>
        <v>0</v>
      </c>
      <c r="IA104" s="9">
        <f t="shared" si="245"/>
        <v>0</v>
      </c>
      <c r="IB104" s="9">
        <f t="shared" si="246"/>
        <v>0</v>
      </c>
      <c r="IC104" s="9">
        <f t="shared" si="247"/>
        <v>1</v>
      </c>
      <c r="ID104" s="9">
        <f t="shared" si="248"/>
        <v>0</v>
      </c>
      <c r="IE104" s="9">
        <f t="shared" si="249"/>
        <v>1</v>
      </c>
      <c r="IF104" s="9">
        <f t="shared" si="250"/>
        <v>1</v>
      </c>
      <c r="IG104" s="9">
        <f t="shared" si="251"/>
        <v>1</v>
      </c>
      <c r="IH104" s="9">
        <f t="shared" si="252"/>
        <v>0</v>
      </c>
      <c r="II104" s="9">
        <f t="shared" si="253"/>
        <v>0</v>
      </c>
      <c r="IJ104" s="9">
        <f t="shared" si="254"/>
        <v>0</v>
      </c>
      <c r="IK104" s="9">
        <f t="shared" si="255"/>
        <v>0</v>
      </c>
      <c r="IL104" s="9">
        <f t="shared" si="256"/>
        <v>0</v>
      </c>
      <c r="IM104" s="9">
        <f t="shared" si="257"/>
        <v>0</v>
      </c>
      <c r="IN104" s="9">
        <f t="shared" si="258"/>
        <v>0</v>
      </c>
      <c r="IO104" s="9">
        <f t="shared" si="259"/>
        <v>1</v>
      </c>
      <c r="IP104" s="9">
        <f t="shared" si="260"/>
        <v>0</v>
      </c>
      <c r="IQ104" s="9">
        <f t="shared" si="261"/>
        <v>1</v>
      </c>
      <c r="IR104" s="9">
        <f t="shared" si="262"/>
        <v>1</v>
      </c>
      <c r="IS104" s="9">
        <f t="shared" si="263"/>
        <v>0</v>
      </c>
      <c r="IT104" s="9">
        <f t="shared" si="264"/>
        <v>0</v>
      </c>
      <c r="IU104" s="9">
        <f t="shared" si="265"/>
        <v>0</v>
      </c>
      <c r="IV104" s="9">
        <f t="shared" si="266"/>
        <v>0</v>
      </c>
      <c r="IW104" s="9">
        <f t="shared" si="267"/>
        <v>0</v>
      </c>
      <c r="IX104" s="9">
        <f t="shared" si="268"/>
        <v>1</v>
      </c>
      <c r="IY104" s="9">
        <f t="shared" si="269"/>
        <v>0</v>
      </c>
      <c r="IZ104" s="9">
        <f t="shared" si="270"/>
        <v>0</v>
      </c>
      <c r="JA104" s="9">
        <f t="shared" si="271"/>
        <v>0</v>
      </c>
      <c r="JB104" s="719"/>
      <c r="JC104" s="719"/>
      <c r="JD104" s="719"/>
      <c r="JE104" s="719"/>
      <c r="JF104" s="719"/>
      <c r="JG104" s="719"/>
      <c r="JH104" s="719"/>
      <c r="JI104" s="719"/>
      <c r="JJ104" s="719"/>
      <c r="JK104" s="719"/>
      <c r="JL104" s="719"/>
      <c r="JM104" s="719"/>
      <c r="JN104" s="719"/>
      <c r="JO104" s="719"/>
      <c r="JP104" s="719"/>
      <c r="JQ104" s="719"/>
      <c r="JR104" s="719"/>
      <c r="JS104" s="719"/>
      <c r="JT104" s="719"/>
      <c r="JU104" s="719"/>
      <c r="JV104" s="719"/>
      <c r="JW104" s="719"/>
      <c r="JX104" s="719"/>
      <c r="JY104" s="719"/>
      <c r="JZ104" s="719"/>
      <c r="KA104" s="719"/>
      <c r="KB104" s="719"/>
      <c r="KC104" s="719"/>
      <c r="KD104" s="719"/>
      <c r="KE104" s="719"/>
      <c r="KF104" s="719"/>
      <c r="KG104" s="719"/>
      <c r="KH104" s="719"/>
      <c r="KI104" s="719"/>
      <c r="KJ104" s="719"/>
      <c r="KK104" s="719"/>
      <c r="KL104" s="719"/>
      <c r="KM104" s="719"/>
      <c r="KN104" s="719"/>
      <c r="KO104" s="719"/>
      <c r="KP104" s="719"/>
      <c r="KQ104" s="719"/>
      <c r="KR104" s="719"/>
      <c r="KS104" s="719"/>
      <c r="KT104" s="719"/>
      <c r="KU104" s="719"/>
      <c r="KV104" s="719"/>
      <c r="KW104" s="719"/>
      <c r="KX104" s="719"/>
      <c r="KY104" s="719"/>
      <c r="KZ104" s="719"/>
      <c r="LA104" s="719"/>
      <c r="LB104" s="719"/>
      <c r="LC104" s="719"/>
      <c r="LD104" s="719"/>
      <c r="LE104" s="719"/>
      <c r="LF104" s="719"/>
      <c r="LG104" s="719"/>
      <c r="LH104" s="719"/>
      <c r="LI104" s="719"/>
      <c r="LJ104" s="719"/>
      <c r="LK104" s="719"/>
      <c r="LL104" s="719"/>
      <c r="LM104" s="719"/>
      <c r="LN104" s="719"/>
      <c r="LO104" s="719"/>
      <c r="LP104" s="719"/>
      <c r="LQ104" s="719"/>
      <c r="LR104" s="719"/>
      <c r="LS104" s="719"/>
      <c r="LT104" s="719"/>
      <c r="LU104" s="719"/>
      <c r="LV104" s="719"/>
      <c r="LW104" s="719"/>
      <c r="LX104" s="719"/>
      <c r="LY104" s="719"/>
      <c r="LZ104" s="719"/>
      <c r="MA104" s="719"/>
      <c r="MB104" s="719"/>
      <c r="MC104" s="719"/>
      <c r="MD104" s="719"/>
      <c r="ME104" s="719"/>
      <c r="MF104" s="719"/>
      <c r="MG104" s="719"/>
      <c r="MH104" s="719"/>
      <c r="MI104" s="719"/>
      <c r="MJ104" s="719"/>
      <c r="MK104" s="719"/>
      <c r="ML104" s="719"/>
      <c r="MM104" s="719"/>
      <c r="MN104" s="719"/>
      <c r="MO104" s="719"/>
      <c r="MP104" s="719"/>
      <c r="MQ104" s="719"/>
      <c r="MR104" s="719"/>
      <c r="MS104" s="719"/>
      <c r="MT104" s="719"/>
      <c r="MU104" s="719"/>
      <c r="MV104" s="711"/>
      <c r="MW104" s="711"/>
      <c r="MX104" s="711"/>
      <c r="MY104" s="711"/>
      <c r="MZ104" s="711"/>
    </row>
    <row r="105" spans="1:364" s="78" customFormat="1" ht="36.75" customHeight="1">
      <c r="A105" s="56" t="s">
        <v>48</v>
      </c>
      <c r="B105" s="59">
        <v>45455</v>
      </c>
      <c r="C105" s="67"/>
      <c r="D105" s="470"/>
      <c r="E105" s="86"/>
      <c r="F105" s="86"/>
      <c r="G105" s="86"/>
      <c r="H105" s="86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364"/>
      <c r="AG105" s="752">
        <v>26</v>
      </c>
      <c r="AH105" s="752">
        <v>31</v>
      </c>
      <c r="AI105" s="752"/>
      <c r="AJ105" s="752">
        <v>34</v>
      </c>
      <c r="AK105" s="752"/>
      <c r="AL105" s="752"/>
      <c r="AM105" s="752"/>
      <c r="AN105" s="752">
        <v>60</v>
      </c>
      <c r="AO105" s="389"/>
      <c r="AP105" s="820" t="s">
        <v>55</v>
      </c>
      <c r="AQ105" s="821"/>
      <c r="AR105" s="710">
        <v>22</v>
      </c>
      <c r="AS105" s="710">
        <v>6</v>
      </c>
      <c r="AT105" s="710">
        <v>15</v>
      </c>
      <c r="AU105" s="710">
        <v>8</v>
      </c>
      <c r="AV105" s="710">
        <v>27</v>
      </c>
      <c r="AW105" s="710">
        <v>10</v>
      </c>
      <c r="AX105" s="710">
        <v>24</v>
      </c>
      <c r="AY105" s="710">
        <v>14</v>
      </c>
      <c r="AZ105" s="710">
        <v>13</v>
      </c>
      <c r="BA105" s="710">
        <v>41</v>
      </c>
      <c r="BB105" s="710">
        <v>16</v>
      </c>
      <c r="BC105" s="710">
        <v>11</v>
      </c>
      <c r="BD105" s="710">
        <v>9</v>
      </c>
      <c r="BE105" s="710">
        <v>2</v>
      </c>
      <c r="BF105" s="710">
        <v>20</v>
      </c>
      <c r="BG105" s="710">
        <v>21</v>
      </c>
      <c r="BH105" s="710">
        <v>5</v>
      </c>
      <c r="BI105" s="710">
        <v>39</v>
      </c>
      <c r="BJ105" s="710">
        <v>42</v>
      </c>
      <c r="BK105" s="710">
        <v>35</v>
      </c>
      <c r="BL105" s="710">
        <v>40</v>
      </c>
      <c r="BM105" s="710">
        <v>37</v>
      </c>
      <c r="BN105" s="710">
        <v>1</v>
      </c>
      <c r="BO105" s="710">
        <v>53</v>
      </c>
      <c r="BP105" s="710">
        <v>54</v>
      </c>
      <c r="BQ105" s="710">
        <v>55</v>
      </c>
      <c r="BR105" s="710">
        <v>52</v>
      </c>
      <c r="BS105" s="710">
        <v>50</v>
      </c>
      <c r="BT105" s="710">
        <v>49</v>
      </c>
      <c r="BU105" s="710">
        <v>64</v>
      </c>
      <c r="BV105" s="710">
        <v>61</v>
      </c>
      <c r="BW105" s="710">
        <v>45</v>
      </c>
      <c r="BX105" s="710">
        <v>62</v>
      </c>
      <c r="BY105" s="710">
        <v>63</v>
      </c>
      <c r="BZ105" s="692"/>
      <c r="CA105" s="584"/>
      <c r="CB105" s="584"/>
      <c r="CC105" s="584"/>
      <c r="CD105" s="584"/>
      <c r="CE105" s="584"/>
      <c r="CF105" s="584"/>
      <c r="CG105" s="584"/>
      <c r="CH105" s="584"/>
      <c r="CI105" s="584"/>
      <c r="CJ105" s="584"/>
      <c r="CK105" s="584"/>
      <c r="CL105" s="584"/>
      <c r="CM105" s="584"/>
      <c r="CN105" s="584"/>
      <c r="CO105" s="584"/>
      <c r="CP105" s="584"/>
      <c r="CQ105" s="584"/>
      <c r="CR105" s="584"/>
      <c r="CS105" s="584"/>
      <c r="CT105" s="584"/>
      <c r="CU105" s="584"/>
      <c r="CV105" s="584"/>
      <c r="CW105" s="584"/>
      <c r="CX105" s="584"/>
      <c r="CY105" s="584"/>
      <c r="CZ105" s="584"/>
      <c r="DA105" s="584"/>
      <c r="DB105" s="584"/>
      <c r="DC105" s="584"/>
      <c r="DD105" s="584"/>
      <c r="DE105" s="584"/>
      <c r="DF105" s="584"/>
      <c r="DG105" s="421"/>
      <c r="DH105" s="584"/>
      <c r="DI105" s="584"/>
      <c r="DJ105" s="584"/>
      <c r="DK105" s="584"/>
      <c r="DL105" s="584"/>
      <c r="DM105" s="584"/>
      <c r="DN105" s="584"/>
      <c r="DO105" s="584"/>
      <c r="DP105" s="584"/>
      <c r="DQ105" s="584"/>
      <c r="DR105" s="584"/>
      <c r="DS105" s="584"/>
      <c r="DT105" s="584"/>
      <c r="DU105" s="584"/>
      <c r="DV105" s="584"/>
      <c r="DW105" s="584"/>
      <c r="DX105" s="611"/>
      <c r="DY105" s="646"/>
      <c r="DZ105" s="646"/>
      <c r="EA105" s="646"/>
      <c r="EB105" s="646"/>
      <c r="EC105" s="646"/>
      <c r="ED105" s="646"/>
      <c r="EE105" s="646"/>
      <c r="EF105" s="646"/>
      <c r="EG105" s="646"/>
      <c r="EH105" s="646"/>
      <c r="EI105" s="646"/>
      <c r="EJ105" s="646"/>
      <c r="EK105" s="646"/>
      <c r="EL105" s="646"/>
      <c r="EM105" s="646"/>
      <c r="EN105" s="646"/>
      <c r="EO105" s="646"/>
      <c r="EP105" s="646"/>
      <c r="EQ105" s="646"/>
      <c r="ER105" s="646"/>
      <c r="ES105" s="646"/>
      <c r="ET105" s="646"/>
      <c r="EU105" s="646"/>
      <c r="EV105" s="646"/>
      <c r="EW105" s="584"/>
      <c r="EX105" s="872"/>
      <c r="EY105" s="872"/>
      <c r="EZ105" s="872"/>
      <c r="FA105" s="872"/>
      <c r="FB105" s="872"/>
      <c r="FC105" s="872"/>
      <c r="FD105" s="872"/>
      <c r="FE105" s="872"/>
      <c r="FF105" s="421"/>
      <c r="FG105" s="193"/>
      <c r="FH105" s="190"/>
      <c r="FI105" s="190"/>
      <c r="FJ105" s="190"/>
      <c r="FK105" s="190"/>
      <c r="FL105" s="201"/>
      <c r="FM105" s="207"/>
      <c r="FN105" s="208"/>
      <c r="FO105" s="208"/>
      <c r="FP105" s="208"/>
      <c r="FQ105" s="208"/>
      <c r="FR105" s="498"/>
      <c r="FS105" s="253">
        <v>12</v>
      </c>
      <c r="FT105" s="253">
        <v>19</v>
      </c>
      <c r="FU105" s="253">
        <v>33</v>
      </c>
      <c r="FV105" s="253">
        <v>4</v>
      </c>
      <c r="FW105" s="253">
        <v>17</v>
      </c>
      <c r="FX105" s="258">
        <v>38</v>
      </c>
      <c r="FY105" s="117"/>
      <c r="FZ105" s="117">
        <v>44</v>
      </c>
      <c r="GA105" s="117"/>
      <c r="GB105" s="117"/>
      <c r="GC105" s="117">
        <v>58</v>
      </c>
      <c r="GD105" s="117"/>
      <c r="GE105" s="117">
        <v>48</v>
      </c>
      <c r="GF105" s="117"/>
      <c r="GG105" s="117">
        <v>46</v>
      </c>
      <c r="GH105" s="100">
        <v>59</v>
      </c>
      <c r="GI105" s="143"/>
      <c r="GJ105" s="513"/>
      <c r="GK105" s="76"/>
      <c r="GL105" s="9">
        <f t="shared" si="204"/>
        <v>1</v>
      </c>
      <c r="GM105" s="9">
        <f t="shared" si="205"/>
        <v>1</v>
      </c>
      <c r="GN105" s="9">
        <f t="shared" si="206"/>
        <v>0</v>
      </c>
      <c r="GO105" s="9">
        <f t="shared" si="207"/>
        <v>1</v>
      </c>
      <c r="GP105" s="9">
        <f t="shared" si="208"/>
        <v>1</v>
      </c>
      <c r="GQ105" s="9">
        <f t="shared" si="209"/>
        <v>1</v>
      </c>
      <c r="GR105" s="9">
        <f t="shared" si="210"/>
        <v>0</v>
      </c>
      <c r="GS105" s="9">
        <f t="shared" si="211"/>
        <v>1</v>
      </c>
      <c r="GT105" s="9">
        <f t="shared" si="212"/>
        <v>1</v>
      </c>
      <c r="GU105" s="9">
        <f t="shared" si="213"/>
        <v>1</v>
      </c>
      <c r="GV105" s="9">
        <f t="shared" si="214"/>
        <v>1</v>
      </c>
      <c r="GW105" s="9">
        <f t="shared" si="215"/>
        <v>1</v>
      </c>
      <c r="GX105" s="9">
        <f t="shared" si="216"/>
        <v>1</v>
      </c>
      <c r="GY105" s="9">
        <f t="shared" si="217"/>
        <v>1</v>
      </c>
      <c r="GZ105" s="9">
        <f t="shared" si="218"/>
        <v>1</v>
      </c>
      <c r="HA105" s="9">
        <f t="shared" si="219"/>
        <v>1</v>
      </c>
      <c r="HB105" s="9">
        <f t="shared" si="220"/>
        <v>1</v>
      </c>
      <c r="HC105" s="9">
        <f t="shared" si="221"/>
        <v>0</v>
      </c>
      <c r="HD105" s="9">
        <f t="shared" si="222"/>
        <v>1</v>
      </c>
      <c r="HE105" s="9">
        <f t="shared" si="223"/>
        <v>1</v>
      </c>
      <c r="HF105" s="9">
        <f t="shared" si="224"/>
        <v>1</v>
      </c>
      <c r="HG105" s="9">
        <f t="shared" si="225"/>
        <v>1</v>
      </c>
      <c r="HH105" s="9">
        <f t="shared" si="226"/>
        <v>0</v>
      </c>
      <c r="HI105" s="9">
        <f t="shared" si="227"/>
        <v>1</v>
      </c>
      <c r="HJ105" s="9">
        <f t="shared" si="228"/>
        <v>0</v>
      </c>
      <c r="HK105" s="9">
        <f t="shared" si="229"/>
        <v>1</v>
      </c>
      <c r="HL105" s="9">
        <f t="shared" si="230"/>
        <v>1</v>
      </c>
      <c r="HM105" s="9">
        <f t="shared" si="231"/>
        <v>0</v>
      </c>
      <c r="HN105" s="9">
        <f t="shared" si="232"/>
        <v>0</v>
      </c>
      <c r="HO105" s="9">
        <f t="shared" si="233"/>
        <v>0</v>
      </c>
      <c r="HP105" s="9">
        <f t="shared" si="234"/>
        <v>1</v>
      </c>
      <c r="HQ105" s="9">
        <f t="shared" si="235"/>
        <v>0</v>
      </c>
      <c r="HR105" s="9">
        <f t="shared" si="236"/>
        <v>1</v>
      </c>
      <c r="HS105" s="9">
        <f t="shared" si="237"/>
        <v>1</v>
      </c>
      <c r="HT105" s="9">
        <f t="shared" si="238"/>
        <v>1</v>
      </c>
      <c r="HU105" s="9">
        <f t="shared" si="239"/>
        <v>0</v>
      </c>
      <c r="HV105" s="9">
        <f t="shared" si="240"/>
        <v>1</v>
      </c>
      <c r="HW105" s="9">
        <f t="shared" si="241"/>
        <v>1</v>
      </c>
      <c r="HX105" s="9">
        <f t="shared" si="242"/>
        <v>1</v>
      </c>
      <c r="HY105" s="9">
        <f t="shared" si="243"/>
        <v>1</v>
      </c>
      <c r="HZ105" s="9">
        <f t="shared" si="244"/>
        <v>1</v>
      </c>
      <c r="IA105" s="9">
        <f t="shared" si="245"/>
        <v>1</v>
      </c>
      <c r="IB105" s="9">
        <f t="shared" si="246"/>
        <v>0</v>
      </c>
      <c r="IC105" s="9">
        <f t="shared" si="247"/>
        <v>1</v>
      </c>
      <c r="ID105" s="9">
        <f t="shared" si="248"/>
        <v>1</v>
      </c>
      <c r="IE105" s="9">
        <f t="shared" si="249"/>
        <v>1</v>
      </c>
      <c r="IF105" s="9">
        <f t="shared" si="250"/>
        <v>0</v>
      </c>
      <c r="IG105" s="9">
        <f t="shared" si="251"/>
        <v>1</v>
      </c>
      <c r="IH105" s="9">
        <f t="shared" si="252"/>
        <v>1</v>
      </c>
      <c r="II105" s="9">
        <f t="shared" si="253"/>
        <v>1</v>
      </c>
      <c r="IJ105" s="9">
        <f t="shared" si="254"/>
        <v>0</v>
      </c>
      <c r="IK105" s="9">
        <f t="shared" si="255"/>
        <v>1</v>
      </c>
      <c r="IL105" s="9">
        <f t="shared" si="256"/>
        <v>1</v>
      </c>
      <c r="IM105" s="9">
        <f t="shared" si="257"/>
        <v>1</v>
      </c>
      <c r="IN105" s="9">
        <f t="shared" si="258"/>
        <v>1</v>
      </c>
      <c r="IO105" s="9">
        <f t="shared" si="259"/>
        <v>0</v>
      </c>
      <c r="IP105" s="9">
        <f t="shared" si="260"/>
        <v>0</v>
      </c>
      <c r="IQ105" s="9">
        <f t="shared" si="261"/>
        <v>1</v>
      </c>
      <c r="IR105" s="9">
        <f t="shared" si="262"/>
        <v>1</v>
      </c>
      <c r="IS105" s="9">
        <f t="shared" si="263"/>
        <v>1</v>
      </c>
      <c r="IT105" s="9">
        <f t="shared" si="264"/>
        <v>1</v>
      </c>
      <c r="IU105" s="9">
        <f t="shared" si="265"/>
        <v>1</v>
      </c>
      <c r="IV105" s="9">
        <f t="shared" si="266"/>
        <v>1</v>
      </c>
      <c r="IW105" s="9">
        <f t="shared" si="267"/>
        <v>1</v>
      </c>
      <c r="IX105" s="9">
        <f t="shared" si="268"/>
        <v>0</v>
      </c>
      <c r="IY105" s="9">
        <f t="shared" si="269"/>
        <v>0</v>
      </c>
      <c r="IZ105" s="9">
        <f t="shared" si="270"/>
        <v>0</v>
      </c>
      <c r="JA105" s="9">
        <f t="shared" si="271"/>
        <v>0</v>
      </c>
      <c r="JB105" s="719"/>
      <c r="JC105" s="719"/>
      <c r="JD105" s="719"/>
      <c r="JE105" s="719"/>
      <c r="JF105" s="719"/>
      <c r="JG105" s="719"/>
      <c r="JH105" s="719"/>
      <c r="JI105" s="719"/>
      <c r="JJ105" s="719"/>
      <c r="JK105" s="719"/>
      <c r="JL105" s="719"/>
      <c r="JM105" s="719"/>
      <c r="JN105" s="719"/>
      <c r="JO105" s="719"/>
      <c r="JP105" s="719"/>
      <c r="JQ105" s="719"/>
      <c r="JR105" s="719"/>
      <c r="JS105" s="719"/>
      <c r="JT105" s="719"/>
      <c r="JU105" s="719"/>
      <c r="JV105" s="719"/>
      <c r="JW105" s="719"/>
      <c r="JX105" s="719"/>
      <c r="JY105" s="719"/>
      <c r="JZ105" s="719"/>
      <c r="KA105" s="719"/>
      <c r="KB105" s="719"/>
      <c r="KC105" s="719"/>
      <c r="KD105" s="719"/>
      <c r="KE105" s="719"/>
      <c r="KF105" s="719"/>
      <c r="KG105" s="719"/>
      <c r="KH105" s="719"/>
      <c r="KI105" s="719"/>
      <c r="KJ105" s="719"/>
      <c r="KK105" s="719"/>
      <c r="KL105" s="719"/>
      <c r="KM105" s="719"/>
      <c r="KN105" s="719"/>
      <c r="KO105" s="719"/>
      <c r="KP105" s="719"/>
      <c r="KQ105" s="719"/>
      <c r="KR105" s="719"/>
      <c r="KS105" s="719"/>
      <c r="KT105" s="719"/>
      <c r="KU105" s="719"/>
      <c r="KV105" s="719"/>
      <c r="KW105" s="719"/>
      <c r="KX105" s="719"/>
      <c r="KY105" s="719"/>
      <c r="KZ105" s="719"/>
      <c r="LA105" s="719"/>
      <c r="LB105" s="719"/>
      <c r="LC105" s="719"/>
      <c r="LD105" s="719"/>
      <c r="LE105" s="719"/>
      <c r="LF105" s="719"/>
      <c r="LG105" s="719"/>
      <c r="LH105" s="719"/>
      <c r="LI105" s="719"/>
      <c r="LJ105" s="719"/>
      <c r="LK105" s="719"/>
      <c r="LL105" s="719"/>
      <c r="LM105" s="719"/>
      <c r="LN105" s="719"/>
      <c r="LO105" s="719"/>
      <c r="LP105" s="719"/>
      <c r="LQ105" s="719"/>
      <c r="LR105" s="719"/>
      <c r="LS105" s="719"/>
      <c r="LT105" s="719"/>
      <c r="LU105" s="719"/>
      <c r="LV105" s="719"/>
      <c r="LW105" s="719"/>
      <c r="LX105" s="719"/>
      <c r="LY105" s="719"/>
      <c r="LZ105" s="719"/>
      <c r="MA105" s="719"/>
      <c r="MB105" s="719"/>
      <c r="MC105" s="719"/>
      <c r="MD105" s="719"/>
      <c r="ME105" s="719"/>
      <c r="MF105" s="719"/>
      <c r="MG105" s="719"/>
      <c r="MH105" s="719"/>
      <c r="MI105" s="719"/>
      <c r="MJ105" s="719"/>
      <c r="MK105" s="719"/>
      <c r="ML105" s="719"/>
      <c r="MM105" s="719"/>
      <c r="MN105" s="719"/>
      <c r="MO105" s="719"/>
      <c r="MP105" s="719"/>
      <c r="MQ105" s="719"/>
      <c r="MR105" s="719"/>
      <c r="MS105" s="719"/>
      <c r="MT105" s="719"/>
      <c r="MU105" s="719"/>
      <c r="MV105" s="711"/>
      <c r="MW105" s="711"/>
      <c r="MX105" s="711"/>
      <c r="MY105" s="711"/>
      <c r="MZ105" s="711"/>
    </row>
    <row r="106" spans="1:364" s="78" customFormat="1" ht="36" customHeight="1">
      <c r="A106" s="56" t="s">
        <v>53</v>
      </c>
      <c r="B106" s="59">
        <v>45456</v>
      </c>
      <c r="C106" s="67"/>
      <c r="D106" s="470"/>
      <c r="E106" s="107"/>
      <c r="F106" s="107"/>
      <c r="G106" s="107"/>
      <c r="H106" s="107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364"/>
      <c r="AG106" s="752">
        <v>26</v>
      </c>
      <c r="AH106" s="752">
        <v>31</v>
      </c>
      <c r="AI106" s="752"/>
      <c r="AJ106" s="752">
        <v>34</v>
      </c>
      <c r="AK106" s="752"/>
      <c r="AL106" s="752"/>
      <c r="AM106" s="752"/>
      <c r="AN106" s="752">
        <v>60</v>
      </c>
      <c r="AO106" s="389"/>
      <c r="AP106" s="820" t="s">
        <v>55</v>
      </c>
      <c r="AQ106" s="821"/>
      <c r="AR106" s="710">
        <v>22</v>
      </c>
      <c r="AS106" s="710">
        <v>6</v>
      </c>
      <c r="AT106" s="710">
        <v>15</v>
      </c>
      <c r="AU106" s="710">
        <v>8</v>
      </c>
      <c r="AV106" s="710">
        <v>27</v>
      </c>
      <c r="AW106" s="710">
        <v>10</v>
      </c>
      <c r="AX106" s="710">
        <v>24</v>
      </c>
      <c r="AY106" s="710">
        <v>14</v>
      </c>
      <c r="AZ106" s="710">
        <v>13</v>
      </c>
      <c r="BA106" s="710">
        <v>41</v>
      </c>
      <c r="BB106" s="710">
        <v>16</v>
      </c>
      <c r="BC106" s="710">
        <v>11</v>
      </c>
      <c r="BD106" s="710">
        <v>9</v>
      </c>
      <c r="BE106" s="710">
        <v>2</v>
      </c>
      <c r="BF106" s="710">
        <v>20</v>
      </c>
      <c r="BG106" s="710">
        <v>21</v>
      </c>
      <c r="BH106" s="710">
        <v>5</v>
      </c>
      <c r="BI106" s="710">
        <v>39</v>
      </c>
      <c r="BJ106" s="710">
        <v>42</v>
      </c>
      <c r="BK106" s="710">
        <v>35</v>
      </c>
      <c r="BL106" s="710">
        <v>40</v>
      </c>
      <c r="BM106" s="710">
        <v>37</v>
      </c>
      <c r="BN106" s="710">
        <v>1</v>
      </c>
      <c r="BO106" s="710">
        <v>53</v>
      </c>
      <c r="BP106" s="710">
        <v>54</v>
      </c>
      <c r="BQ106" s="710">
        <v>55</v>
      </c>
      <c r="BR106" s="710">
        <v>52</v>
      </c>
      <c r="BS106" s="710">
        <v>50</v>
      </c>
      <c r="BT106" s="710">
        <v>49</v>
      </c>
      <c r="BU106" s="710">
        <v>64</v>
      </c>
      <c r="BV106" s="710">
        <v>61</v>
      </c>
      <c r="BW106" s="710">
        <v>45</v>
      </c>
      <c r="BX106" s="710">
        <v>62</v>
      </c>
      <c r="BY106" s="710">
        <v>63</v>
      </c>
      <c r="BZ106" s="692"/>
      <c r="CA106" s="591"/>
      <c r="CB106" s="591"/>
      <c r="CC106" s="591"/>
      <c r="CD106" s="591"/>
      <c r="CE106" s="591"/>
      <c r="CF106" s="591"/>
      <c r="CG106" s="591"/>
      <c r="CH106" s="591"/>
      <c r="CI106" s="591"/>
      <c r="CJ106" s="591"/>
      <c r="CK106" s="591"/>
      <c r="CL106" s="591"/>
      <c r="CM106" s="591"/>
      <c r="CN106" s="591"/>
      <c r="CO106" s="591"/>
      <c r="CP106" s="591"/>
      <c r="CQ106" s="591"/>
      <c r="CR106" s="591"/>
      <c r="CS106" s="591"/>
      <c r="CT106" s="591"/>
      <c r="CU106" s="591"/>
      <c r="CV106" s="591"/>
      <c r="CW106" s="591"/>
      <c r="CX106" s="591"/>
      <c r="CY106" s="591"/>
      <c r="CZ106" s="591"/>
      <c r="DA106" s="591"/>
      <c r="DB106" s="591"/>
      <c r="DC106" s="591"/>
      <c r="DD106" s="591"/>
      <c r="DE106" s="591"/>
      <c r="DF106" s="591"/>
      <c r="DG106" s="426"/>
      <c r="DH106" s="591"/>
      <c r="DI106" s="591"/>
      <c r="DJ106" s="591"/>
      <c r="DK106" s="591"/>
      <c r="DL106" s="591"/>
      <c r="DM106" s="591"/>
      <c r="DN106" s="591"/>
      <c r="DO106" s="591"/>
      <c r="DP106" s="591"/>
      <c r="DQ106" s="591"/>
      <c r="DR106" s="591"/>
      <c r="DS106" s="591"/>
      <c r="DT106" s="591"/>
      <c r="DU106" s="591"/>
      <c r="DV106" s="591"/>
      <c r="DW106" s="591"/>
      <c r="DX106" s="618"/>
      <c r="DY106" s="639"/>
      <c r="DZ106" s="639"/>
      <c r="EA106" s="639"/>
      <c r="EB106" s="639"/>
      <c r="EC106" s="639"/>
      <c r="ED106" s="639"/>
      <c r="EE106" s="639"/>
      <c r="EF106" s="639"/>
      <c r="EG106" s="639"/>
      <c r="EH106" s="639"/>
      <c r="EI106" s="639"/>
      <c r="EJ106" s="639"/>
      <c r="EK106" s="639"/>
      <c r="EL106" s="639"/>
      <c r="EM106" s="639"/>
      <c r="EN106" s="639"/>
      <c r="EO106" s="639"/>
      <c r="EP106" s="639"/>
      <c r="EQ106" s="639"/>
      <c r="ER106" s="639"/>
      <c r="ES106" s="639"/>
      <c r="ET106" s="639"/>
      <c r="EU106" s="639"/>
      <c r="EV106" s="639"/>
      <c r="EW106" s="591"/>
      <c r="EX106" s="871"/>
      <c r="EY106" s="871"/>
      <c r="EZ106" s="871"/>
      <c r="FA106" s="871"/>
      <c r="FB106" s="871"/>
      <c r="FC106" s="871"/>
      <c r="FD106" s="871"/>
      <c r="FE106" s="871"/>
      <c r="FF106" s="426"/>
      <c r="FG106" s="194"/>
      <c r="FH106" s="191"/>
      <c r="FI106" s="191"/>
      <c r="FJ106" s="191"/>
      <c r="FK106" s="191"/>
      <c r="FL106" s="202"/>
      <c r="FM106" s="207"/>
      <c r="FN106" s="208"/>
      <c r="FO106" s="208"/>
      <c r="FP106" s="208"/>
      <c r="FQ106" s="208"/>
      <c r="FR106" s="498"/>
      <c r="FS106" s="253">
        <v>12</v>
      </c>
      <c r="FT106" s="253">
        <v>19</v>
      </c>
      <c r="FU106" s="253">
        <v>33</v>
      </c>
      <c r="FV106" s="253">
        <v>4</v>
      </c>
      <c r="FW106" s="253">
        <v>17</v>
      </c>
      <c r="FX106" s="258">
        <v>38</v>
      </c>
      <c r="FY106" s="117"/>
      <c r="FZ106" s="117">
        <v>44</v>
      </c>
      <c r="GA106" s="117"/>
      <c r="GB106" s="117"/>
      <c r="GC106" s="117">
        <v>58</v>
      </c>
      <c r="GD106" s="117"/>
      <c r="GE106" s="117">
        <v>48</v>
      </c>
      <c r="GF106" s="117"/>
      <c r="GG106" s="117">
        <v>46</v>
      </c>
      <c r="GH106" s="100">
        <v>59</v>
      </c>
      <c r="GI106" s="143"/>
      <c r="GJ106" s="513"/>
      <c r="GK106" s="76"/>
      <c r="GL106" s="9">
        <f t="shared" si="204"/>
        <v>1</v>
      </c>
      <c r="GM106" s="9">
        <f t="shared" si="205"/>
        <v>1</v>
      </c>
      <c r="GN106" s="9">
        <f t="shared" si="206"/>
        <v>0</v>
      </c>
      <c r="GO106" s="9">
        <f t="shared" si="207"/>
        <v>1</v>
      </c>
      <c r="GP106" s="9">
        <f t="shared" si="208"/>
        <v>1</v>
      </c>
      <c r="GQ106" s="9">
        <f t="shared" si="209"/>
        <v>1</v>
      </c>
      <c r="GR106" s="9">
        <f t="shared" si="210"/>
        <v>0</v>
      </c>
      <c r="GS106" s="9">
        <f t="shared" si="211"/>
        <v>1</v>
      </c>
      <c r="GT106" s="9">
        <f t="shared" si="212"/>
        <v>1</v>
      </c>
      <c r="GU106" s="9">
        <f t="shared" si="213"/>
        <v>1</v>
      </c>
      <c r="GV106" s="9">
        <f t="shared" si="214"/>
        <v>1</v>
      </c>
      <c r="GW106" s="9">
        <f t="shared" si="215"/>
        <v>1</v>
      </c>
      <c r="GX106" s="9">
        <f t="shared" si="216"/>
        <v>1</v>
      </c>
      <c r="GY106" s="9">
        <f t="shared" si="217"/>
        <v>1</v>
      </c>
      <c r="GZ106" s="9">
        <f t="shared" si="218"/>
        <v>1</v>
      </c>
      <c r="HA106" s="9">
        <f t="shared" si="219"/>
        <v>1</v>
      </c>
      <c r="HB106" s="9">
        <f t="shared" si="220"/>
        <v>1</v>
      </c>
      <c r="HC106" s="9">
        <f t="shared" si="221"/>
        <v>0</v>
      </c>
      <c r="HD106" s="9">
        <f t="shared" si="222"/>
        <v>1</v>
      </c>
      <c r="HE106" s="9">
        <f t="shared" si="223"/>
        <v>1</v>
      </c>
      <c r="HF106" s="9">
        <f t="shared" si="224"/>
        <v>1</v>
      </c>
      <c r="HG106" s="9">
        <f t="shared" si="225"/>
        <v>1</v>
      </c>
      <c r="HH106" s="9">
        <f t="shared" si="226"/>
        <v>0</v>
      </c>
      <c r="HI106" s="9">
        <f t="shared" si="227"/>
        <v>1</v>
      </c>
      <c r="HJ106" s="9">
        <f t="shared" si="228"/>
        <v>0</v>
      </c>
      <c r="HK106" s="9">
        <f t="shared" si="229"/>
        <v>1</v>
      </c>
      <c r="HL106" s="9">
        <f t="shared" si="230"/>
        <v>1</v>
      </c>
      <c r="HM106" s="9">
        <f t="shared" si="231"/>
        <v>0</v>
      </c>
      <c r="HN106" s="9">
        <f t="shared" si="232"/>
        <v>0</v>
      </c>
      <c r="HO106" s="9">
        <f t="shared" si="233"/>
        <v>0</v>
      </c>
      <c r="HP106" s="9">
        <f t="shared" si="234"/>
        <v>1</v>
      </c>
      <c r="HQ106" s="9">
        <f t="shared" si="235"/>
        <v>0</v>
      </c>
      <c r="HR106" s="9">
        <f t="shared" si="236"/>
        <v>1</v>
      </c>
      <c r="HS106" s="9">
        <f t="shared" si="237"/>
        <v>1</v>
      </c>
      <c r="HT106" s="9">
        <f t="shared" si="238"/>
        <v>1</v>
      </c>
      <c r="HU106" s="9">
        <f t="shared" si="239"/>
        <v>0</v>
      </c>
      <c r="HV106" s="9">
        <f t="shared" si="240"/>
        <v>1</v>
      </c>
      <c r="HW106" s="9">
        <f t="shared" si="241"/>
        <v>1</v>
      </c>
      <c r="HX106" s="9">
        <f t="shared" si="242"/>
        <v>1</v>
      </c>
      <c r="HY106" s="9">
        <f t="shared" si="243"/>
        <v>1</v>
      </c>
      <c r="HZ106" s="9">
        <f t="shared" si="244"/>
        <v>1</v>
      </c>
      <c r="IA106" s="9">
        <f t="shared" si="245"/>
        <v>1</v>
      </c>
      <c r="IB106" s="9">
        <f t="shared" si="246"/>
        <v>0</v>
      </c>
      <c r="IC106" s="9">
        <f t="shared" si="247"/>
        <v>1</v>
      </c>
      <c r="ID106" s="9">
        <f t="shared" si="248"/>
        <v>1</v>
      </c>
      <c r="IE106" s="9">
        <f t="shared" si="249"/>
        <v>1</v>
      </c>
      <c r="IF106" s="9">
        <f t="shared" si="250"/>
        <v>0</v>
      </c>
      <c r="IG106" s="9">
        <f t="shared" si="251"/>
        <v>1</v>
      </c>
      <c r="IH106" s="9">
        <f t="shared" si="252"/>
        <v>1</v>
      </c>
      <c r="II106" s="9">
        <f t="shared" si="253"/>
        <v>1</v>
      </c>
      <c r="IJ106" s="9">
        <f t="shared" si="254"/>
        <v>0</v>
      </c>
      <c r="IK106" s="9">
        <f t="shared" si="255"/>
        <v>1</v>
      </c>
      <c r="IL106" s="9">
        <f t="shared" si="256"/>
        <v>1</v>
      </c>
      <c r="IM106" s="9">
        <f t="shared" si="257"/>
        <v>1</v>
      </c>
      <c r="IN106" s="9">
        <f t="shared" si="258"/>
        <v>1</v>
      </c>
      <c r="IO106" s="9">
        <f t="shared" si="259"/>
        <v>0</v>
      </c>
      <c r="IP106" s="9">
        <f t="shared" si="260"/>
        <v>0</v>
      </c>
      <c r="IQ106" s="9">
        <f t="shared" si="261"/>
        <v>1</v>
      </c>
      <c r="IR106" s="9">
        <f t="shared" si="262"/>
        <v>1</v>
      </c>
      <c r="IS106" s="9">
        <f t="shared" si="263"/>
        <v>1</v>
      </c>
      <c r="IT106" s="9">
        <f t="shared" si="264"/>
        <v>1</v>
      </c>
      <c r="IU106" s="9">
        <f t="shared" si="265"/>
        <v>1</v>
      </c>
      <c r="IV106" s="9">
        <f t="shared" si="266"/>
        <v>1</v>
      </c>
      <c r="IW106" s="9">
        <f t="shared" si="267"/>
        <v>1</v>
      </c>
      <c r="IX106" s="9">
        <f t="shared" si="268"/>
        <v>0</v>
      </c>
      <c r="IY106" s="9">
        <f t="shared" si="269"/>
        <v>0</v>
      </c>
      <c r="IZ106" s="9">
        <f t="shared" si="270"/>
        <v>0</v>
      </c>
      <c r="JA106" s="9">
        <f t="shared" si="271"/>
        <v>0</v>
      </c>
      <c r="JB106" s="719"/>
      <c r="JC106" s="719"/>
      <c r="JD106" s="719"/>
      <c r="JE106" s="719"/>
      <c r="JF106" s="719"/>
      <c r="JG106" s="719"/>
      <c r="JH106" s="719"/>
      <c r="JI106" s="719"/>
      <c r="JJ106" s="719"/>
      <c r="JK106" s="719"/>
      <c r="JL106" s="719"/>
      <c r="JM106" s="719"/>
      <c r="JN106" s="719"/>
      <c r="JO106" s="719"/>
      <c r="JP106" s="719"/>
      <c r="JQ106" s="719"/>
      <c r="JR106" s="719"/>
      <c r="JS106" s="719"/>
      <c r="JT106" s="719"/>
      <c r="JU106" s="719"/>
      <c r="JV106" s="719"/>
      <c r="JW106" s="719"/>
      <c r="JX106" s="719"/>
      <c r="JY106" s="719"/>
      <c r="JZ106" s="719"/>
      <c r="KA106" s="719"/>
      <c r="KB106" s="719"/>
      <c r="KC106" s="719"/>
      <c r="KD106" s="719"/>
      <c r="KE106" s="719"/>
      <c r="KF106" s="719"/>
      <c r="KG106" s="719"/>
      <c r="KH106" s="719"/>
      <c r="KI106" s="719"/>
      <c r="KJ106" s="719"/>
      <c r="KK106" s="719"/>
      <c r="KL106" s="719"/>
      <c r="KM106" s="719"/>
      <c r="KN106" s="719"/>
      <c r="KO106" s="719"/>
      <c r="KP106" s="719"/>
      <c r="KQ106" s="719"/>
      <c r="KR106" s="719"/>
      <c r="KS106" s="719"/>
      <c r="KT106" s="719"/>
      <c r="KU106" s="719"/>
      <c r="KV106" s="719"/>
      <c r="KW106" s="719"/>
      <c r="KX106" s="719"/>
      <c r="KY106" s="719"/>
      <c r="KZ106" s="719"/>
      <c r="LA106" s="719"/>
      <c r="LB106" s="719"/>
      <c r="LC106" s="719"/>
      <c r="LD106" s="719"/>
      <c r="LE106" s="719"/>
      <c r="LF106" s="719"/>
      <c r="LG106" s="719"/>
      <c r="LH106" s="719"/>
      <c r="LI106" s="719"/>
      <c r="LJ106" s="719"/>
      <c r="LK106" s="719"/>
      <c r="LL106" s="719"/>
      <c r="LM106" s="719"/>
      <c r="LN106" s="719"/>
      <c r="LO106" s="719"/>
      <c r="LP106" s="719"/>
      <c r="LQ106" s="719"/>
      <c r="LR106" s="719"/>
      <c r="LS106" s="719"/>
      <c r="LT106" s="719"/>
      <c r="LU106" s="719"/>
      <c r="LV106" s="719"/>
      <c r="LW106" s="719"/>
      <c r="LX106" s="719"/>
      <c r="LY106" s="719"/>
      <c r="LZ106" s="719"/>
      <c r="MA106" s="719"/>
      <c r="MB106" s="719"/>
      <c r="MC106" s="719"/>
      <c r="MD106" s="719"/>
      <c r="ME106" s="719"/>
      <c r="MF106" s="719"/>
      <c r="MG106" s="719"/>
      <c r="MH106" s="719"/>
      <c r="MI106" s="719"/>
      <c r="MJ106" s="719"/>
      <c r="MK106" s="719"/>
      <c r="ML106" s="719"/>
      <c r="MM106" s="719"/>
      <c r="MN106" s="719"/>
      <c r="MO106" s="719"/>
      <c r="MP106" s="719"/>
      <c r="MQ106" s="719"/>
      <c r="MR106" s="719"/>
      <c r="MS106" s="719"/>
      <c r="MT106" s="719"/>
      <c r="MU106" s="719"/>
      <c r="MV106" s="711"/>
      <c r="MW106" s="711"/>
      <c r="MX106" s="711"/>
      <c r="MY106" s="711"/>
      <c r="MZ106" s="711"/>
    </row>
    <row r="107" spans="1:364" s="78" customFormat="1" ht="36" customHeight="1">
      <c r="A107" s="56" t="s">
        <v>50</v>
      </c>
      <c r="B107" s="59">
        <v>45457</v>
      </c>
      <c r="C107" s="67"/>
      <c r="D107" s="470"/>
      <c r="E107" s="86"/>
      <c r="F107" s="86"/>
      <c r="G107" s="86"/>
      <c r="H107" s="86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364"/>
      <c r="AG107" s="752">
        <v>25</v>
      </c>
      <c r="AH107" s="752">
        <v>32</v>
      </c>
      <c r="AI107" s="752"/>
      <c r="AJ107" s="752"/>
      <c r="AK107" s="752"/>
      <c r="AL107" s="752"/>
      <c r="AM107" s="752"/>
      <c r="AN107" s="752"/>
      <c r="AO107" s="389"/>
      <c r="AP107" s="820" t="s">
        <v>56</v>
      </c>
      <c r="AQ107" s="821"/>
      <c r="AR107" s="710">
        <v>22</v>
      </c>
      <c r="AS107" s="710">
        <v>6</v>
      </c>
      <c r="AT107" s="710">
        <v>15</v>
      </c>
      <c r="AU107" s="710">
        <v>8</v>
      </c>
      <c r="AV107" s="710">
        <v>27</v>
      </c>
      <c r="AW107" s="710">
        <v>10</v>
      </c>
      <c r="AX107" s="710">
        <v>24</v>
      </c>
      <c r="AY107" s="710">
        <v>14</v>
      </c>
      <c r="AZ107" s="710">
        <v>13</v>
      </c>
      <c r="BA107" s="710">
        <v>41</v>
      </c>
      <c r="BB107" s="710">
        <v>16</v>
      </c>
      <c r="BC107" s="710">
        <v>11</v>
      </c>
      <c r="BD107" s="710">
        <v>9</v>
      </c>
      <c r="BE107" s="710">
        <v>2</v>
      </c>
      <c r="BF107" s="710">
        <v>20</v>
      </c>
      <c r="BG107" s="710">
        <v>21</v>
      </c>
      <c r="BH107" s="710">
        <v>5</v>
      </c>
      <c r="BI107" s="710">
        <v>39</v>
      </c>
      <c r="BJ107" s="710">
        <v>42</v>
      </c>
      <c r="BK107" s="710">
        <v>35</v>
      </c>
      <c r="BL107" s="710">
        <v>40</v>
      </c>
      <c r="BM107" s="710">
        <v>37</v>
      </c>
      <c r="BN107" s="710">
        <v>1</v>
      </c>
      <c r="BO107" s="710">
        <v>53</v>
      </c>
      <c r="BP107" s="710">
        <v>54</v>
      </c>
      <c r="BQ107" s="710">
        <v>55</v>
      </c>
      <c r="BR107" s="710">
        <v>52</v>
      </c>
      <c r="BS107" s="710">
        <v>50</v>
      </c>
      <c r="BT107" s="710">
        <v>49</v>
      </c>
      <c r="BU107" s="710">
        <v>64</v>
      </c>
      <c r="BV107" s="710">
        <v>61</v>
      </c>
      <c r="BW107" s="710">
        <v>45</v>
      </c>
      <c r="BX107" s="710">
        <v>62</v>
      </c>
      <c r="BY107" s="710">
        <v>63</v>
      </c>
      <c r="BZ107" s="692"/>
      <c r="CA107" s="589"/>
      <c r="CB107" s="589"/>
      <c r="CC107" s="589"/>
      <c r="CD107" s="589"/>
      <c r="CE107" s="589"/>
      <c r="CF107" s="589"/>
      <c r="CG107" s="589"/>
      <c r="CH107" s="589"/>
      <c r="CI107" s="589"/>
      <c r="CJ107" s="589"/>
      <c r="CK107" s="589"/>
      <c r="CL107" s="589"/>
      <c r="CM107" s="589"/>
      <c r="CN107" s="589"/>
      <c r="CO107" s="589"/>
      <c r="CP107" s="589"/>
      <c r="CQ107" s="589"/>
      <c r="CR107" s="589"/>
      <c r="CS107" s="589"/>
      <c r="CT107" s="589"/>
      <c r="CU107" s="589"/>
      <c r="CV107" s="589"/>
      <c r="CW107" s="589"/>
      <c r="CX107" s="589"/>
      <c r="CY107" s="589"/>
      <c r="CZ107" s="589"/>
      <c r="DA107" s="589"/>
      <c r="DB107" s="589"/>
      <c r="DC107" s="589"/>
      <c r="DD107" s="589"/>
      <c r="DE107" s="589"/>
      <c r="DF107" s="589"/>
      <c r="DG107" s="397"/>
      <c r="DH107" s="589"/>
      <c r="DI107" s="589"/>
      <c r="DJ107" s="589"/>
      <c r="DK107" s="589"/>
      <c r="DL107" s="589"/>
      <c r="DM107" s="589"/>
      <c r="DN107" s="589"/>
      <c r="DO107" s="589"/>
      <c r="DP107" s="589"/>
      <c r="DQ107" s="589"/>
      <c r="DR107" s="589"/>
      <c r="DS107" s="589"/>
      <c r="DT107" s="589"/>
      <c r="DU107" s="589"/>
      <c r="DV107" s="589"/>
      <c r="DW107" s="589"/>
      <c r="DX107" s="603"/>
      <c r="DY107" s="638"/>
      <c r="DZ107" s="638"/>
      <c r="EA107" s="638"/>
      <c r="EB107" s="638"/>
      <c r="EC107" s="638"/>
      <c r="ED107" s="638"/>
      <c r="EE107" s="638"/>
      <c r="EF107" s="638"/>
      <c r="EG107" s="638"/>
      <c r="EH107" s="638"/>
      <c r="EI107" s="638"/>
      <c r="EJ107" s="638"/>
      <c r="EK107" s="638"/>
      <c r="EL107" s="638"/>
      <c r="EM107" s="638"/>
      <c r="EN107" s="638"/>
      <c r="EO107" s="638"/>
      <c r="EP107" s="638"/>
      <c r="EQ107" s="638"/>
      <c r="ER107" s="638"/>
      <c r="ES107" s="638"/>
      <c r="ET107" s="638"/>
      <c r="EU107" s="638"/>
      <c r="EV107" s="638"/>
      <c r="EW107" s="589"/>
      <c r="EX107" s="562"/>
      <c r="EY107" s="562"/>
      <c r="EZ107" s="562"/>
      <c r="FA107" s="562"/>
      <c r="FB107" s="562"/>
      <c r="FC107" s="562"/>
      <c r="FD107" s="562"/>
      <c r="FE107" s="562"/>
      <c r="FF107" s="397"/>
      <c r="FG107" s="207"/>
      <c r="FH107" s="208"/>
      <c r="FI107" s="208"/>
      <c r="FJ107" s="208"/>
      <c r="FK107" s="208"/>
      <c r="FL107" s="209"/>
      <c r="FM107" s="216"/>
      <c r="FN107" s="217"/>
      <c r="FO107" s="217"/>
      <c r="FP107" s="217"/>
      <c r="FQ107" s="217"/>
      <c r="FR107" s="501"/>
      <c r="FS107" s="92">
        <v>19</v>
      </c>
      <c r="FT107" s="33">
        <v>12</v>
      </c>
      <c r="FU107" s="253">
        <v>26</v>
      </c>
      <c r="FV107" s="763"/>
      <c r="FW107" s="762"/>
      <c r="FX107" s="761">
        <v>38</v>
      </c>
      <c r="FY107" s="117"/>
      <c r="FZ107" s="117"/>
      <c r="GA107" s="117"/>
      <c r="GB107" s="117"/>
      <c r="GC107" s="117"/>
      <c r="GD107" s="117"/>
      <c r="GE107" s="117">
        <v>48</v>
      </c>
      <c r="GF107" s="117"/>
      <c r="GG107" s="117"/>
      <c r="GH107" s="143"/>
      <c r="GI107" s="143"/>
      <c r="GJ107" s="513"/>
      <c r="GK107" s="76"/>
      <c r="GL107" s="9">
        <f t="shared" si="204"/>
        <v>1</v>
      </c>
      <c r="GM107" s="9">
        <f t="shared" si="205"/>
        <v>1</v>
      </c>
      <c r="GN107" s="9">
        <f t="shared" si="206"/>
        <v>0</v>
      </c>
      <c r="GO107" s="9">
        <f t="shared" si="207"/>
        <v>0</v>
      </c>
      <c r="GP107" s="9">
        <f t="shared" si="208"/>
        <v>1</v>
      </c>
      <c r="GQ107" s="9">
        <f t="shared" si="209"/>
        <v>1</v>
      </c>
      <c r="GR107" s="9">
        <f t="shared" si="210"/>
        <v>0</v>
      </c>
      <c r="GS107" s="9">
        <f t="shared" si="211"/>
        <v>1</v>
      </c>
      <c r="GT107" s="9">
        <f t="shared" si="212"/>
        <v>1</v>
      </c>
      <c r="GU107" s="9">
        <f t="shared" si="213"/>
        <v>1</v>
      </c>
      <c r="GV107" s="9">
        <f t="shared" si="214"/>
        <v>1</v>
      </c>
      <c r="GW107" s="9">
        <f t="shared" si="215"/>
        <v>1</v>
      </c>
      <c r="GX107" s="9">
        <f t="shared" si="216"/>
        <v>1</v>
      </c>
      <c r="GY107" s="9">
        <f t="shared" si="217"/>
        <v>1</v>
      </c>
      <c r="GZ107" s="9">
        <f t="shared" si="218"/>
        <v>1</v>
      </c>
      <c r="HA107" s="9">
        <f t="shared" si="219"/>
        <v>1</v>
      </c>
      <c r="HB107" s="9">
        <f t="shared" si="220"/>
        <v>0</v>
      </c>
      <c r="HC107" s="9">
        <f t="shared" si="221"/>
        <v>0</v>
      </c>
      <c r="HD107" s="9">
        <f t="shared" si="222"/>
        <v>1</v>
      </c>
      <c r="HE107" s="9">
        <f t="shared" si="223"/>
        <v>1</v>
      </c>
      <c r="HF107" s="9">
        <f t="shared" si="224"/>
        <v>1</v>
      </c>
      <c r="HG107" s="9">
        <f t="shared" si="225"/>
        <v>1</v>
      </c>
      <c r="HH107" s="9">
        <f t="shared" si="226"/>
        <v>0</v>
      </c>
      <c r="HI107" s="9">
        <f t="shared" si="227"/>
        <v>1</v>
      </c>
      <c r="HJ107" s="9">
        <f t="shared" si="228"/>
        <v>1</v>
      </c>
      <c r="HK107" s="9">
        <f t="shared" si="229"/>
        <v>1</v>
      </c>
      <c r="HL107" s="9">
        <f t="shared" si="230"/>
        <v>1</v>
      </c>
      <c r="HM107" s="9">
        <f t="shared" si="231"/>
        <v>0</v>
      </c>
      <c r="HN107" s="9">
        <f t="shared" si="232"/>
        <v>0</v>
      </c>
      <c r="HO107" s="9">
        <f t="shared" si="233"/>
        <v>0</v>
      </c>
      <c r="HP107" s="9">
        <f t="shared" si="234"/>
        <v>0</v>
      </c>
      <c r="HQ107" s="9">
        <f t="shared" si="235"/>
        <v>1</v>
      </c>
      <c r="HR107" s="9">
        <f t="shared" si="236"/>
        <v>0</v>
      </c>
      <c r="HS107" s="9">
        <f t="shared" si="237"/>
        <v>0</v>
      </c>
      <c r="HT107" s="9">
        <f t="shared" si="238"/>
        <v>1</v>
      </c>
      <c r="HU107" s="9">
        <f t="shared" si="239"/>
        <v>0</v>
      </c>
      <c r="HV107" s="9">
        <f t="shared" si="240"/>
        <v>1</v>
      </c>
      <c r="HW107" s="9">
        <f t="shared" si="241"/>
        <v>1</v>
      </c>
      <c r="HX107" s="9">
        <f t="shared" si="242"/>
        <v>1</v>
      </c>
      <c r="HY107" s="9">
        <f t="shared" si="243"/>
        <v>1</v>
      </c>
      <c r="HZ107" s="9">
        <f t="shared" si="244"/>
        <v>1</v>
      </c>
      <c r="IA107" s="9">
        <f t="shared" si="245"/>
        <v>1</v>
      </c>
      <c r="IB107" s="9">
        <f t="shared" si="246"/>
        <v>0</v>
      </c>
      <c r="IC107" s="9">
        <f t="shared" si="247"/>
        <v>0</v>
      </c>
      <c r="ID107" s="9">
        <f t="shared" si="248"/>
        <v>1</v>
      </c>
      <c r="IE107" s="9">
        <f t="shared" si="249"/>
        <v>0</v>
      </c>
      <c r="IF107" s="9">
        <f t="shared" si="250"/>
        <v>0</v>
      </c>
      <c r="IG107" s="9">
        <f t="shared" si="251"/>
        <v>1</v>
      </c>
      <c r="IH107" s="9">
        <f t="shared" si="252"/>
        <v>1</v>
      </c>
      <c r="II107" s="9">
        <f t="shared" si="253"/>
        <v>1</v>
      </c>
      <c r="IJ107" s="9">
        <f t="shared" si="254"/>
        <v>0</v>
      </c>
      <c r="IK107" s="9">
        <f t="shared" si="255"/>
        <v>1</v>
      </c>
      <c r="IL107" s="9">
        <f t="shared" si="256"/>
        <v>1</v>
      </c>
      <c r="IM107" s="9">
        <f t="shared" si="257"/>
        <v>1</v>
      </c>
      <c r="IN107" s="9">
        <f t="shared" si="258"/>
        <v>1</v>
      </c>
      <c r="IO107" s="9">
        <f t="shared" si="259"/>
        <v>0</v>
      </c>
      <c r="IP107" s="9">
        <f t="shared" si="260"/>
        <v>0</v>
      </c>
      <c r="IQ107" s="9">
        <f t="shared" si="261"/>
        <v>0</v>
      </c>
      <c r="IR107" s="9">
        <f t="shared" si="262"/>
        <v>0</v>
      </c>
      <c r="IS107" s="9">
        <f t="shared" si="263"/>
        <v>0</v>
      </c>
      <c r="IT107" s="9">
        <f t="shared" si="264"/>
        <v>1</v>
      </c>
      <c r="IU107" s="9">
        <f t="shared" si="265"/>
        <v>1</v>
      </c>
      <c r="IV107" s="9">
        <f t="shared" si="266"/>
        <v>1</v>
      </c>
      <c r="IW107" s="9">
        <f t="shared" si="267"/>
        <v>1</v>
      </c>
      <c r="IX107" s="9">
        <f t="shared" si="268"/>
        <v>0</v>
      </c>
      <c r="IY107" s="9">
        <f t="shared" si="269"/>
        <v>0</v>
      </c>
      <c r="IZ107" s="9">
        <f t="shared" si="270"/>
        <v>0</v>
      </c>
      <c r="JA107" s="9">
        <f t="shared" si="271"/>
        <v>0</v>
      </c>
      <c r="JB107" s="719"/>
      <c r="JC107" s="719"/>
      <c r="JD107" s="719"/>
      <c r="JE107" s="719"/>
      <c r="JF107" s="719"/>
      <c r="JG107" s="719"/>
      <c r="JH107" s="719"/>
      <c r="JI107" s="719"/>
      <c r="JJ107" s="719"/>
      <c r="JK107" s="719"/>
      <c r="JL107" s="719"/>
      <c r="JM107" s="719"/>
      <c r="JN107" s="719"/>
      <c r="JO107" s="719"/>
      <c r="JP107" s="719"/>
      <c r="JQ107" s="719"/>
      <c r="JR107" s="719"/>
      <c r="JS107" s="719"/>
      <c r="JT107" s="719"/>
      <c r="JU107" s="719"/>
      <c r="JV107" s="719"/>
      <c r="JW107" s="719"/>
      <c r="JX107" s="719"/>
      <c r="JY107" s="719"/>
      <c r="JZ107" s="719"/>
      <c r="KA107" s="719"/>
      <c r="KB107" s="719"/>
      <c r="KC107" s="719"/>
      <c r="KD107" s="719"/>
      <c r="KE107" s="719"/>
      <c r="KF107" s="719"/>
      <c r="KG107" s="719"/>
      <c r="KH107" s="719"/>
      <c r="KI107" s="719"/>
      <c r="KJ107" s="719"/>
      <c r="KK107" s="719"/>
      <c r="KL107" s="719"/>
      <c r="KM107" s="719"/>
      <c r="KN107" s="719"/>
      <c r="KO107" s="719"/>
      <c r="KP107" s="719"/>
      <c r="KQ107" s="719"/>
      <c r="KR107" s="719"/>
      <c r="KS107" s="719"/>
      <c r="KT107" s="719"/>
      <c r="KU107" s="719"/>
      <c r="KV107" s="719"/>
      <c r="KW107" s="719"/>
      <c r="KX107" s="719"/>
      <c r="KY107" s="719"/>
      <c r="KZ107" s="719"/>
      <c r="LA107" s="719"/>
      <c r="LB107" s="719"/>
      <c r="LC107" s="719"/>
      <c r="LD107" s="719"/>
      <c r="LE107" s="719"/>
      <c r="LF107" s="719"/>
      <c r="LG107" s="719"/>
      <c r="LH107" s="719"/>
      <c r="LI107" s="719"/>
      <c r="LJ107" s="719"/>
      <c r="LK107" s="719"/>
      <c r="LL107" s="719"/>
      <c r="LM107" s="719"/>
      <c r="LN107" s="719"/>
      <c r="LO107" s="719"/>
      <c r="LP107" s="719"/>
      <c r="LQ107" s="719"/>
      <c r="LR107" s="719"/>
      <c r="LS107" s="719"/>
      <c r="LT107" s="719"/>
      <c r="LU107" s="719"/>
      <c r="LV107" s="719"/>
      <c r="LW107" s="719"/>
      <c r="LX107" s="719"/>
      <c r="LY107" s="719"/>
      <c r="LZ107" s="719"/>
      <c r="MA107" s="719"/>
      <c r="MB107" s="719"/>
      <c r="MC107" s="719"/>
      <c r="MD107" s="719"/>
      <c r="ME107" s="719"/>
      <c r="MF107" s="719"/>
      <c r="MG107" s="719"/>
      <c r="MH107" s="719"/>
      <c r="MI107" s="719"/>
      <c r="MJ107" s="719"/>
      <c r="MK107" s="719"/>
      <c r="ML107" s="719"/>
      <c r="MM107" s="719"/>
      <c r="MN107" s="719"/>
      <c r="MO107" s="719"/>
      <c r="MP107" s="719"/>
      <c r="MQ107" s="719"/>
      <c r="MR107" s="719"/>
      <c r="MS107" s="719"/>
      <c r="MT107" s="719"/>
      <c r="MU107" s="719"/>
      <c r="MV107" s="711"/>
      <c r="MW107" s="711"/>
      <c r="MX107" s="711"/>
      <c r="MY107" s="711"/>
      <c r="MZ107" s="711"/>
    </row>
    <row r="108" spans="1:364" s="45" customFormat="1" ht="36" customHeight="1">
      <c r="A108" s="56" t="s">
        <v>51</v>
      </c>
      <c r="B108" s="59">
        <v>45458</v>
      </c>
      <c r="C108" s="67"/>
      <c r="D108" s="470"/>
      <c r="E108" s="86"/>
      <c r="F108" s="86"/>
      <c r="G108" s="86"/>
      <c r="H108" s="86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364"/>
      <c r="AG108" s="116">
        <v>25</v>
      </c>
      <c r="AH108" s="116"/>
      <c r="AI108" s="128"/>
      <c r="AJ108" s="128"/>
      <c r="AK108" s="128"/>
      <c r="AL108" s="128"/>
      <c r="AM108" s="128"/>
      <c r="AN108" s="128"/>
      <c r="AO108" s="389"/>
      <c r="AP108" s="694"/>
      <c r="AQ108" s="694"/>
      <c r="AR108" s="694"/>
      <c r="AS108" s="694"/>
      <c r="AT108" s="694"/>
      <c r="AU108" s="694"/>
      <c r="AV108" s="694"/>
      <c r="AW108" s="694"/>
      <c r="AX108" s="694"/>
      <c r="AY108" s="694"/>
      <c r="AZ108" s="694"/>
      <c r="BA108" s="694"/>
      <c r="BB108" s="694"/>
      <c r="BC108" s="694"/>
      <c r="BD108" s="694"/>
      <c r="BE108" s="694"/>
      <c r="BF108" s="694"/>
      <c r="BG108" s="694"/>
      <c r="BH108" s="694"/>
      <c r="BI108" s="694"/>
      <c r="BJ108" s="694"/>
      <c r="BK108" s="694"/>
      <c r="BL108" s="694"/>
      <c r="BM108" s="694"/>
      <c r="BN108" s="694"/>
      <c r="BO108" s="694"/>
      <c r="BP108" s="694"/>
      <c r="BQ108" s="694"/>
      <c r="BR108" s="694"/>
      <c r="BS108" s="694"/>
      <c r="BT108" s="694"/>
      <c r="BU108" s="694"/>
      <c r="BV108" s="694"/>
      <c r="BW108" s="694"/>
      <c r="BX108" s="694"/>
      <c r="BY108" s="694"/>
      <c r="BZ108" s="404"/>
      <c r="CA108" s="592"/>
      <c r="CB108" s="592"/>
      <c r="CC108" s="592"/>
      <c r="CD108" s="592"/>
      <c r="CE108" s="592"/>
      <c r="CF108" s="592"/>
      <c r="CG108" s="592"/>
      <c r="CH108" s="592"/>
      <c r="CI108" s="592"/>
      <c r="CJ108" s="592"/>
      <c r="CK108" s="592"/>
      <c r="CL108" s="592"/>
      <c r="CM108" s="592"/>
      <c r="CN108" s="592"/>
      <c r="CO108" s="592"/>
      <c r="CP108" s="592"/>
      <c r="CQ108" s="592"/>
      <c r="CR108" s="592"/>
      <c r="CS108" s="592"/>
      <c r="CT108" s="592"/>
      <c r="CU108" s="592"/>
      <c r="CV108" s="592"/>
      <c r="CW108" s="592"/>
      <c r="CX108" s="592"/>
      <c r="CY108" s="592"/>
      <c r="CZ108" s="592"/>
      <c r="DA108" s="592"/>
      <c r="DB108" s="592"/>
      <c r="DC108" s="592"/>
      <c r="DD108" s="592"/>
      <c r="DE108" s="592"/>
      <c r="DF108" s="592"/>
      <c r="DG108" s="427"/>
      <c r="DH108" s="592"/>
      <c r="DI108" s="592"/>
      <c r="DJ108" s="592"/>
      <c r="DK108" s="592"/>
      <c r="DL108" s="592"/>
      <c r="DM108" s="592"/>
      <c r="DN108" s="592"/>
      <c r="DO108" s="592"/>
      <c r="DP108" s="592"/>
      <c r="DQ108" s="592"/>
      <c r="DR108" s="592"/>
      <c r="DS108" s="592"/>
      <c r="DT108" s="592"/>
      <c r="DU108" s="592"/>
      <c r="DV108" s="592"/>
      <c r="DW108" s="592"/>
      <c r="DX108" s="619"/>
      <c r="DY108" s="647"/>
      <c r="DZ108" s="647"/>
      <c r="EA108" s="647"/>
      <c r="EB108" s="647"/>
      <c r="EC108" s="647"/>
      <c r="ED108" s="647"/>
      <c r="EE108" s="647"/>
      <c r="EF108" s="647"/>
      <c r="EG108" s="647"/>
      <c r="EH108" s="647"/>
      <c r="EI108" s="647"/>
      <c r="EJ108" s="647"/>
      <c r="EK108" s="647"/>
      <c r="EL108" s="647"/>
      <c r="EM108" s="647"/>
      <c r="EN108" s="647"/>
      <c r="EO108" s="647"/>
      <c r="EP108" s="647"/>
      <c r="EQ108" s="647"/>
      <c r="ER108" s="647"/>
      <c r="ES108" s="647"/>
      <c r="ET108" s="647"/>
      <c r="EU108" s="647"/>
      <c r="EV108" s="647"/>
      <c r="EW108" s="592"/>
      <c r="EX108" s="873"/>
      <c r="EY108" s="873"/>
      <c r="EZ108" s="873"/>
      <c r="FA108" s="873"/>
      <c r="FB108" s="873"/>
      <c r="FC108" s="873"/>
      <c r="FD108" s="873"/>
      <c r="FE108" s="873"/>
      <c r="FF108" s="427"/>
      <c r="FG108" s="216"/>
      <c r="FH108" s="217"/>
      <c r="FI108" s="217"/>
      <c r="FJ108" s="217"/>
      <c r="FK108" s="217"/>
      <c r="FL108" s="263"/>
      <c r="FM108" s="216"/>
      <c r="FN108" s="217"/>
      <c r="FO108" s="217"/>
      <c r="FP108" s="217"/>
      <c r="FQ108" s="217"/>
      <c r="FR108" s="501"/>
      <c r="FS108" s="92">
        <v>19</v>
      </c>
      <c r="FT108" s="33">
        <v>12</v>
      </c>
      <c r="FU108" s="33">
        <v>26</v>
      </c>
      <c r="FV108" s="33"/>
      <c r="FW108" s="33"/>
      <c r="FX108" s="764">
        <v>38</v>
      </c>
      <c r="FY108" s="33"/>
      <c r="FZ108" s="33"/>
      <c r="GA108" s="33"/>
      <c r="GB108" s="33"/>
      <c r="GC108" s="33"/>
      <c r="GD108" s="33"/>
      <c r="GE108" s="33">
        <v>48</v>
      </c>
      <c r="GF108" s="33"/>
      <c r="GG108" s="33"/>
      <c r="GH108" s="143"/>
      <c r="GI108" s="143"/>
      <c r="GJ108" s="513"/>
      <c r="GK108" s="76"/>
      <c r="GL108" s="9">
        <f t="shared" si="204"/>
        <v>0</v>
      </c>
      <c r="GM108" s="9">
        <f t="shared" si="205"/>
        <v>0</v>
      </c>
      <c r="GN108" s="9">
        <f t="shared" si="206"/>
        <v>0</v>
      </c>
      <c r="GO108" s="9">
        <f t="shared" si="207"/>
        <v>0</v>
      </c>
      <c r="GP108" s="9">
        <f t="shared" si="208"/>
        <v>0</v>
      </c>
      <c r="GQ108" s="9">
        <f t="shared" si="209"/>
        <v>0</v>
      </c>
      <c r="GR108" s="9">
        <f t="shared" si="210"/>
        <v>0</v>
      </c>
      <c r="GS108" s="9">
        <f t="shared" si="211"/>
        <v>0</v>
      </c>
      <c r="GT108" s="9">
        <f t="shared" si="212"/>
        <v>0</v>
      </c>
      <c r="GU108" s="9">
        <f t="shared" si="213"/>
        <v>0</v>
      </c>
      <c r="GV108" s="9">
        <f t="shared" si="214"/>
        <v>0</v>
      </c>
      <c r="GW108" s="9">
        <f t="shared" si="215"/>
        <v>1</v>
      </c>
      <c r="GX108" s="9">
        <f t="shared" si="216"/>
        <v>0</v>
      </c>
      <c r="GY108" s="9">
        <f t="shared" si="217"/>
        <v>0</v>
      </c>
      <c r="GZ108" s="9">
        <f t="shared" si="218"/>
        <v>0</v>
      </c>
      <c r="HA108" s="9">
        <f t="shared" si="219"/>
        <v>0</v>
      </c>
      <c r="HB108" s="9">
        <f t="shared" si="220"/>
        <v>0</v>
      </c>
      <c r="HC108" s="9">
        <f t="shared" si="221"/>
        <v>0</v>
      </c>
      <c r="HD108" s="9">
        <f t="shared" si="222"/>
        <v>1</v>
      </c>
      <c r="HE108" s="9">
        <f t="shared" si="223"/>
        <v>0</v>
      </c>
      <c r="HF108" s="9">
        <f t="shared" si="224"/>
        <v>0</v>
      </c>
      <c r="HG108" s="9">
        <f t="shared" si="225"/>
        <v>0</v>
      </c>
      <c r="HH108" s="9">
        <f t="shared" si="226"/>
        <v>0</v>
      </c>
      <c r="HI108" s="9">
        <f t="shared" si="227"/>
        <v>0</v>
      </c>
      <c r="HJ108" s="9">
        <f t="shared" si="228"/>
        <v>1</v>
      </c>
      <c r="HK108" s="9">
        <f t="shared" si="229"/>
        <v>1</v>
      </c>
      <c r="HL108" s="9">
        <f t="shared" si="230"/>
        <v>0</v>
      </c>
      <c r="HM108" s="9">
        <f t="shared" si="231"/>
        <v>0</v>
      </c>
      <c r="HN108" s="9">
        <f t="shared" si="232"/>
        <v>0</v>
      </c>
      <c r="HO108" s="9">
        <f t="shared" si="233"/>
        <v>0</v>
      </c>
      <c r="HP108" s="9">
        <f t="shared" si="234"/>
        <v>0</v>
      </c>
      <c r="HQ108" s="9">
        <f t="shared" si="235"/>
        <v>0</v>
      </c>
      <c r="HR108" s="9">
        <f t="shared" si="236"/>
        <v>0</v>
      </c>
      <c r="HS108" s="9">
        <f t="shared" si="237"/>
        <v>0</v>
      </c>
      <c r="HT108" s="9">
        <f t="shared" si="238"/>
        <v>0</v>
      </c>
      <c r="HU108" s="9">
        <f t="shared" si="239"/>
        <v>0</v>
      </c>
      <c r="HV108" s="9">
        <f t="shared" si="240"/>
        <v>0</v>
      </c>
      <c r="HW108" s="9">
        <f t="shared" si="241"/>
        <v>1</v>
      </c>
      <c r="HX108" s="9">
        <f t="shared" si="242"/>
        <v>0</v>
      </c>
      <c r="HY108" s="9">
        <f t="shared" si="243"/>
        <v>0</v>
      </c>
      <c r="HZ108" s="9">
        <f t="shared" si="244"/>
        <v>0</v>
      </c>
      <c r="IA108" s="9">
        <f t="shared" si="245"/>
        <v>0</v>
      </c>
      <c r="IB108" s="9">
        <f t="shared" si="246"/>
        <v>0</v>
      </c>
      <c r="IC108" s="9">
        <f t="shared" si="247"/>
        <v>0</v>
      </c>
      <c r="ID108" s="9">
        <f t="shared" si="248"/>
        <v>0</v>
      </c>
      <c r="IE108" s="9">
        <f t="shared" si="249"/>
        <v>0</v>
      </c>
      <c r="IF108" s="9">
        <f t="shared" si="250"/>
        <v>0</v>
      </c>
      <c r="IG108" s="9">
        <f t="shared" si="251"/>
        <v>1</v>
      </c>
      <c r="IH108" s="9">
        <f t="shared" si="252"/>
        <v>0</v>
      </c>
      <c r="II108" s="9">
        <f t="shared" si="253"/>
        <v>0</v>
      </c>
      <c r="IJ108" s="9">
        <f t="shared" si="254"/>
        <v>0</v>
      </c>
      <c r="IK108" s="9">
        <f t="shared" si="255"/>
        <v>0</v>
      </c>
      <c r="IL108" s="9">
        <f t="shared" si="256"/>
        <v>0</v>
      </c>
      <c r="IM108" s="9">
        <f t="shared" si="257"/>
        <v>0</v>
      </c>
      <c r="IN108" s="9">
        <f t="shared" si="258"/>
        <v>0</v>
      </c>
      <c r="IO108" s="9">
        <f t="shared" si="259"/>
        <v>0</v>
      </c>
      <c r="IP108" s="9">
        <f t="shared" si="260"/>
        <v>0</v>
      </c>
      <c r="IQ108" s="9">
        <f t="shared" si="261"/>
        <v>0</v>
      </c>
      <c r="IR108" s="9">
        <f t="shared" si="262"/>
        <v>0</v>
      </c>
      <c r="IS108" s="9">
        <f t="shared" si="263"/>
        <v>0</v>
      </c>
      <c r="IT108" s="9">
        <f t="shared" si="264"/>
        <v>0</v>
      </c>
      <c r="IU108" s="9">
        <f t="shared" si="265"/>
        <v>0</v>
      </c>
      <c r="IV108" s="9">
        <f t="shared" si="266"/>
        <v>0</v>
      </c>
      <c r="IW108" s="9">
        <f t="shared" si="267"/>
        <v>0</v>
      </c>
      <c r="IX108" s="9">
        <f t="shared" si="268"/>
        <v>0</v>
      </c>
      <c r="IY108" s="9">
        <f t="shared" si="269"/>
        <v>0</v>
      </c>
      <c r="IZ108" s="9">
        <f t="shared" si="270"/>
        <v>0</v>
      </c>
      <c r="JA108" s="9">
        <f t="shared" si="271"/>
        <v>0</v>
      </c>
      <c r="JB108" s="715"/>
      <c r="JC108" s="715"/>
      <c r="JD108" s="715"/>
      <c r="JE108" s="715"/>
      <c r="JF108" s="715"/>
      <c r="JG108" s="715"/>
      <c r="JH108" s="715"/>
      <c r="JI108" s="715"/>
      <c r="JJ108" s="715"/>
      <c r="JK108" s="715"/>
      <c r="JL108" s="715"/>
      <c r="JM108" s="715"/>
      <c r="JN108" s="715"/>
      <c r="JO108" s="715"/>
      <c r="JP108" s="715"/>
      <c r="JQ108" s="715"/>
      <c r="JR108" s="715"/>
      <c r="JS108" s="715"/>
      <c r="JT108" s="715"/>
      <c r="JU108" s="715"/>
      <c r="JV108" s="715"/>
      <c r="JW108" s="715"/>
      <c r="JX108" s="715"/>
      <c r="JY108" s="715"/>
      <c r="JZ108" s="715"/>
      <c r="KA108" s="715"/>
      <c r="KB108" s="715"/>
      <c r="KC108" s="715"/>
      <c r="KD108" s="715"/>
      <c r="KE108" s="715"/>
      <c r="KF108" s="715"/>
      <c r="KG108" s="715"/>
      <c r="KH108" s="715"/>
      <c r="KI108" s="715"/>
      <c r="KJ108" s="715"/>
      <c r="KK108" s="715"/>
      <c r="KL108" s="715"/>
      <c r="KM108" s="715"/>
      <c r="KN108" s="715"/>
      <c r="KO108" s="715"/>
      <c r="KP108" s="715"/>
      <c r="KQ108" s="715"/>
      <c r="KR108" s="715"/>
      <c r="KS108" s="715"/>
      <c r="KT108" s="715"/>
      <c r="KU108" s="715"/>
      <c r="KV108" s="715"/>
      <c r="KW108" s="715"/>
      <c r="KX108" s="715"/>
      <c r="KY108" s="715"/>
      <c r="KZ108" s="715"/>
      <c r="LA108" s="715"/>
      <c r="LB108" s="715"/>
      <c r="LC108" s="715"/>
      <c r="LD108" s="715"/>
      <c r="LE108" s="715"/>
      <c r="LF108" s="715"/>
      <c r="LG108" s="715"/>
      <c r="LH108" s="715"/>
      <c r="LI108" s="715"/>
      <c r="LJ108" s="715"/>
      <c r="LK108" s="715"/>
      <c r="LL108" s="715"/>
      <c r="LM108" s="715"/>
      <c r="LN108" s="715"/>
      <c r="LO108" s="715"/>
      <c r="LP108" s="715"/>
      <c r="LQ108" s="715"/>
      <c r="LR108" s="715"/>
      <c r="LS108" s="715"/>
      <c r="LT108" s="715"/>
      <c r="LU108" s="715"/>
      <c r="LV108" s="715"/>
      <c r="LW108" s="715"/>
      <c r="LX108" s="715"/>
      <c r="LY108" s="715"/>
      <c r="LZ108" s="715"/>
      <c r="MA108" s="715"/>
      <c r="MB108" s="715"/>
      <c r="MC108" s="715"/>
      <c r="MD108" s="715"/>
      <c r="ME108" s="715"/>
      <c r="MF108" s="715"/>
      <c r="MG108" s="715"/>
      <c r="MH108" s="715"/>
      <c r="MI108" s="715"/>
      <c r="MJ108" s="715"/>
      <c r="MK108" s="715"/>
      <c r="ML108" s="715"/>
      <c r="MM108" s="715"/>
      <c r="MN108" s="715"/>
      <c r="MO108" s="715"/>
      <c r="MP108" s="715"/>
      <c r="MQ108" s="715"/>
      <c r="MR108" s="715"/>
      <c r="MS108" s="715"/>
      <c r="MT108" s="715"/>
      <c r="MU108" s="715"/>
      <c r="MV108" s="716"/>
      <c r="MW108" s="716"/>
      <c r="MX108" s="716"/>
      <c r="MY108" s="716"/>
      <c r="MZ108" s="716"/>
    </row>
    <row r="109" spans="1:364" s="45" customFormat="1" ht="36" customHeight="1">
      <c r="A109" s="57" t="s">
        <v>52</v>
      </c>
      <c r="B109" s="60">
        <v>45459</v>
      </c>
      <c r="C109" s="16"/>
      <c r="D109" s="470"/>
      <c r="E109" s="38"/>
      <c r="F109" s="38"/>
      <c r="G109" s="38"/>
      <c r="H109" s="3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64"/>
      <c r="AG109" s="37"/>
      <c r="AH109" s="37"/>
      <c r="AI109" s="36"/>
      <c r="AJ109" s="36"/>
      <c r="AK109" s="36"/>
      <c r="AL109" s="36"/>
      <c r="AM109" s="36"/>
      <c r="AN109" s="36"/>
      <c r="AO109" s="480"/>
      <c r="AP109" s="446"/>
      <c r="AQ109" s="446"/>
      <c r="AR109" s="446"/>
      <c r="AS109" s="446"/>
      <c r="AT109" s="446"/>
      <c r="AU109" s="446"/>
      <c r="AV109" s="446"/>
      <c r="AW109" s="446"/>
      <c r="AX109" s="446"/>
      <c r="AY109" s="446"/>
      <c r="AZ109" s="446"/>
      <c r="BA109" s="446"/>
      <c r="BB109" s="446"/>
      <c r="BC109" s="446"/>
      <c r="BD109" s="446"/>
      <c r="BE109" s="446"/>
      <c r="BF109" s="446"/>
      <c r="BG109" s="446"/>
      <c r="BH109" s="446"/>
      <c r="BI109" s="446"/>
      <c r="BJ109" s="446"/>
      <c r="BK109" s="446"/>
      <c r="BL109" s="446"/>
      <c r="BM109" s="446"/>
      <c r="BN109" s="446"/>
      <c r="BO109" s="446"/>
      <c r="BP109" s="446"/>
      <c r="BQ109" s="446"/>
      <c r="BR109" s="446"/>
      <c r="BS109" s="446"/>
      <c r="BT109" s="446"/>
      <c r="BU109" s="446"/>
      <c r="BV109" s="446"/>
      <c r="BW109" s="446"/>
      <c r="BX109" s="446"/>
      <c r="BY109" s="446"/>
      <c r="BZ109" s="483"/>
      <c r="CA109" s="593"/>
      <c r="CB109" s="593"/>
      <c r="CC109" s="593"/>
      <c r="CD109" s="593"/>
      <c r="CE109" s="593"/>
      <c r="CF109" s="593"/>
      <c r="CG109" s="593"/>
      <c r="CH109" s="593"/>
      <c r="CI109" s="593"/>
      <c r="CJ109" s="593"/>
      <c r="CK109" s="593"/>
      <c r="CL109" s="593"/>
      <c r="CM109" s="593"/>
      <c r="CN109" s="593"/>
      <c r="CO109" s="593"/>
      <c r="CP109" s="593"/>
      <c r="CQ109" s="593"/>
      <c r="CR109" s="593"/>
      <c r="CS109" s="593"/>
      <c r="CT109" s="593"/>
      <c r="CU109" s="593"/>
      <c r="CV109" s="593"/>
      <c r="CW109" s="593"/>
      <c r="CX109" s="593"/>
      <c r="CY109" s="593"/>
      <c r="CZ109" s="593"/>
      <c r="DA109" s="593"/>
      <c r="DB109" s="593"/>
      <c r="DC109" s="593"/>
      <c r="DD109" s="593"/>
      <c r="DE109" s="593"/>
      <c r="DF109" s="593"/>
      <c r="DG109" s="426"/>
      <c r="DH109" s="593"/>
      <c r="DI109" s="593"/>
      <c r="DJ109" s="593"/>
      <c r="DK109" s="593"/>
      <c r="DL109" s="593"/>
      <c r="DM109" s="593"/>
      <c r="DN109" s="593"/>
      <c r="DO109" s="593"/>
      <c r="DP109" s="593"/>
      <c r="DQ109" s="593"/>
      <c r="DR109" s="593"/>
      <c r="DS109" s="593"/>
      <c r="DT109" s="593"/>
      <c r="DU109" s="593"/>
      <c r="DV109" s="593"/>
      <c r="DW109" s="593"/>
      <c r="DX109" s="618"/>
      <c r="DY109" s="648"/>
      <c r="DZ109" s="648"/>
      <c r="EA109" s="648"/>
      <c r="EB109" s="648"/>
      <c r="EC109" s="648"/>
      <c r="ED109" s="648"/>
      <c r="EE109" s="648"/>
      <c r="EF109" s="648"/>
      <c r="EG109" s="648"/>
      <c r="EH109" s="648"/>
      <c r="EI109" s="648"/>
      <c r="EJ109" s="648"/>
      <c r="EK109" s="648"/>
      <c r="EL109" s="648"/>
      <c r="EM109" s="648"/>
      <c r="EN109" s="648"/>
      <c r="EO109" s="648"/>
      <c r="EP109" s="648"/>
      <c r="EQ109" s="648"/>
      <c r="ER109" s="648"/>
      <c r="ES109" s="648"/>
      <c r="ET109" s="648"/>
      <c r="EU109" s="648"/>
      <c r="EV109" s="648"/>
      <c r="EW109" s="593"/>
      <c r="EX109" s="874"/>
      <c r="EY109" s="874"/>
      <c r="EZ109" s="874"/>
      <c r="FA109" s="874"/>
      <c r="FB109" s="874"/>
      <c r="FC109" s="874"/>
      <c r="FD109" s="874"/>
      <c r="FE109" s="874"/>
      <c r="FF109" s="426"/>
      <c r="FG109" s="210"/>
      <c r="FH109" s="211"/>
      <c r="FI109" s="211"/>
      <c r="FJ109" s="211"/>
      <c r="FK109" s="211"/>
      <c r="FL109" s="212"/>
      <c r="FM109" s="440"/>
      <c r="FN109" s="441"/>
      <c r="FO109" s="441"/>
      <c r="FP109" s="441"/>
      <c r="FQ109" s="441"/>
      <c r="FR109" s="499"/>
      <c r="FS109" s="52"/>
      <c r="FT109" s="52"/>
      <c r="FU109" s="52"/>
      <c r="FV109" s="52"/>
      <c r="FW109" s="52"/>
      <c r="FX109" s="439"/>
      <c r="FY109" s="55"/>
      <c r="FZ109" s="55"/>
      <c r="GA109" s="55"/>
      <c r="GB109" s="55"/>
      <c r="GC109" s="55"/>
      <c r="GD109" s="55"/>
      <c r="GE109" s="55"/>
      <c r="GF109" s="27"/>
      <c r="GG109" s="27"/>
      <c r="GH109" s="434"/>
      <c r="GI109" s="21"/>
      <c r="GJ109" s="514"/>
      <c r="GK109" s="76"/>
      <c r="GL109" s="62">
        <f t="shared" si="204"/>
        <v>0</v>
      </c>
      <c r="GM109" s="62">
        <f t="shared" si="205"/>
        <v>0</v>
      </c>
      <c r="GN109" s="62">
        <f t="shared" si="206"/>
        <v>0</v>
      </c>
      <c r="GO109" s="62">
        <f t="shared" si="207"/>
        <v>0</v>
      </c>
      <c r="GP109" s="62">
        <f t="shared" si="208"/>
        <v>0</v>
      </c>
      <c r="GQ109" s="62">
        <f t="shared" si="209"/>
        <v>0</v>
      </c>
      <c r="GR109" s="62">
        <f t="shared" si="210"/>
        <v>0</v>
      </c>
      <c r="GS109" s="62">
        <f t="shared" si="211"/>
        <v>0</v>
      </c>
      <c r="GT109" s="62">
        <f t="shared" si="212"/>
        <v>0</v>
      </c>
      <c r="GU109" s="62">
        <f t="shared" si="213"/>
        <v>0</v>
      </c>
      <c r="GV109" s="62">
        <f t="shared" si="214"/>
        <v>0</v>
      </c>
      <c r="GW109" s="62">
        <f t="shared" si="215"/>
        <v>0</v>
      </c>
      <c r="GX109" s="62">
        <f t="shared" si="216"/>
        <v>0</v>
      </c>
      <c r="GY109" s="62">
        <f t="shared" si="217"/>
        <v>0</v>
      </c>
      <c r="GZ109" s="62">
        <f t="shared" si="218"/>
        <v>0</v>
      </c>
      <c r="HA109" s="62">
        <f t="shared" si="219"/>
        <v>0</v>
      </c>
      <c r="HB109" s="62">
        <f t="shared" si="220"/>
        <v>0</v>
      </c>
      <c r="HC109" s="62">
        <f t="shared" si="221"/>
        <v>0</v>
      </c>
      <c r="HD109" s="62">
        <f t="shared" si="222"/>
        <v>0</v>
      </c>
      <c r="HE109" s="62">
        <f t="shared" si="223"/>
        <v>0</v>
      </c>
      <c r="HF109" s="62">
        <f t="shared" si="224"/>
        <v>0</v>
      </c>
      <c r="HG109" s="62">
        <f t="shared" si="225"/>
        <v>0</v>
      </c>
      <c r="HH109" s="62">
        <f t="shared" si="226"/>
        <v>0</v>
      </c>
      <c r="HI109" s="62">
        <f t="shared" si="227"/>
        <v>0</v>
      </c>
      <c r="HJ109" s="62">
        <f t="shared" si="228"/>
        <v>0</v>
      </c>
      <c r="HK109" s="62">
        <f t="shared" si="229"/>
        <v>0</v>
      </c>
      <c r="HL109" s="62">
        <f t="shared" si="230"/>
        <v>0</v>
      </c>
      <c r="HM109" s="62">
        <f t="shared" si="231"/>
        <v>0</v>
      </c>
      <c r="HN109" s="62">
        <f t="shared" si="232"/>
        <v>0</v>
      </c>
      <c r="HO109" s="62">
        <f t="shared" si="233"/>
        <v>0</v>
      </c>
      <c r="HP109" s="62">
        <f t="shared" si="234"/>
        <v>0</v>
      </c>
      <c r="HQ109" s="62">
        <f t="shared" si="235"/>
        <v>0</v>
      </c>
      <c r="HR109" s="62">
        <f t="shared" si="236"/>
        <v>0</v>
      </c>
      <c r="HS109" s="62">
        <f t="shared" si="237"/>
        <v>0</v>
      </c>
      <c r="HT109" s="62">
        <f t="shared" si="238"/>
        <v>0</v>
      </c>
      <c r="HU109" s="62">
        <f t="shared" si="239"/>
        <v>0</v>
      </c>
      <c r="HV109" s="62">
        <f t="shared" si="240"/>
        <v>0</v>
      </c>
      <c r="HW109" s="62">
        <f t="shared" si="241"/>
        <v>0</v>
      </c>
      <c r="HX109" s="62">
        <f t="shared" si="242"/>
        <v>0</v>
      </c>
      <c r="HY109" s="62">
        <f t="shared" si="243"/>
        <v>0</v>
      </c>
      <c r="HZ109" s="62">
        <f t="shared" si="244"/>
        <v>0</v>
      </c>
      <c r="IA109" s="62">
        <f t="shared" si="245"/>
        <v>0</v>
      </c>
      <c r="IB109" s="62">
        <f t="shared" si="246"/>
        <v>0</v>
      </c>
      <c r="IC109" s="62">
        <f t="shared" si="247"/>
        <v>0</v>
      </c>
      <c r="ID109" s="62">
        <f t="shared" si="248"/>
        <v>0</v>
      </c>
      <c r="IE109" s="62">
        <f t="shared" si="249"/>
        <v>0</v>
      </c>
      <c r="IF109" s="62">
        <f t="shared" si="250"/>
        <v>0</v>
      </c>
      <c r="IG109" s="62">
        <f t="shared" si="251"/>
        <v>0</v>
      </c>
      <c r="IH109" s="62">
        <f t="shared" si="252"/>
        <v>0</v>
      </c>
      <c r="II109" s="62">
        <f t="shared" si="253"/>
        <v>0</v>
      </c>
      <c r="IJ109" s="62">
        <f t="shared" si="254"/>
        <v>0</v>
      </c>
      <c r="IK109" s="62">
        <f t="shared" si="255"/>
        <v>0</v>
      </c>
      <c r="IL109" s="62">
        <f t="shared" si="256"/>
        <v>0</v>
      </c>
      <c r="IM109" s="62">
        <f t="shared" si="257"/>
        <v>0</v>
      </c>
      <c r="IN109" s="62">
        <f t="shared" si="258"/>
        <v>0</v>
      </c>
      <c r="IO109" s="62">
        <f t="shared" si="259"/>
        <v>0</v>
      </c>
      <c r="IP109" s="62">
        <f t="shared" si="260"/>
        <v>0</v>
      </c>
      <c r="IQ109" s="62">
        <f t="shared" si="261"/>
        <v>0</v>
      </c>
      <c r="IR109" s="62">
        <f t="shared" si="262"/>
        <v>0</v>
      </c>
      <c r="IS109" s="62">
        <f t="shared" si="263"/>
        <v>0</v>
      </c>
      <c r="IT109" s="62">
        <f t="shared" si="264"/>
        <v>0</v>
      </c>
      <c r="IU109" s="62">
        <f t="shared" si="265"/>
        <v>0</v>
      </c>
      <c r="IV109" s="62">
        <f t="shared" si="266"/>
        <v>0</v>
      </c>
      <c r="IW109" s="62">
        <f t="shared" si="267"/>
        <v>0</v>
      </c>
      <c r="IX109" s="62">
        <f t="shared" si="268"/>
        <v>0</v>
      </c>
      <c r="IY109" s="62">
        <f t="shared" si="269"/>
        <v>0</v>
      </c>
      <c r="IZ109" s="62">
        <f t="shared" si="270"/>
        <v>0</v>
      </c>
      <c r="JA109" s="62">
        <f t="shared" si="271"/>
        <v>0</v>
      </c>
      <c r="JB109" s="716"/>
      <c r="JC109" s="716"/>
      <c r="JD109" s="716"/>
      <c r="JE109" s="716"/>
      <c r="JF109" s="716"/>
      <c r="JG109" s="716"/>
      <c r="JH109" s="716"/>
      <c r="JI109" s="716"/>
      <c r="JJ109" s="716"/>
      <c r="JK109" s="716"/>
      <c r="JL109" s="716"/>
      <c r="JM109" s="716"/>
      <c r="JN109" s="716"/>
      <c r="JO109" s="716"/>
      <c r="JP109" s="716"/>
      <c r="JQ109" s="716"/>
      <c r="JR109" s="716"/>
      <c r="JS109" s="716"/>
      <c r="JT109" s="716"/>
      <c r="JU109" s="716"/>
      <c r="JV109" s="716"/>
      <c r="JW109" s="716"/>
      <c r="JX109" s="716"/>
      <c r="JY109" s="716"/>
      <c r="JZ109" s="716"/>
      <c r="KA109" s="716"/>
      <c r="KB109" s="716"/>
      <c r="KC109" s="716"/>
      <c r="KD109" s="716"/>
      <c r="KE109" s="716"/>
      <c r="KF109" s="716"/>
      <c r="KG109" s="716"/>
      <c r="KH109" s="716"/>
      <c r="KI109" s="716"/>
      <c r="KJ109" s="716"/>
      <c r="KK109" s="716"/>
      <c r="KL109" s="716"/>
      <c r="KM109" s="716"/>
      <c r="KN109" s="716"/>
      <c r="KO109" s="716"/>
      <c r="KP109" s="716"/>
      <c r="KQ109" s="716"/>
      <c r="KR109" s="716"/>
      <c r="KS109" s="716"/>
      <c r="KT109" s="716"/>
      <c r="KU109" s="716"/>
      <c r="KV109" s="716"/>
      <c r="KW109" s="716"/>
      <c r="KX109" s="716"/>
      <c r="KY109" s="716"/>
      <c r="KZ109" s="716"/>
      <c r="LA109" s="716"/>
      <c r="LB109" s="716"/>
      <c r="LC109" s="716"/>
      <c r="LD109" s="716"/>
      <c r="LE109" s="716"/>
      <c r="LF109" s="716"/>
      <c r="LG109" s="716"/>
      <c r="LH109" s="716"/>
      <c r="LI109" s="716"/>
      <c r="LJ109" s="716"/>
      <c r="LK109" s="716"/>
      <c r="LL109" s="716"/>
      <c r="LM109" s="716"/>
      <c r="LN109" s="716"/>
      <c r="LO109" s="716"/>
      <c r="LP109" s="716"/>
      <c r="LQ109" s="716"/>
      <c r="LR109" s="716"/>
      <c r="LS109" s="716"/>
      <c r="LT109" s="716"/>
      <c r="LU109" s="716"/>
      <c r="LV109" s="716"/>
      <c r="LW109" s="716"/>
      <c r="LX109" s="716"/>
      <c r="LY109" s="716"/>
      <c r="LZ109" s="716"/>
      <c r="MA109" s="716"/>
      <c r="MB109" s="716"/>
      <c r="MC109" s="716"/>
      <c r="MD109" s="716"/>
      <c r="ME109" s="716"/>
      <c r="MF109" s="716"/>
      <c r="MG109" s="716"/>
      <c r="MH109" s="716"/>
      <c r="MI109" s="716"/>
      <c r="MJ109" s="716"/>
      <c r="MK109" s="716"/>
      <c r="ML109" s="716"/>
      <c r="MM109" s="716"/>
      <c r="MN109" s="716"/>
      <c r="MO109" s="716"/>
      <c r="MP109" s="716"/>
      <c r="MQ109" s="716"/>
      <c r="MR109" s="716"/>
      <c r="MS109" s="716"/>
      <c r="MT109" s="716"/>
      <c r="MU109" s="716"/>
      <c r="MV109" s="716"/>
      <c r="MW109" s="716"/>
      <c r="MX109" s="716"/>
      <c r="MY109" s="716"/>
      <c r="MZ109" s="716"/>
    </row>
    <row r="110" spans="1:364" s="78" customFormat="1" ht="36" customHeight="1">
      <c r="A110" s="56" t="s">
        <v>46</v>
      </c>
      <c r="B110" s="59">
        <v>45460</v>
      </c>
      <c r="C110" s="67"/>
      <c r="D110" s="470"/>
      <c r="E110" s="107"/>
      <c r="F110" s="107"/>
      <c r="G110" s="107"/>
      <c r="H110" s="107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364"/>
      <c r="AG110" s="116">
        <v>18</v>
      </c>
      <c r="AH110" s="116">
        <v>32</v>
      </c>
      <c r="AI110" s="128"/>
      <c r="AJ110" s="128">
        <v>43</v>
      </c>
      <c r="AK110" s="128">
        <v>57</v>
      </c>
      <c r="AL110" s="128"/>
      <c r="AM110" s="128">
        <v>46</v>
      </c>
      <c r="AN110" s="128">
        <v>59</v>
      </c>
      <c r="AO110" s="389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404"/>
      <c r="CA110" s="589"/>
      <c r="CB110" s="589"/>
      <c r="CC110" s="589"/>
      <c r="CD110" s="589"/>
      <c r="CE110" s="589"/>
      <c r="CF110" s="589"/>
      <c r="CG110" s="589"/>
      <c r="CH110" s="589"/>
      <c r="CI110" s="589"/>
      <c r="CJ110" s="589"/>
      <c r="CK110" s="589"/>
      <c r="CL110" s="589"/>
      <c r="CM110" s="589"/>
      <c r="CN110" s="589"/>
      <c r="CO110" s="589"/>
      <c r="CP110" s="589"/>
      <c r="CQ110" s="589"/>
      <c r="CR110" s="589"/>
      <c r="CS110" s="589"/>
      <c r="CT110" s="589"/>
      <c r="CU110" s="589"/>
      <c r="CV110" s="589"/>
      <c r="CW110" s="589"/>
      <c r="CX110" s="589"/>
      <c r="CY110" s="589"/>
      <c r="CZ110" s="589"/>
      <c r="DA110" s="589"/>
      <c r="DB110" s="589"/>
      <c r="DC110" s="589"/>
      <c r="DD110" s="589"/>
      <c r="DE110" s="589"/>
      <c r="DF110" s="589"/>
      <c r="DG110" s="397"/>
      <c r="DH110" s="589"/>
      <c r="DI110" s="589"/>
      <c r="DJ110" s="589"/>
      <c r="DK110" s="589"/>
      <c r="DL110" s="589"/>
      <c r="DM110" s="589"/>
      <c r="DN110" s="589"/>
      <c r="DO110" s="589"/>
      <c r="DP110" s="589"/>
      <c r="DQ110" s="589"/>
      <c r="DR110" s="589"/>
      <c r="DS110" s="589"/>
      <c r="DT110" s="589"/>
      <c r="DU110" s="589"/>
      <c r="DV110" s="589"/>
      <c r="DW110" s="589"/>
      <c r="DX110" s="603"/>
      <c r="DY110" s="638"/>
      <c r="DZ110" s="638"/>
      <c r="EA110" s="638"/>
      <c r="EB110" s="638"/>
      <c r="EC110" s="638"/>
      <c r="ED110" s="638"/>
      <c r="EE110" s="638"/>
      <c r="EF110" s="638"/>
      <c r="EG110" s="638"/>
      <c r="EH110" s="638"/>
      <c r="EI110" s="638"/>
      <c r="EJ110" s="638"/>
      <c r="EK110" s="638"/>
      <c r="EL110" s="638"/>
      <c r="EM110" s="638"/>
      <c r="EN110" s="638"/>
      <c r="EO110" s="638"/>
      <c r="EP110" s="638"/>
      <c r="EQ110" s="638"/>
      <c r="ER110" s="638"/>
      <c r="ES110" s="638"/>
      <c r="ET110" s="638"/>
      <c r="EU110" s="638"/>
      <c r="EV110" s="638"/>
      <c r="EW110" s="589"/>
      <c r="EX110" s="562"/>
      <c r="EY110" s="562"/>
      <c r="EZ110" s="562"/>
      <c r="FA110" s="562"/>
      <c r="FB110" s="562"/>
      <c r="FC110" s="562"/>
      <c r="FD110" s="562"/>
      <c r="FE110" s="562"/>
      <c r="FF110" s="397"/>
      <c r="FG110" s="207"/>
      <c r="FH110" s="208"/>
      <c r="FI110" s="208"/>
      <c r="FJ110" s="208"/>
      <c r="FK110" s="208"/>
      <c r="FL110" s="209"/>
      <c r="FM110" s="216"/>
      <c r="FN110" s="217"/>
      <c r="FO110" s="217"/>
      <c r="FP110" s="217"/>
      <c r="FQ110" s="217"/>
      <c r="FR110" s="501"/>
      <c r="FS110" s="253">
        <v>20</v>
      </c>
      <c r="FT110" s="253">
        <v>27</v>
      </c>
      <c r="FU110" s="253">
        <v>26</v>
      </c>
      <c r="FV110" s="253">
        <v>8</v>
      </c>
      <c r="FW110" s="253">
        <v>24</v>
      </c>
      <c r="FX110" s="258">
        <v>39</v>
      </c>
      <c r="FY110" s="117">
        <v>35</v>
      </c>
      <c r="FZ110" s="117">
        <v>40</v>
      </c>
      <c r="GA110" s="117"/>
      <c r="GB110" s="117"/>
      <c r="GC110" s="117">
        <v>55</v>
      </c>
      <c r="GD110" s="117">
        <v>53</v>
      </c>
      <c r="GE110" s="117">
        <v>49</v>
      </c>
      <c r="GF110" s="33"/>
      <c r="GG110" s="33">
        <v>45</v>
      </c>
      <c r="GH110" s="100">
        <v>64</v>
      </c>
      <c r="GI110" s="143">
        <v>65</v>
      </c>
      <c r="GJ110" s="513"/>
      <c r="GK110" s="76"/>
      <c r="GL110" s="9">
        <f t="shared" si="204"/>
        <v>0</v>
      </c>
      <c r="GM110" s="9">
        <f t="shared" si="205"/>
        <v>0</v>
      </c>
      <c r="GN110" s="9">
        <f t="shared" si="206"/>
        <v>0</v>
      </c>
      <c r="GO110" s="9">
        <f t="shared" si="207"/>
        <v>0</v>
      </c>
      <c r="GP110" s="9">
        <f t="shared" si="208"/>
        <v>0</v>
      </c>
      <c r="GQ110" s="9">
        <f t="shared" si="209"/>
        <v>0</v>
      </c>
      <c r="GR110" s="9">
        <f t="shared" si="210"/>
        <v>0</v>
      </c>
      <c r="GS110" s="9">
        <f t="shared" si="211"/>
        <v>1</v>
      </c>
      <c r="GT110" s="9">
        <f t="shared" si="212"/>
        <v>0</v>
      </c>
      <c r="GU110" s="9">
        <f t="shared" si="213"/>
        <v>0</v>
      </c>
      <c r="GV110" s="9">
        <f t="shared" si="214"/>
        <v>0</v>
      </c>
      <c r="GW110" s="9">
        <f t="shared" si="215"/>
        <v>0</v>
      </c>
      <c r="GX110" s="9">
        <f t="shared" si="216"/>
        <v>0</v>
      </c>
      <c r="GY110" s="9">
        <f t="shared" si="217"/>
        <v>0</v>
      </c>
      <c r="GZ110" s="9">
        <f t="shared" si="218"/>
        <v>0</v>
      </c>
      <c r="HA110" s="9">
        <f t="shared" si="219"/>
        <v>0</v>
      </c>
      <c r="HB110" s="9">
        <f t="shared" si="220"/>
        <v>0</v>
      </c>
      <c r="HC110" s="9">
        <f t="shared" si="221"/>
        <v>1</v>
      </c>
      <c r="HD110" s="9">
        <f t="shared" si="222"/>
        <v>0</v>
      </c>
      <c r="HE110" s="9">
        <f t="shared" si="223"/>
        <v>1</v>
      </c>
      <c r="HF110" s="9">
        <f t="shared" si="224"/>
        <v>0</v>
      </c>
      <c r="HG110" s="9">
        <f t="shared" si="225"/>
        <v>0</v>
      </c>
      <c r="HH110" s="9">
        <f t="shared" si="226"/>
        <v>0</v>
      </c>
      <c r="HI110" s="9">
        <f t="shared" si="227"/>
        <v>1</v>
      </c>
      <c r="HJ110" s="9">
        <f t="shared" si="228"/>
        <v>0</v>
      </c>
      <c r="HK110" s="9">
        <f t="shared" si="229"/>
        <v>1</v>
      </c>
      <c r="HL110" s="9">
        <f t="shared" si="230"/>
        <v>1</v>
      </c>
      <c r="HM110" s="9">
        <f t="shared" si="231"/>
        <v>0</v>
      </c>
      <c r="HN110" s="9">
        <f t="shared" si="232"/>
        <v>0</v>
      </c>
      <c r="HO110" s="9">
        <f t="shared" si="233"/>
        <v>0</v>
      </c>
      <c r="HP110" s="9">
        <f t="shared" si="234"/>
        <v>0</v>
      </c>
      <c r="HQ110" s="9">
        <f t="shared" si="235"/>
        <v>1</v>
      </c>
      <c r="HR110" s="9">
        <f t="shared" si="236"/>
        <v>0</v>
      </c>
      <c r="HS110" s="9">
        <f t="shared" si="237"/>
        <v>0</v>
      </c>
      <c r="HT110" s="9">
        <f t="shared" si="238"/>
        <v>1</v>
      </c>
      <c r="HU110" s="9">
        <f t="shared" si="239"/>
        <v>0</v>
      </c>
      <c r="HV110" s="9">
        <f t="shared" si="240"/>
        <v>0</v>
      </c>
      <c r="HW110" s="9">
        <f t="shared" si="241"/>
        <v>0</v>
      </c>
      <c r="HX110" s="9">
        <f t="shared" si="242"/>
        <v>1</v>
      </c>
      <c r="HY110" s="9">
        <f t="shared" si="243"/>
        <v>1</v>
      </c>
      <c r="HZ110" s="9">
        <f t="shared" si="244"/>
        <v>0</v>
      </c>
      <c r="IA110" s="9">
        <f t="shared" si="245"/>
        <v>0</v>
      </c>
      <c r="IB110" s="9">
        <f t="shared" si="246"/>
        <v>1</v>
      </c>
      <c r="IC110" s="9">
        <f t="shared" si="247"/>
        <v>0</v>
      </c>
      <c r="ID110" s="9">
        <f t="shared" si="248"/>
        <v>1</v>
      </c>
      <c r="IE110" s="9">
        <f t="shared" si="249"/>
        <v>1</v>
      </c>
      <c r="IF110" s="9">
        <f t="shared" si="250"/>
        <v>0</v>
      </c>
      <c r="IG110" s="9">
        <f t="shared" si="251"/>
        <v>0</v>
      </c>
      <c r="IH110" s="9">
        <f t="shared" si="252"/>
        <v>1</v>
      </c>
      <c r="II110" s="9">
        <f t="shared" si="253"/>
        <v>0</v>
      </c>
      <c r="IJ110" s="9">
        <f t="shared" si="254"/>
        <v>0</v>
      </c>
      <c r="IK110" s="9">
        <f t="shared" si="255"/>
        <v>0</v>
      </c>
      <c r="IL110" s="9">
        <f t="shared" si="256"/>
        <v>1</v>
      </c>
      <c r="IM110" s="9">
        <f t="shared" si="257"/>
        <v>0</v>
      </c>
      <c r="IN110" s="9">
        <f t="shared" si="258"/>
        <v>1</v>
      </c>
      <c r="IO110" s="9">
        <f t="shared" si="259"/>
        <v>0</v>
      </c>
      <c r="IP110" s="9">
        <f t="shared" si="260"/>
        <v>1</v>
      </c>
      <c r="IQ110" s="9">
        <f t="shared" si="261"/>
        <v>0</v>
      </c>
      <c r="IR110" s="9">
        <f t="shared" si="262"/>
        <v>1</v>
      </c>
      <c r="IS110" s="9">
        <f t="shared" si="263"/>
        <v>0</v>
      </c>
      <c r="IT110" s="9">
        <f t="shared" si="264"/>
        <v>0</v>
      </c>
      <c r="IU110" s="9">
        <f t="shared" si="265"/>
        <v>0</v>
      </c>
      <c r="IV110" s="9">
        <f t="shared" si="266"/>
        <v>0</v>
      </c>
      <c r="IW110" s="9">
        <f t="shared" si="267"/>
        <v>1</v>
      </c>
      <c r="IX110" s="9">
        <f t="shared" si="268"/>
        <v>1</v>
      </c>
      <c r="IY110" s="9">
        <f t="shared" si="269"/>
        <v>0</v>
      </c>
      <c r="IZ110" s="9">
        <f t="shared" si="270"/>
        <v>0</v>
      </c>
      <c r="JA110" s="9">
        <f t="shared" si="271"/>
        <v>0</v>
      </c>
      <c r="JB110" s="719"/>
      <c r="JC110" s="719"/>
      <c r="JD110" s="719"/>
      <c r="JE110" s="719"/>
      <c r="JF110" s="719"/>
      <c r="JG110" s="719"/>
      <c r="JH110" s="719"/>
      <c r="JI110" s="719"/>
      <c r="JJ110" s="719"/>
      <c r="JK110" s="719"/>
      <c r="JL110" s="719"/>
      <c r="JM110" s="719"/>
      <c r="JN110" s="719"/>
      <c r="JO110" s="719"/>
      <c r="JP110" s="719"/>
      <c r="JQ110" s="719"/>
      <c r="JR110" s="719"/>
      <c r="JS110" s="719"/>
      <c r="JT110" s="719"/>
      <c r="JU110" s="719"/>
      <c r="JV110" s="719"/>
      <c r="JW110" s="719"/>
      <c r="JX110" s="719"/>
      <c r="JY110" s="719"/>
      <c r="JZ110" s="719"/>
      <c r="KA110" s="719"/>
      <c r="KB110" s="719"/>
      <c r="KC110" s="719"/>
      <c r="KD110" s="719"/>
      <c r="KE110" s="719"/>
      <c r="KF110" s="719"/>
      <c r="KG110" s="719"/>
      <c r="KH110" s="719"/>
      <c r="KI110" s="719"/>
      <c r="KJ110" s="719"/>
      <c r="KK110" s="719"/>
      <c r="KL110" s="719"/>
      <c r="KM110" s="719"/>
      <c r="KN110" s="719"/>
      <c r="KO110" s="719"/>
      <c r="KP110" s="719"/>
      <c r="KQ110" s="719"/>
      <c r="KR110" s="719"/>
      <c r="KS110" s="719"/>
      <c r="KT110" s="719"/>
      <c r="KU110" s="719"/>
      <c r="KV110" s="719"/>
      <c r="KW110" s="719"/>
      <c r="KX110" s="719"/>
      <c r="KY110" s="719"/>
      <c r="KZ110" s="719"/>
      <c r="LA110" s="719"/>
      <c r="LB110" s="719"/>
      <c r="LC110" s="719"/>
      <c r="LD110" s="719"/>
      <c r="LE110" s="719"/>
      <c r="LF110" s="719"/>
      <c r="LG110" s="719"/>
      <c r="LH110" s="719"/>
      <c r="LI110" s="719"/>
      <c r="LJ110" s="719"/>
      <c r="LK110" s="719"/>
      <c r="LL110" s="719"/>
      <c r="LM110" s="719"/>
      <c r="LN110" s="719"/>
      <c r="LO110" s="719"/>
      <c r="LP110" s="719"/>
      <c r="LQ110" s="719"/>
      <c r="LR110" s="719"/>
      <c r="LS110" s="719"/>
      <c r="LT110" s="719"/>
      <c r="LU110" s="719"/>
      <c r="LV110" s="719"/>
      <c r="LW110" s="719"/>
      <c r="LX110" s="719"/>
      <c r="LY110" s="719"/>
      <c r="LZ110" s="719"/>
      <c r="MA110" s="719"/>
      <c r="MB110" s="719"/>
      <c r="MC110" s="719"/>
      <c r="MD110" s="719"/>
      <c r="ME110" s="719"/>
      <c r="MF110" s="719"/>
      <c r="MG110" s="719"/>
      <c r="MH110" s="719"/>
      <c r="MI110" s="719"/>
      <c r="MJ110" s="719"/>
      <c r="MK110" s="719"/>
      <c r="ML110" s="719"/>
      <c r="MM110" s="719"/>
      <c r="MN110" s="719"/>
      <c r="MO110" s="719"/>
      <c r="MP110" s="719"/>
      <c r="MQ110" s="719"/>
      <c r="MR110" s="719"/>
      <c r="MS110" s="719"/>
      <c r="MT110" s="719"/>
      <c r="MU110" s="719"/>
      <c r="MV110" s="711"/>
      <c r="MW110" s="711"/>
      <c r="MX110" s="711"/>
      <c r="MY110" s="711"/>
      <c r="MZ110" s="711"/>
    </row>
    <row r="111" spans="1:364" s="78" customFormat="1" ht="36" customHeight="1">
      <c r="A111" s="56" t="s">
        <v>47</v>
      </c>
      <c r="B111" s="59">
        <v>45461</v>
      </c>
      <c r="C111" s="67"/>
      <c r="D111" s="470"/>
      <c r="E111" s="107"/>
      <c r="F111" s="107"/>
      <c r="G111" s="107"/>
      <c r="H111" s="107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364"/>
      <c r="AG111" s="116">
        <v>18</v>
      </c>
      <c r="AH111" s="116">
        <v>33</v>
      </c>
      <c r="AI111" s="128"/>
      <c r="AJ111" s="128">
        <v>43</v>
      </c>
      <c r="AK111" s="128">
        <v>57</v>
      </c>
      <c r="AL111" s="128"/>
      <c r="AM111" s="128">
        <v>46</v>
      </c>
      <c r="AN111" s="128">
        <v>59</v>
      </c>
      <c r="AO111" s="389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404"/>
      <c r="CA111" s="591"/>
      <c r="CB111" s="591"/>
      <c r="CC111" s="591"/>
      <c r="CD111" s="591"/>
      <c r="CE111" s="591"/>
      <c r="CF111" s="591"/>
      <c r="CG111" s="591"/>
      <c r="CH111" s="591"/>
      <c r="CI111" s="591"/>
      <c r="CJ111" s="591"/>
      <c r="CK111" s="591"/>
      <c r="CL111" s="591"/>
      <c r="CM111" s="591"/>
      <c r="CN111" s="591"/>
      <c r="CO111" s="591"/>
      <c r="CP111" s="591"/>
      <c r="CQ111" s="591"/>
      <c r="CR111" s="591"/>
      <c r="CS111" s="591"/>
      <c r="CT111" s="591"/>
      <c r="CU111" s="591"/>
      <c r="CV111" s="591"/>
      <c r="CW111" s="591"/>
      <c r="CX111" s="591"/>
      <c r="CY111" s="591"/>
      <c r="CZ111" s="591"/>
      <c r="DA111" s="591"/>
      <c r="DB111" s="591"/>
      <c r="DC111" s="591"/>
      <c r="DD111" s="591"/>
      <c r="DE111" s="591"/>
      <c r="DF111" s="591"/>
      <c r="DG111" s="426"/>
      <c r="DH111" s="591"/>
      <c r="DI111" s="591"/>
      <c r="DJ111" s="591"/>
      <c r="DK111" s="591"/>
      <c r="DL111" s="591"/>
      <c r="DM111" s="591"/>
      <c r="DN111" s="591"/>
      <c r="DO111" s="591"/>
      <c r="DP111" s="591"/>
      <c r="DQ111" s="591"/>
      <c r="DR111" s="591"/>
      <c r="DS111" s="591"/>
      <c r="DT111" s="591"/>
      <c r="DU111" s="591"/>
      <c r="DV111" s="591"/>
      <c r="DW111" s="591"/>
      <c r="DX111" s="620"/>
      <c r="DY111" s="639"/>
      <c r="DZ111" s="639"/>
      <c r="EA111" s="639"/>
      <c r="EB111" s="639"/>
      <c r="EC111" s="639"/>
      <c r="ED111" s="639"/>
      <c r="EE111" s="639"/>
      <c r="EF111" s="639"/>
      <c r="EG111" s="639"/>
      <c r="EH111" s="639"/>
      <c r="EI111" s="639"/>
      <c r="EJ111" s="639"/>
      <c r="EK111" s="639"/>
      <c r="EL111" s="639"/>
      <c r="EM111" s="639"/>
      <c r="EN111" s="639"/>
      <c r="EO111" s="639"/>
      <c r="EP111" s="639"/>
      <c r="EQ111" s="639"/>
      <c r="ER111" s="639"/>
      <c r="ES111" s="639"/>
      <c r="ET111" s="639"/>
      <c r="EU111" s="639"/>
      <c r="EV111" s="639"/>
      <c r="EW111" s="591"/>
      <c r="EX111" s="875"/>
      <c r="EY111" s="875"/>
      <c r="EZ111" s="875"/>
      <c r="FA111" s="875"/>
      <c r="FB111" s="875"/>
      <c r="FC111" s="875"/>
      <c r="FD111" s="875"/>
      <c r="FE111" s="875"/>
      <c r="FF111" s="557"/>
      <c r="FG111" s="711"/>
      <c r="FH111" s="711"/>
      <c r="FI111" s="711"/>
      <c r="FJ111" s="711"/>
      <c r="FK111" s="711"/>
      <c r="FL111" s="711"/>
      <c r="FM111" s="216"/>
      <c r="FN111" s="217"/>
      <c r="FO111" s="217"/>
      <c r="FP111" s="217"/>
      <c r="FQ111" s="217"/>
      <c r="FR111" s="501"/>
      <c r="FS111" s="253">
        <v>20</v>
      </c>
      <c r="FT111" s="253">
        <v>27</v>
      </c>
      <c r="FU111" s="253">
        <v>26</v>
      </c>
      <c r="FV111" s="253">
        <v>8</v>
      </c>
      <c r="FW111" s="253">
        <v>24</v>
      </c>
      <c r="FX111" s="258">
        <v>39</v>
      </c>
      <c r="FY111" s="117">
        <v>35</v>
      </c>
      <c r="FZ111" s="117">
        <v>40</v>
      </c>
      <c r="GA111" s="117"/>
      <c r="GB111" s="117"/>
      <c r="GC111" s="117">
        <v>55</v>
      </c>
      <c r="GD111" s="117">
        <v>53</v>
      </c>
      <c r="GE111" s="117">
        <v>49</v>
      </c>
      <c r="GF111" s="33"/>
      <c r="GG111" s="33">
        <v>45</v>
      </c>
      <c r="GH111" s="100">
        <v>64</v>
      </c>
      <c r="GI111" s="143">
        <v>65</v>
      </c>
      <c r="GJ111" s="513"/>
      <c r="GK111" s="76"/>
      <c r="GL111" s="9">
        <f t="shared" si="204"/>
        <v>0</v>
      </c>
      <c r="GM111" s="9">
        <f t="shared" si="205"/>
        <v>0</v>
      </c>
      <c r="GN111" s="9">
        <f t="shared" si="206"/>
        <v>0</v>
      </c>
      <c r="GO111" s="9">
        <f t="shared" si="207"/>
        <v>0</v>
      </c>
      <c r="GP111" s="9">
        <f t="shared" si="208"/>
        <v>0</v>
      </c>
      <c r="GQ111" s="9">
        <f t="shared" si="209"/>
        <v>0</v>
      </c>
      <c r="GR111" s="9">
        <f t="shared" si="210"/>
        <v>0</v>
      </c>
      <c r="GS111" s="9">
        <f t="shared" si="211"/>
        <v>1</v>
      </c>
      <c r="GT111" s="9">
        <f t="shared" si="212"/>
        <v>0</v>
      </c>
      <c r="GU111" s="9">
        <f t="shared" si="213"/>
        <v>0</v>
      </c>
      <c r="GV111" s="9">
        <f t="shared" si="214"/>
        <v>0</v>
      </c>
      <c r="GW111" s="9">
        <f t="shared" si="215"/>
        <v>0</v>
      </c>
      <c r="GX111" s="9">
        <f t="shared" si="216"/>
        <v>0</v>
      </c>
      <c r="GY111" s="9">
        <f t="shared" si="217"/>
        <v>0</v>
      </c>
      <c r="GZ111" s="9">
        <f t="shared" si="218"/>
        <v>0</v>
      </c>
      <c r="HA111" s="9">
        <f t="shared" si="219"/>
        <v>0</v>
      </c>
      <c r="HB111" s="9">
        <f t="shared" si="220"/>
        <v>0</v>
      </c>
      <c r="HC111" s="9">
        <f t="shared" si="221"/>
        <v>1</v>
      </c>
      <c r="HD111" s="9">
        <f t="shared" si="222"/>
        <v>0</v>
      </c>
      <c r="HE111" s="9">
        <f t="shared" si="223"/>
        <v>1</v>
      </c>
      <c r="HF111" s="9">
        <f t="shared" si="224"/>
        <v>0</v>
      </c>
      <c r="HG111" s="9">
        <f t="shared" si="225"/>
        <v>0</v>
      </c>
      <c r="HH111" s="9">
        <f t="shared" si="226"/>
        <v>0</v>
      </c>
      <c r="HI111" s="9">
        <f t="shared" si="227"/>
        <v>1</v>
      </c>
      <c r="HJ111" s="9">
        <f t="shared" si="228"/>
        <v>0</v>
      </c>
      <c r="HK111" s="9">
        <f t="shared" si="229"/>
        <v>1</v>
      </c>
      <c r="HL111" s="9">
        <f t="shared" si="230"/>
        <v>1</v>
      </c>
      <c r="HM111" s="9">
        <f t="shared" si="231"/>
        <v>0</v>
      </c>
      <c r="HN111" s="9">
        <f t="shared" si="232"/>
        <v>0</v>
      </c>
      <c r="HO111" s="9">
        <f t="shared" si="233"/>
        <v>0</v>
      </c>
      <c r="HP111" s="9">
        <f t="shared" si="234"/>
        <v>0</v>
      </c>
      <c r="HQ111" s="9">
        <f t="shared" si="235"/>
        <v>0</v>
      </c>
      <c r="HR111" s="9">
        <f t="shared" si="236"/>
        <v>1</v>
      </c>
      <c r="HS111" s="9">
        <f t="shared" si="237"/>
        <v>0</v>
      </c>
      <c r="HT111" s="9">
        <f t="shared" si="238"/>
        <v>1</v>
      </c>
      <c r="HU111" s="9">
        <f t="shared" si="239"/>
        <v>0</v>
      </c>
      <c r="HV111" s="9">
        <f t="shared" si="240"/>
        <v>0</v>
      </c>
      <c r="HW111" s="9">
        <f t="shared" si="241"/>
        <v>0</v>
      </c>
      <c r="HX111" s="9">
        <f t="shared" si="242"/>
        <v>1</v>
      </c>
      <c r="HY111" s="9">
        <f t="shared" si="243"/>
        <v>1</v>
      </c>
      <c r="HZ111" s="9">
        <f t="shared" si="244"/>
        <v>0</v>
      </c>
      <c r="IA111" s="9">
        <f t="shared" si="245"/>
        <v>0</v>
      </c>
      <c r="IB111" s="9">
        <f t="shared" si="246"/>
        <v>1</v>
      </c>
      <c r="IC111" s="9">
        <f t="shared" si="247"/>
        <v>0</v>
      </c>
      <c r="ID111" s="9">
        <f t="shared" si="248"/>
        <v>1</v>
      </c>
      <c r="IE111" s="9">
        <f t="shared" si="249"/>
        <v>1</v>
      </c>
      <c r="IF111" s="9">
        <f t="shared" si="250"/>
        <v>0</v>
      </c>
      <c r="IG111" s="9">
        <f t="shared" si="251"/>
        <v>0</v>
      </c>
      <c r="IH111" s="9">
        <f t="shared" si="252"/>
        <v>1</v>
      </c>
      <c r="II111" s="9">
        <f t="shared" si="253"/>
        <v>0</v>
      </c>
      <c r="IJ111" s="9">
        <f t="shared" si="254"/>
        <v>0</v>
      </c>
      <c r="IK111" s="9">
        <f t="shared" si="255"/>
        <v>0</v>
      </c>
      <c r="IL111" s="9">
        <f t="shared" si="256"/>
        <v>1</v>
      </c>
      <c r="IM111" s="9">
        <f t="shared" si="257"/>
        <v>0</v>
      </c>
      <c r="IN111" s="9">
        <f t="shared" si="258"/>
        <v>1</v>
      </c>
      <c r="IO111" s="9">
        <f t="shared" si="259"/>
        <v>0</v>
      </c>
      <c r="IP111" s="9">
        <f t="shared" si="260"/>
        <v>1</v>
      </c>
      <c r="IQ111" s="9">
        <f t="shared" si="261"/>
        <v>0</v>
      </c>
      <c r="IR111" s="9">
        <f t="shared" si="262"/>
        <v>1</v>
      </c>
      <c r="IS111" s="9">
        <f t="shared" si="263"/>
        <v>0</v>
      </c>
      <c r="IT111" s="9">
        <f t="shared" si="264"/>
        <v>0</v>
      </c>
      <c r="IU111" s="9">
        <f t="shared" si="265"/>
        <v>0</v>
      </c>
      <c r="IV111" s="9">
        <f t="shared" si="266"/>
        <v>0</v>
      </c>
      <c r="IW111" s="9">
        <f t="shared" si="267"/>
        <v>1</v>
      </c>
      <c r="IX111" s="9">
        <f t="shared" si="268"/>
        <v>1</v>
      </c>
      <c r="IY111" s="9">
        <f t="shared" si="269"/>
        <v>0</v>
      </c>
      <c r="IZ111" s="9">
        <f t="shared" si="270"/>
        <v>0</v>
      </c>
      <c r="JA111" s="9">
        <f t="shared" si="271"/>
        <v>0</v>
      </c>
      <c r="JB111" s="719"/>
      <c r="JC111" s="719"/>
      <c r="JD111" s="719"/>
      <c r="JE111" s="719"/>
      <c r="JF111" s="719"/>
      <c r="JG111" s="719"/>
      <c r="JH111" s="719"/>
      <c r="JI111" s="719"/>
      <c r="JJ111" s="719"/>
      <c r="JK111" s="719"/>
      <c r="JL111" s="719"/>
      <c r="JM111" s="719"/>
      <c r="JN111" s="719"/>
      <c r="JO111" s="719"/>
      <c r="JP111" s="719"/>
      <c r="JQ111" s="719"/>
      <c r="JR111" s="719"/>
      <c r="JS111" s="719"/>
      <c r="JT111" s="719"/>
      <c r="JU111" s="719"/>
      <c r="JV111" s="719"/>
      <c r="JW111" s="719"/>
      <c r="JX111" s="719"/>
      <c r="JY111" s="719"/>
      <c r="JZ111" s="719"/>
      <c r="KA111" s="719"/>
      <c r="KB111" s="719"/>
      <c r="KC111" s="719"/>
      <c r="KD111" s="719"/>
      <c r="KE111" s="719"/>
      <c r="KF111" s="719"/>
      <c r="KG111" s="719"/>
      <c r="KH111" s="719"/>
      <c r="KI111" s="719"/>
      <c r="KJ111" s="719"/>
      <c r="KK111" s="719"/>
      <c r="KL111" s="719"/>
      <c r="KM111" s="719"/>
      <c r="KN111" s="719"/>
      <c r="KO111" s="719"/>
      <c r="KP111" s="719"/>
      <c r="KQ111" s="719"/>
      <c r="KR111" s="719"/>
      <c r="KS111" s="719"/>
      <c r="KT111" s="719"/>
      <c r="KU111" s="719"/>
      <c r="KV111" s="719"/>
      <c r="KW111" s="719"/>
      <c r="KX111" s="719"/>
      <c r="KY111" s="719"/>
      <c r="KZ111" s="719"/>
      <c r="LA111" s="719"/>
      <c r="LB111" s="719"/>
      <c r="LC111" s="719"/>
      <c r="LD111" s="719"/>
      <c r="LE111" s="719"/>
      <c r="LF111" s="719"/>
      <c r="LG111" s="719"/>
      <c r="LH111" s="719"/>
      <c r="LI111" s="719"/>
      <c r="LJ111" s="719"/>
      <c r="LK111" s="719"/>
      <c r="LL111" s="719"/>
      <c r="LM111" s="719"/>
      <c r="LN111" s="719"/>
      <c r="LO111" s="719"/>
      <c r="LP111" s="719"/>
      <c r="LQ111" s="719"/>
      <c r="LR111" s="719"/>
      <c r="LS111" s="719"/>
      <c r="LT111" s="719"/>
      <c r="LU111" s="719"/>
      <c r="LV111" s="719"/>
      <c r="LW111" s="719"/>
      <c r="LX111" s="719"/>
      <c r="LY111" s="719"/>
      <c r="LZ111" s="719"/>
      <c r="MA111" s="719"/>
      <c r="MB111" s="719"/>
      <c r="MC111" s="719"/>
      <c r="MD111" s="719"/>
      <c r="ME111" s="719"/>
      <c r="MF111" s="719"/>
      <c r="MG111" s="719"/>
      <c r="MH111" s="719"/>
      <c r="MI111" s="719"/>
      <c r="MJ111" s="719"/>
      <c r="MK111" s="719"/>
      <c r="ML111" s="719"/>
      <c r="MM111" s="719"/>
      <c r="MN111" s="719"/>
      <c r="MO111" s="719"/>
      <c r="MP111" s="719"/>
      <c r="MQ111" s="719"/>
      <c r="MR111" s="719"/>
      <c r="MS111" s="719"/>
      <c r="MT111" s="719"/>
      <c r="MU111" s="719"/>
      <c r="MV111" s="711"/>
      <c r="MW111" s="711"/>
      <c r="MX111" s="711"/>
      <c r="MY111" s="711"/>
      <c r="MZ111" s="711"/>
    </row>
    <row r="112" spans="1:364" s="78" customFormat="1" ht="35.25" customHeight="1">
      <c r="A112" s="56" t="s">
        <v>48</v>
      </c>
      <c r="B112" s="59">
        <v>45462</v>
      </c>
      <c r="C112" s="67"/>
      <c r="D112" s="470"/>
      <c r="E112" s="107"/>
      <c r="F112" s="107"/>
      <c r="G112" s="107"/>
      <c r="H112" s="107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364"/>
      <c r="AG112" s="116">
        <v>28</v>
      </c>
      <c r="AH112" s="159">
        <v>33</v>
      </c>
      <c r="AI112" s="711"/>
      <c r="AJ112" s="128">
        <v>44</v>
      </c>
      <c r="AK112" s="128">
        <v>57</v>
      </c>
      <c r="AL112" s="128"/>
      <c r="AM112" s="128"/>
      <c r="AN112" s="128"/>
      <c r="AO112" s="389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404"/>
      <c r="CA112" s="591"/>
      <c r="CB112" s="591"/>
      <c r="CC112" s="591"/>
      <c r="CD112" s="591"/>
      <c r="CE112" s="591"/>
      <c r="CF112" s="591"/>
      <c r="CG112" s="591"/>
      <c r="CH112" s="591"/>
      <c r="CI112" s="591"/>
      <c r="CJ112" s="591"/>
      <c r="CK112" s="591"/>
      <c r="CL112" s="591"/>
      <c r="CM112" s="591"/>
      <c r="CN112" s="591"/>
      <c r="CO112" s="591"/>
      <c r="CP112" s="591"/>
      <c r="CQ112" s="591"/>
      <c r="CR112" s="591"/>
      <c r="CS112" s="591"/>
      <c r="CT112" s="591"/>
      <c r="CU112" s="591"/>
      <c r="CV112" s="591"/>
      <c r="CW112" s="591"/>
      <c r="CX112" s="591"/>
      <c r="CY112" s="591"/>
      <c r="CZ112" s="591"/>
      <c r="DA112" s="591"/>
      <c r="DB112" s="591"/>
      <c r="DC112" s="591"/>
      <c r="DD112" s="591"/>
      <c r="DE112" s="591"/>
      <c r="DF112" s="591"/>
      <c r="DG112" s="426"/>
      <c r="DH112" s="591"/>
      <c r="DI112" s="591"/>
      <c r="DJ112" s="591"/>
      <c r="DK112" s="591"/>
      <c r="DL112" s="591"/>
      <c r="DM112" s="591"/>
      <c r="DN112" s="591"/>
      <c r="DO112" s="591"/>
      <c r="DP112" s="591"/>
      <c r="DQ112" s="591"/>
      <c r="DR112" s="591"/>
      <c r="DS112" s="591"/>
      <c r="DT112" s="591"/>
      <c r="DU112" s="591"/>
      <c r="DV112" s="591"/>
      <c r="DW112" s="591"/>
      <c r="DX112" s="618"/>
      <c r="DY112" s="642"/>
      <c r="DZ112" s="642"/>
      <c r="EA112" s="642"/>
      <c r="EB112" s="642"/>
      <c r="EC112" s="642"/>
      <c r="ED112" s="642"/>
      <c r="EE112" s="642"/>
      <c r="EF112" s="642"/>
      <c r="EG112" s="642"/>
      <c r="EH112" s="642"/>
      <c r="EI112" s="642"/>
      <c r="EJ112" s="642"/>
      <c r="EK112" s="642"/>
      <c r="EL112" s="642"/>
      <c r="EM112" s="642"/>
      <c r="EN112" s="642"/>
      <c r="EO112" s="642"/>
      <c r="EP112" s="642"/>
      <c r="EQ112" s="642"/>
      <c r="ER112" s="642"/>
      <c r="ES112" s="642"/>
      <c r="ET112" s="642"/>
      <c r="EU112" s="642"/>
      <c r="EV112" s="642"/>
      <c r="EW112" s="643"/>
      <c r="EX112" s="876"/>
      <c r="EY112" s="876"/>
      <c r="EZ112" s="876"/>
      <c r="FA112" s="876"/>
      <c r="FB112" s="876"/>
      <c r="FC112" s="876"/>
      <c r="FD112" s="876"/>
      <c r="FE112" s="876"/>
      <c r="FF112" s="426"/>
      <c r="FG112" s="194"/>
      <c r="FH112" s="191"/>
      <c r="FI112" s="191"/>
      <c r="FJ112" s="191"/>
      <c r="FK112" s="191"/>
      <c r="FL112" s="202"/>
      <c r="FM112" s="207"/>
      <c r="FN112" s="208"/>
      <c r="FO112" s="208"/>
      <c r="FP112" s="208"/>
      <c r="FQ112" s="208"/>
      <c r="FR112" s="498"/>
      <c r="FS112" s="253">
        <v>27</v>
      </c>
      <c r="FT112" s="253">
        <v>20</v>
      </c>
      <c r="FU112" s="253"/>
      <c r="FV112" s="253">
        <v>8</v>
      </c>
      <c r="FW112" s="253">
        <v>24</v>
      </c>
      <c r="FX112" s="258">
        <v>39</v>
      </c>
      <c r="FY112" s="117">
        <v>35</v>
      </c>
      <c r="FZ112" s="117">
        <v>40</v>
      </c>
      <c r="GA112" s="117"/>
      <c r="GB112" s="117"/>
      <c r="GC112" s="117">
        <v>55</v>
      </c>
      <c r="GD112" s="117">
        <v>53</v>
      </c>
      <c r="GE112" s="117">
        <v>49</v>
      </c>
      <c r="GF112" s="33"/>
      <c r="GG112" s="33">
        <v>45</v>
      </c>
      <c r="GH112" s="100">
        <v>64</v>
      </c>
      <c r="GI112" s="143">
        <v>65</v>
      </c>
      <c r="GJ112" s="513"/>
      <c r="GK112" s="76"/>
      <c r="GL112" s="9">
        <f t="shared" si="204"/>
        <v>0</v>
      </c>
      <c r="GM112" s="9">
        <f t="shared" si="205"/>
        <v>0</v>
      </c>
      <c r="GN112" s="9">
        <f t="shared" si="206"/>
        <v>0</v>
      </c>
      <c r="GO112" s="9">
        <f t="shared" si="207"/>
        <v>0</v>
      </c>
      <c r="GP112" s="9">
        <f t="shared" si="208"/>
        <v>0</v>
      </c>
      <c r="GQ112" s="9">
        <f t="shared" si="209"/>
        <v>0</v>
      </c>
      <c r="GR112" s="9">
        <f t="shared" si="210"/>
        <v>0</v>
      </c>
      <c r="GS112" s="9">
        <f t="shared" si="211"/>
        <v>1</v>
      </c>
      <c r="GT112" s="9">
        <f t="shared" si="212"/>
        <v>0</v>
      </c>
      <c r="GU112" s="9">
        <f t="shared" si="213"/>
        <v>0</v>
      </c>
      <c r="GV112" s="9">
        <f t="shared" si="214"/>
        <v>0</v>
      </c>
      <c r="GW112" s="9">
        <f t="shared" si="215"/>
        <v>0</v>
      </c>
      <c r="GX112" s="9">
        <f t="shared" si="216"/>
        <v>0</v>
      </c>
      <c r="GY112" s="9">
        <f t="shared" si="217"/>
        <v>0</v>
      </c>
      <c r="GZ112" s="9">
        <f t="shared" si="218"/>
        <v>0</v>
      </c>
      <c r="HA112" s="9">
        <f t="shared" si="219"/>
        <v>0</v>
      </c>
      <c r="HB112" s="9">
        <f t="shared" si="220"/>
        <v>0</v>
      </c>
      <c r="HC112" s="9">
        <f t="shared" si="221"/>
        <v>0</v>
      </c>
      <c r="HD112" s="9">
        <f t="shared" si="222"/>
        <v>0</v>
      </c>
      <c r="HE112" s="9">
        <f t="shared" si="223"/>
        <v>1</v>
      </c>
      <c r="HF112" s="9">
        <f t="shared" si="224"/>
        <v>0</v>
      </c>
      <c r="HG112" s="9">
        <f t="shared" si="225"/>
        <v>0</v>
      </c>
      <c r="HH112" s="9">
        <f t="shared" si="226"/>
        <v>0</v>
      </c>
      <c r="HI112" s="9">
        <f t="shared" si="227"/>
        <v>1</v>
      </c>
      <c r="HJ112" s="9">
        <f t="shared" si="228"/>
        <v>0</v>
      </c>
      <c r="HK112" s="9">
        <f t="shared" si="229"/>
        <v>0</v>
      </c>
      <c r="HL112" s="9">
        <f t="shared" si="230"/>
        <v>1</v>
      </c>
      <c r="HM112" s="9">
        <f t="shared" si="231"/>
        <v>1</v>
      </c>
      <c r="HN112" s="9">
        <f t="shared" si="232"/>
        <v>0</v>
      </c>
      <c r="HO112" s="9">
        <f t="shared" si="233"/>
        <v>0</v>
      </c>
      <c r="HP112" s="9">
        <f t="shared" si="234"/>
        <v>0</v>
      </c>
      <c r="HQ112" s="9">
        <f t="shared" si="235"/>
        <v>0</v>
      </c>
      <c r="HR112" s="9">
        <f t="shared" si="236"/>
        <v>1</v>
      </c>
      <c r="HS112" s="9">
        <f t="shared" si="237"/>
        <v>0</v>
      </c>
      <c r="HT112" s="9">
        <f t="shared" si="238"/>
        <v>1</v>
      </c>
      <c r="HU112" s="9">
        <f t="shared" si="239"/>
        <v>0</v>
      </c>
      <c r="HV112" s="9">
        <f t="shared" si="240"/>
        <v>0</v>
      </c>
      <c r="HW112" s="9">
        <f t="shared" si="241"/>
        <v>0</v>
      </c>
      <c r="HX112" s="9">
        <f t="shared" si="242"/>
        <v>1</v>
      </c>
      <c r="HY112" s="9">
        <f t="shared" si="243"/>
        <v>1</v>
      </c>
      <c r="HZ112" s="9">
        <f t="shared" si="244"/>
        <v>0</v>
      </c>
      <c r="IA112" s="9">
        <f t="shared" si="245"/>
        <v>0</v>
      </c>
      <c r="IB112" s="9">
        <f t="shared" si="246"/>
        <v>0</v>
      </c>
      <c r="IC112" s="9">
        <f t="shared" si="247"/>
        <v>1</v>
      </c>
      <c r="ID112" s="9">
        <f t="shared" si="248"/>
        <v>1</v>
      </c>
      <c r="IE112" s="9">
        <f t="shared" si="249"/>
        <v>0</v>
      </c>
      <c r="IF112" s="9">
        <f t="shared" si="250"/>
        <v>0</v>
      </c>
      <c r="IG112" s="9">
        <f t="shared" si="251"/>
        <v>0</v>
      </c>
      <c r="IH112" s="9">
        <f t="shared" si="252"/>
        <v>1</v>
      </c>
      <c r="II112" s="9">
        <f t="shared" si="253"/>
        <v>0</v>
      </c>
      <c r="IJ112" s="9">
        <f t="shared" si="254"/>
        <v>0</v>
      </c>
      <c r="IK112" s="9">
        <f t="shared" si="255"/>
        <v>0</v>
      </c>
      <c r="IL112" s="9">
        <f t="shared" si="256"/>
        <v>1</v>
      </c>
      <c r="IM112" s="9">
        <f t="shared" si="257"/>
        <v>0</v>
      </c>
      <c r="IN112" s="9">
        <f t="shared" si="258"/>
        <v>1</v>
      </c>
      <c r="IO112" s="9">
        <f t="shared" si="259"/>
        <v>0</v>
      </c>
      <c r="IP112" s="9">
        <f t="shared" si="260"/>
        <v>1</v>
      </c>
      <c r="IQ112" s="9">
        <f t="shared" si="261"/>
        <v>0</v>
      </c>
      <c r="IR112" s="9">
        <f t="shared" si="262"/>
        <v>0</v>
      </c>
      <c r="IS112" s="9">
        <f t="shared" si="263"/>
        <v>0</v>
      </c>
      <c r="IT112" s="9">
        <f t="shared" si="264"/>
        <v>0</v>
      </c>
      <c r="IU112" s="9">
        <f t="shared" si="265"/>
        <v>0</v>
      </c>
      <c r="IV112" s="9">
        <f t="shared" si="266"/>
        <v>0</v>
      </c>
      <c r="IW112" s="9">
        <f t="shared" si="267"/>
        <v>1</v>
      </c>
      <c r="IX112" s="9">
        <f t="shared" si="268"/>
        <v>1</v>
      </c>
      <c r="IY112" s="9">
        <f t="shared" si="269"/>
        <v>0</v>
      </c>
      <c r="IZ112" s="9">
        <f t="shared" si="270"/>
        <v>0</v>
      </c>
      <c r="JA112" s="9">
        <f t="shared" si="271"/>
        <v>0</v>
      </c>
      <c r="JB112" s="719"/>
      <c r="JC112" s="719"/>
      <c r="JD112" s="719"/>
      <c r="JE112" s="719"/>
      <c r="JF112" s="719"/>
      <c r="JG112" s="719"/>
      <c r="JH112" s="719"/>
      <c r="JI112" s="719"/>
      <c r="JJ112" s="719"/>
      <c r="JK112" s="719"/>
      <c r="JL112" s="719"/>
      <c r="JM112" s="719"/>
      <c r="JN112" s="719"/>
      <c r="JO112" s="719"/>
      <c r="JP112" s="719"/>
      <c r="JQ112" s="719"/>
      <c r="JR112" s="719"/>
      <c r="JS112" s="719"/>
      <c r="JT112" s="719"/>
      <c r="JU112" s="719"/>
      <c r="JV112" s="719"/>
      <c r="JW112" s="719"/>
      <c r="JX112" s="719"/>
      <c r="JY112" s="719"/>
      <c r="JZ112" s="719"/>
      <c r="KA112" s="719"/>
      <c r="KB112" s="719"/>
      <c r="KC112" s="719"/>
      <c r="KD112" s="719"/>
      <c r="KE112" s="719"/>
      <c r="KF112" s="719"/>
      <c r="KG112" s="719"/>
      <c r="KH112" s="719"/>
      <c r="KI112" s="719"/>
      <c r="KJ112" s="719"/>
      <c r="KK112" s="719"/>
      <c r="KL112" s="719"/>
      <c r="KM112" s="719"/>
      <c r="KN112" s="719"/>
      <c r="KO112" s="719"/>
      <c r="KP112" s="719"/>
      <c r="KQ112" s="719"/>
      <c r="KR112" s="719"/>
      <c r="KS112" s="719"/>
      <c r="KT112" s="719"/>
      <c r="KU112" s="719"/>
      <c r="KV112" s="719"/>
      <c r="KW112" s="719"/>
      <c r="KX112" s="719"/>
      <c r="KY112" s="719"/>
      <c r="KZ112" s="719"/>
      <c r="LA112" s="719"/>
      <c r="LB112" s="719"/>
      <c r="LC112" s="719"/>
      <c r="LD112" s="719"/>
      <c r="LE112" s="719"/>
      <c r="LF112" s="719"/>
      <c r="LG112" s="719"/>
      <c r="LH112" s="719"/>
      <c r="LI112" s="719"/>
      <c r="LJ112" s="719"/>
      <c r="LK112" s="719"/>
      <c r="LL112" s="719"/>
      <c r="LM112" s="719"/>
      <c r="LN112" s="719"/>
      <c r="LO112" s="719"/>
      <c r="LP112" s="719"/>
      <c r="LQ112" s="719"/>
      <c r="LR112" s="719"/>
      <c r="LS112" s="719"/>
      <c r="LT112" s="719"/>
      <c r="LU112" s="719"/>
      <c r="LV112" s="719"/>
      <c r="LW112" s="719"/>
      <c r="LX112" s="719"/>
      <c r="LY112" s="719"/>
      <c r="LZ112" s="719"/>
      <c r="MA112" s="719"/>
      <c r="MB112" s="719"/>
      <c r="MC112" s="719"/>
      <c r="MD112" s="719"/>
      <c r="ME112" s="719"/>
      <c r="MF112" s="719"/>
      <c r="MG112" s="719"/>
      <c r="MH112" s="719"/>
      <c r="MI112" s="719"/>
      <c r="MJ112" s="719"/>
      <c r="MK112" s="719"/>
      <c r="ML112" s="719"/>
      <c r="MM112" s="719"/>
      <c r="MN112" s="719"/>
      <c r="MO112" s="719"/>
      <c r="MP112" s="719"/>
      <c r="MQ112" s="719"/>
      <c r="MR112" s="719"/>
      <c r="MS112" s="719"/>
      <c r="MT112" s="719"/>
      <c r="MU112" s="719"/>
      <c r="MV112" s="711"/>
      <c r="MW112" s="711"/>
      <c r="MX112" s="711"/>
      <c r="MY112" s="711"/>
      <c r="MZ112" s="711"/>
    </row>
    <row r="113" spans="1:364" s="78" customFormat="1" ht="36" customHeight="1">
      <c r="A113" s="56" t="s">
        <v>53</v>
      </c>
      <c r="B113" s="59">
        <v>45463</v>
      </c>
      <c r="C113" s="67"/>
      <c r="D113" s="470"/>
      <c r="E113" s="86"/>
      <c r="F113" s="86"/>
      <c r="G113" s="86"/>
      <c r="H113" s="86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364"/>
      <c r="AG113" s="116">
        <v>28</v>
      </c>
      <c r="AH113" s="159">
        <v>19</v>
      </c>
      <c r="AI113" s="711"/>
      <c r="AJ113" s="128">
        <v>44</v>
      </c>
      <c r="AK113" s="128">
        <v>57</v>
      </c>
      <c r="AL113" s="128"/>
      <c r="AM113" s="128"/>
      <c r="AN113" s="128"/>
      <c r="AO113" s="387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405"/>
      <c r="CA113" s="591"/>
      <c r="CB113" s="591"/>
      <c r="CC113" s="591"/>
      <c r="CD113" s="591"/>
      <c r="CE113" s="591"/>
      <c r="CF113" s="591"/>
      <c r="CG113" s="591"/>
      <c r="CH113" s="591"/>
      <c r="CI113" s="591"/>
      <c r="CJ113" s="591"/>
      <c r="CK113" s="591"/>
      <c r="CL113" s="591"/>
      <c r="CM113" s="591"/>
      <c r="CN113" s="591"/>
      <c r="CO113" s="591"/>
      <c r="CP113" s="591"/>
      <c r="CQ113" s="591"/>
      <c r="CR113" s="591"/>
      <c r="CS113" s="591"/>
      <c r="CT113" s="591"/>
      <c r="CU113" s="591"/>
      <c r="CV113" s="591"/>
      <c r="CW113" s="591"/>
      <c r="CX113" s="591"/>
      <c r="CY113" s="591"/>
      <c r="CZ113" s="591"/>
      <c r="DA113" s="591"/>
      <c r="DB113" s="591"/>
      <c r="DC113" s="591"/>
      <c r="DD113" s="591"/>
      <c r="DE113" s="591"/>
      <c r="DF113" s="591"/>
      <c r="DG113" s="426"/>
      <c r="DH113" s="591"/>
      <c r="DI113" s="591"/>
      <c r="DJ113" s="591"/>
      <c r="DK113" s="591"/>
      <c r="DL113" s="591"/>
      <c r="DM113" s="591"/>
      <c r="DN113" s="591"/>
      <c r="DO113" s="591"/>
      <c r="DP113" s="591"/>
      <c r="DQ113" s="591"/>
      <c r="DR113" s="591"/>
      <c r="DS113" s="591"/>
      <c r="DT113" s="591"/>
      <c r="DU113" s="591"/>
      <c r="DV113" s="591"/>
      <c r="DW113" s="591"/>
      <c r="DX113" s="618"/>
      <c r="DY113" s="639"/>
      <c r="DZ113" s="639"/>
      <c r="EA113" s="639"/>
      <c r="EB113" s="639"/>
      <c r="EC113" s="639"/>
      <c r="ED113" s="639"/>
      <c r="EE113" s="639"/>
      <c r="EF113" s="639"/>
      <c r="EG113" s="639"/>
      <c r="EH113" s="639"/>
      <c r="EI113" s="639"/>
      <c r="EJ113" s="639"/>
      <c r="EK113" s="639"/>
      <c r="EL113" s="639"/>
      <c r="EM113" s="639"/>
      <c r="EN113" s="639"/>
      <c r="EO113" s="639"/>
      <c r="EP113" s="639"/>
      <c r="EQ113" s="639"/>
      <c r="ER113" s="639"/>
      <c r="ES113" s="639"/>
      <c r="ET113" s="639"/>
      <c r="EU113" s="639"/>
      <c r="EV113" s="639"/>
      <c r="EW113" s="591"/>
      <c r="EX113" s="871"/>
      <c r="EY113" s="871"/>
      <c r="EZ113" s="871"/>
      <c r="FA113" s="871"/>
      <c r="FB113" s="871"/>
      <c r="FC113" s="871"/>
      <c r="FD113" s="871"/>
      <c r="FE113" s="871"/>
      <c r="FF113" s="426"/>
      <c r="FG113" s="194"/>
      <c r="FH113" s="191"/>
      <c r="FI113" s="191"/>
      <c r="FJ113" s="191"/>
      <c r="FK113" s="191"/>
      <c r="FL113" s="202"/>
      <c r="FM113" s="700"/>
      <c r="FN113" s="711"/>
      <c r="FO113" s="711"/>
      <c r="FP113" s="711"/>
      <c r="FQ113" s="711"/>
      <c r="FR113" s="699"/>
      <c r="FS113" s="253">
        <v>27</v>
      </c>
      <c r="FT113" s="253">
        <v>20</v>
      </c>
      <c r="FU113" s="253"/>
      <c r="FV113" s="265">
        <v>8</v>
      </c>
      <c r="FW113" s="265">
        <v>24</v>
      </c>
      <c r="FX113" s="258">
        <v>39</v>
      </c>
      <c r="FY113" s="258">
        <v>35</v>
      </c>
      <c r="FZ113" s="266">
        <v>40</v>
      </c>
      <c r="GA113" s="33"/>
      <c r="GB113" s="33"/>
      <c r="GC113" s="266">
        <v>55</v>
      </c>
      <c r="GD113" s="117">
        <v>53</v>
      </c>
      <c r="GE113" s="266">
        <v>49</v>
      </c>
      <c r="GF113" s="33"/>
      <c r="GG113" s="33">
        <v>45</v>
      </c>
      <c r="GH113" s="100">
        <v>64</v>
      </c>
      <c r="GI113" s="143">
        <v>65</v>
      </c>
      <c r="GJ113" s="513"/>
      <c r="GK113" s="76"/>
      <c r="GL113" s="9">
        <f t="shared" si="204"/>
        <v>0</v>
      </c>
      <c r="GM113" s="9">
        <f t="shared" si="205"/>
        <v>0</v>
      </c>
      <c r="GN113" s="9">
        <f t="shared" si="206"/>
        <v>0</v>
      </c>
      <c r="GO113" s="9">
        <f t="shared" si="207"/>
        <v>0</v>
      </c>
      <c r="GP113" s="9">
        <f t="shared" si="208"/>
        <v>0</v>
      </c>
      <c r="GQ113" s="9">
        <f t="shared" si="209"/>
        <v>0</v>
      </c>
      <c r="GR113" s="9">
        <f t="shared" si="210"/>
        <v>0</v>
      </c>
      <c r="GS113" s="9">
        <f t="shared" si="211"/>
        <v>1</v>
      </c>
      <c r="GT113" s="9">
        <f t="shared" si="212"/>
        <v>0</v>
      </c>
      <c r="GU113" s="9">
        <f t="shared" si="213"/>
        <v>0</v>
      </c>
      <c r="GV113" s="9">
        <f t="shared" si="214"/>
        <v>0</v>
      </c>
      <c r="GW113" s="9">
        <f t="shared" si="215"/>
        <v>0</v>
      </c>
      <c r="GX113" s="9">
        <f t="shared" si="216"/>
        <v>0</v>
      </c>
      <c r="GY113" s="9">
        <f t="shared" si="217"/>
        <v>0</v>
      </c>
      <c r="GZ113" s="9">
        <f t="shared" si="218"/>
        <v>0</v>
      </c>
      <c r="HA113" s="9">
        <f t="shared" si="219"/>
        <v>0</v>
      </c>
      <c r="HB113" s="9">
        <f t="shared" si="220"/>
        <v>0</v>
      </c>
      <c r="HC113" s="9">
        <f t="shared" si="221"/>
        <v>0</v>
      </c>
      <c r="HD113" s="9">
        <f t="shared" si="222"/>
        <v>1</v>
      </c>
      <c r="HE113" s="9">
        <f t="shared" si="223"/>
        <v>1</v>
      </c>
      <c r="HF113" s="9">
        <f t="shared" si="224"/>
        <v>0</v>
      </c>
      <c r="HG113" s="9">
        <f t="shared" si="225"/>
        <v>0</v>
      </c>
      <c r="HH113" s="9">
        <f t="shared" si="226"/>
        <v>0</v>
      </c>
      <c r="HI113" s="9">
        <f t="shared" si="227"/>
        <v>1</v>
      </c>
      <c r="HJ113" s="9">
        <f t="shared" si="228"/>
        <v>0</v>
      </c>
      <c r="HK113" s="9">
        <f t="shared" si="229"/>
        <v>0</v>
      </c>
      <c r="HL113" s="9">
        <f t="shared" si="230"/>
        <v>1</v>
      </c>
      <c r="HM113" s="9">
        <f t="shared" si="231"/>
        <v>1</v>
      </c>
      <c r="HN113" s="9">
        <f t="shared" si="232"/>
        <v>0</v>
      </c>
      <c r="HO113" s="9">
        <f t="shared" si="233"/>
        <v>0</v>
      </c>
      <c r="HP113" s="9">
        <f t="shared" si="234"/>
        <v>0</v>
      </c>
      <c r="HQ113" s="9">
        <f t="shared" si="235"/>
        <v>0</v>
      </c>
      <c r="HR113" s="9">
        <f t="shared" si="236"/>
        <v>0</v>
      </c>
      <c r="HS113" s="9">
        <f t="shared" si="237"/>
        <v>0</v>
      </c>
      <c r="HT113" s="9">
        <f t="shared" si="238"/>
        <v>1</v>
      </c>
      <c r="HU113" s="9">
        <f t="shared" si="239"/>
        <v>0</v>
      </c>
      <c r="HV113" s="9">
        <f t="shared" si="240"/>
        <v>0</v>
      </c>
      <c r="HW113" s="9">
        <f t="shared" si="241"/>
        <v>0</v>
      </c>
      <c r="HX113" s="9">
        <f t="shared" si="242"/>
        <v>1</v>
      </c>
      <c r="HY113" s="9">
        <f t="shared" si="243"/>
        <v>1</v>
      </c>
      <c r="HZ113" s="9">
        <f t="shared" si="244"/>
        <v>0</v>
      </c>
      <c r="IA113" s="9">
        <f t="shared" si="245"/>
        <v>0</v>
      </c>
      <c r="IB113" s="9">
        <f t="shared" si="246"/>
        <v>0</v>
      </c>
      <c r="IC113" s="9">
        <f t="shared" si="247"/>
        <v>1</v>
      </c>
      <c r="ID113" s="9">
        <f t="shared" si="248"/>
        <v>1</v>
      </c>
      <c r="IE113" s="9">
        <f t="shared" si="249"/>
        <v>0</v>
      </c>
      <c r="IF113" s="9">
        <f t="shared" si="250"/>
        <v>0</v>
      </c>
      <c r="IG113" s="9">
        <f t="shared" si="251"/>
        <v>0</v>
      </c>
      <c r="IH113" s="9">
        <f t="shared" si="252"/>
        <v>1</v>
      </c>
      <c r="II113" s="9">
        <f t="shared" si="253"/>
        <v>0</v>
      </c>
      <c r="IJ113" s="9">
        <f t="shared" si="254"/>
        <v>0</v>
      </c>
      <c r="IK113" s="9">
        <f t="shared" si="255"/>
        <v>0</v>
      </c>
      <c r="IL113" s="9">
        <f t="shared" si="256"/>
        <v>1</v>
      </c>
      <c r="IM113" s="9">
        <f t="shared" si="257"/>
        <v>0</v>
      </c>
      <c r="IN113" s="9">
        <f t="shared" si="258"/>
        <v>1</v>
      </c>
      <c r="IO113" s="9">
        <f t="shared" si="259"/>
        <v>0</v>
      </c>
      <c r="IP113" s="9">
        <f t="shared" si="260"/>
        <v>1</v>
      </c>
      <c r="IQ113" s="9">
        <f t="shared" si="261"/>
        <v>0</v>
      </c>
      <c r="IR113" s="9">
        <f t="shared" si="262"/>
        <v>0</v>
      </c>
      <c r="IS113" s="9">
        <f t="shared" si="263"/>
        <v>0</v>
      </c>
      <c r="IT113" s="9">
        <f t="shared" si="264"/>
        <v>0</v>
      </c>
      <c r="IU113" s="9">
        <f t="shared" si="265"/>
        <v>0</v>
      </c>
      <c r="IV113" s="9">
        <f t="shared" si="266"/>
        <v>0</v>
      </c>
      <c r="IW113" s="9">
        <f t="shared" si="267"/>
        <v>1</v>
      </c>
      <c r="IX113" s="9">
        <f t="shared" si="268"/>
        <v>1</v>
      </c>
      <c r="IY113" s="9">
        <f t="shared" si="269"/>
        <v>0</v>
      </c>
      <c r="IZ113" s="9">
        <f t="shared" si="270"/>
        <v>0</v>
      </c>
      <c r="JA113" s="9">
        <f t="shared" si="271"/>
        <v>0</v>
      </c>
      <c r="JB113" s="719"/>
      <c r="JC113" s="719"/>
      <c r="JD113" s="719"/>
      <c r="JE113" s="719"/>
      <c r="JF113" s="719"/>
      <c r="JG113" s="719"/>
      <c r="JH113" s="719"/>
      <c r="JI113" s="719"/>
      <c r="JJ113" s="719"/>
      <c r="JK113" s="719"/>
      <c r="JL113" s="719"/>
      <c r="JM113" s="719"/>
      <c r="JN113" s="719"/>
      <c r="JO113" s="719"/>
      <c r="JP113" s="719"/>
      <c r="JQ113" s="719"/>
      <c r="JR113" s="719"/>
      <c r="JS113" s="719"/>
      <c r="JT113" s="719"/>
      <c r="JU113" s="719"/>
      <c r="JV113" s="719"/>
      <c r="JW113" s="719"/>
      <c r="JX113" s="719"/>
      <c r="JY113" s="719"/>
      <c r="JZ113" s="719"/>
      <c r="KA113" s="719"/>
      <c r="KB113" s="719"/>
      <c r="KC113" s="719"/>
      <c r="KD113" s="719"/>
      <c r="KE113" s="719"/>
      <c r="KF113" s="719"/>
      <c r="KG113" s="719"/>
      <c r="KH113" s="719"/>
      <c r="KI113" s="719"/>
      <c r="KJ113" s="719"/>
      <c r="KK113" s="719"/>
      <c r="KL113" s="719"/>
      <c r="KM113" s="719"/>
      <c r="KN113" s="719"/>
      <c r="KO113" s="719"/>
      <c r="KP113" s="719"/>
      <c r="KQ113" s="719"/>
      <c r="KR113" s="719"/>
      <c r="KS113" s="719"/>
      <c r="KT113" s="719"/>
      <c r="KU113" s="719"/>
      <c r="KV113" s="719"/>
      <c r="KW113" s="719"/>
      <c r="KX113" s="719"/>
      <c r="KY113" s="719"/>
      <c r="KZ113" s="719"/>
      <c r="LA113" s="719"/>
      <c r="LB113" s="719"/>
      <c r="LC113" s="719"/>
      <c r="LD113" s="719"/>
      <c r="LE113" s="719"/>
      <c r="LF113" s="719"/>
      <c r="LG113" s="719"/>
      <c r="LH113" s="719"/>
      <c r="LI113" s="719"/>
      <c r="LJ113" s="719"/>
      <c r="LK113" s="719"/>
      <c r="LL113" s="719"/>
      <c r="LM113" s="719"/>
      <c r="LN113" s="719"/>
      <c r="LO113" s="719"/>
      <c r="LP113" s="719"/>
      <c r="LQ113" s="719"/>
      <c r="LR113" s="719"/>
      <c r="LS113" s="719"/>
      <c r="LT113" s="719"/>
      <c r="LU113" s="719"/>
      <c r="LV113" s="719"/>
      <c r="LW113" s="719"/>
      <c r="LX113" s="719"/>
      <c r="LY113" s="719"/>
      <c r="LZ113" s="719"/>
      <c r="MA113" s="719"/>
      <c r="MB113" s="719"/>
      <c r="MC113" s="719"/>
      <c r="MD113" s="719"/>
      <c r="ME113" s="719"/>
      <c r="MF113" s="719"/>
      <c r="MG113" s="719"/>
      <c r="MH113" s="719"/>
      <c r="MI113" s="719"/>
      <c r="MJ113" s="719"/>
      <c r="MK113" s="719"/>
      <c r="ML113" s="719"/>
      <c r="MM113" s="719"/>
      <c r="MN113" s="719"/>
      <c r="MO113" s="719"/>
      <c r="MP113" s="719"/>
      <c r="MQ113" s="719"/>
      <c r="MR113" s="719"/>
      <c r="MS113" s="719"/>
      <c r="MT113" s="719"/>
      <c r="MU113" s="719"/>
      <c r="MV113" s="711"/>
      <c r="MW113" s="711"/>
      <c r="MX113" s="711"/>
      <c r="MY113" s="711"/>
      <c r="MZ113" s="711"/>
    </row>
    <row r="114" spans="1:364" s="78" customFormat="1" ht="36" customHeight="1">
      <c r="A114" s="56" t="s">
        <v>50</v>
      </c>
      <c r="B114" s="59">
        <v>45464</v>
      </c>
      <c r="C114" s="67"/>
      <c r="D114" s="470"/>
      <c r="E114" s="86"/>
      <c r="F114" s="86"/>
      <c r="G114" s="86"/>
      <c r="H114" s="86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364"/>
      <c r="AG114" s="116">
        <v>29</v>
      </c>
      <c r="AH114" s="159">
        <v>19</v>
      </c>
      <c r="AI114" s="711"/>
      <c r="AJ114" s="128"/>
      <c r="AK114" s="957" t="s">
        <v>54</v>
      </c>
      <c r="AL114" s="128"/>
      <c r="AM114" s="128"/>
      <c r="AN114" s="128"/>
      <c r="AO114" s="387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397"/>
      <c r="CA114" s="594"/>
      <c r="CB114" s="594"/>
      <c r="CC114" s="594"/>
      <c r="CD114" s="594"/>
      <c r="CE114" s="594"/>
      <c r="CF114" s="594"/>
      <c r="CG114" s="594"/>
      <c r="CH114" s="594"/>
      <c r="CI114" s="594"/>
      <c r="CJ114" s="594"/>
      <c r="CK114" s="594"/>
      <c r="CL114" s="594"/>
      <c r="CM114" s="594"/>
      <c r="CN114" s="594"/>
      <c r="CO114" s="594"/>
      <c r="CP114" s="594"/>
      <c r="CQ114" s="594"/>
      <c r="CR114" s="594"/>
      <c r="CS114" s="594"/>
      <c r="CT114" s="594"/>
      <c r="CU114" s="594"/>
      <c r="CV114" s="594"/>
      <c r="CW114" s="594"/>
      <c r="CX114" s="594"/>
      <c r="CY114" s="594"/>
      <c r="CZ114" s="594"/>
      <c r="DA114" s="594"/>
      <c r="DB114" s="594"/>
      <c r="DC114" s="594"/>
      <c r="DD114" s="594"/>
      <c r="DE114" s="594"/>
      <c r="DF114" s="594"/>
      <c r="DG114" s="428"/>
      <c r="DH114" s="594"/>
      <c r="DI114" s="594"/>
      <c r="DJ114" s="594"/>
      <c r="DK114" s="594"/>
      <c r="DL114" s="594"/>
      <c r="DM114" s="594"/>
      <c r="DN114" s="594"/>
      <c r="DO114" s="594"/>
      <c r="DP114" s="594"/>
      <c r="DQ114" s="594"/>
      <c r="DR114" s="594"/>
      <c r="DS114" s="594"/>
      <c r="DT114" s="594"/>
      <c r="DU114" s="594"/>
      <c r="DV114" s="594"/>
      <c r="DW114" s="594"/>
      <c r="DX114" s="621"/>
      <c r="DY114" s="640"/>
      <c r="DZ114" s="640"/>
      <c r="EA114" s="640"/>
      <c r="EB114" s="640"/>
      <c r="EC114" s="640"/>
      <c r="ED114" s="640"/>
      <c r="EE114" s="640"/>
      <c r="EF114" s="640"/>
      <c r="EG114" s="640"/>
      <c r="EH114" s="640"/>
      <c r="EI114" s="640"/>
      <c r="EJ114" s="640"/>
      <c r="EK114" s="640"/>
      <c r="EL114" s="640"/>
      <c r="EM114" s="640"/>
      <c r="EN114" s="640"/>
      <c r="EO114" s="640"/>
      <c r="EP114" s="640"/>
      <c r="EQ114" s="640"/>
      <c r="ER114" s="640"/>
      <c r="ES114" s="640"/>
      <c r="ET114" s="640"/>
      <c r="EU114" s="640"/>
      <c r="EV114" s="640"/>
      <c r="EW114" s="594"/>
      <c r="EX114" s="877"/>
      <c r="EY114" s="877"/>
      <c r="EZ114" s="877"/>
      <c r="FA114" s="877"/>
      <c r="FB114" s="877"/>
      <c r="FC114" s="877"/>
      <c r="FD114" s="877"/>
      <c r="FE114" s="877"/>
      <c r="FF114" s="428"/>
      <c r="FG114" s="186"/>
      <c r="FH114" s="187"/>
      <c r="FI114" s="187"/>
      <c r="FJ114" s="187"/>
      <c r="FK114" s="187"/>
      <c r="FL114" s="205"/>
      <c r="FM114" s="186"/>
      <c r="FN114" s="187"/>
      <c r="FO114" s="187"/>
      <c r="FP114" s="187"/>
      <c r="FQ114" s="187"/>
      <c r="FR114" s="502"/>
      <c r="FS114" s="92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89"/>
      <c r="GI114" s="143"/>
      <c r="GJ114" s="513"/>
      <c r="GK114" s="76"/>
      <c r="GL114" s="9">
        <f t="shared" si="204"/>
        <v>0</v>
      </c>
      <c r="GM114" s="9">
        <f t="shared" si="205"/>
        <v>0</v>
      </c>
      <c r="GN114" s="9">
        <f t="shared" si="206"/>
        <v>0</v>
      </c>
      <c r="GO114" s="9">
        <f t="shared" si="207"/>
        <v>0</v>
      </c>
      <c r="GP114" s="9">
        <f t="shared" si="208"/>
        <v>0</v>
      </c>
      <c r="GQ114" s="9">
        <f t="shared" si="209"/>
        <v>0</v>
      </c>
      <c r="GR114" s="9">
        <f t="shared" si="210"/>
        <v>0</v>
      </c>
      <c r="GS114" s="9">
        <f t="shared" si="211"/>
        <v>0</v>
      </c>
      <c r="GT114" s="9">
        <f t="shared" si="212"/>
        <v>0</v>
      </c>
      <c r="GU114" s="9">
        <f t="shared" si="213"/>
        <v>0</v>
      </c>
      <c r="GV114" s="9">
        <f t="shared" si="214"/>
        <v>0</v>
      </c>
      <c r="GW114" s="9">
        <f t="shared" si="215"/>
        <v>0</v>
      </c>
      <c r="GX114" s="9">
        <f t="shared" si="216"/>
        <v>0</v>
      </c>
      <c r="GY114" s="9">
        <f t="shared" si="217"/>
        <v>0</v>
      </c>
      <c r="GZ114" s="9">
        <f t="shared" si="218"/>
        <v>0</v>
      </c>
      <c r="HA114" s="9">
        <f t="shared" si="219"/>
        <v>0</v>
      </c>
      <c r="HB114" s="9">
        <f t="shared" si="220"/>
        <v>0</v>
      </c>
      <c r="HC114" s="9">
        <f t="shared" si="221"/>
        <v>0</v>
      </c>
      <c r="HD114" s="9">
        <f t="shared" si="222"/>
        <v>1</v>
      </c>
      <c r="HE114" s="9">
        <f t="shared" si="223"/>
        <v>0</v>
      </c>
      <c r="HF114" s="9">
        <f t="shared" si="224"/>
        <v>0</v>
      </c>
      <c r="HG114" s="9">
        <f t="shared" si="225"/>
        <v>0</v>
      </c>
      <c r="HH114" s="9">
        <f t="shared" si="226"/>
        <v>0</v>
      </c>
      <c r="HI114" s="9">
        <f t="shared" si="227"/>
        <v>0</v>
      </c>
      <c r="HJ114" s="9">
        <f t="shared" si="228"/>
        <v>0</v>
      </c>
      <c r="HK114" s="9">
        <f t="shared" si="229"/>
        <v>0</v>
      </c>
      <c r="HL114" s="9">
        <f t="shared" si="230"/>
        <v>0</v>
      </c>
      <c r="HM114" s="9">
        <f t="shared" si="231"/>
        <v>0</v>
      </c>
      <c r="HN114" s="9">
        <f t="shared" si="232"/>
        <v>1</v>
      </c>
      <c r="HO114" s="9">
        <f t="shared" si="233"/>
        <v>0</v>
      </c>
      <c r="HP114" s="9">
        <f t="shared" si="234"/>
        <v>0</v>
      </c>
      <c r="HQ114" s="9">
        <f t="shared" si="235"/>
        <v>0</v>
      </c>
      <c r="HR114" s="9">
        <f t="shared" si="236"/>
        <v>0</v>
      </c>
      <c r="HS114" s="9">
        <f t="shared" si="237"/>
        <v>0</v>
      </c>
      <c r="HT114" s="9">
        <f t="shared" si="238"/>
        <v>0</v>
      </c>
      <c r="HU114" s="9">
        <f t="shared" si="239"/>
        <v>0</v>
      </c>
      <c r="HV114" s="9">
        <f t="shared" si="240"/>
        <v>0</v>
      </c>
      <c r="HW114" s="9">
        <f t="shared" si="241"/>
        <v>0</v>
      </c>
      <c r="HX114" s="9">
        <f t="shared" si="242"/>
        <v>0</v>
      </c>
      <c r="HY114" s="9">
        <f t="shared" si="243"/>
        <v>0</v>
      </c>
      <c r="HZ114" s="9">
        <f t="shared" si="244"/>
        <v>0</v>
      </c>
      <c r="IA114" s="9">
        <f t="shared" si="245"/>
        <v>0</v>
      </c>
      <c r="IB114" s="9">
        <f t="shared" si="246"/>
        <v>0</v>
      </c>
      <c r="IC114" s="9">
        <f t="shared" si="247"/>
        <v>0</v>
      </c>
      <c r="ID114" s="9">
        <f t="shared" si="248"/>
        <v>0</v>
      </c>
      <c r="IE114" s="9">
        <f t="shared" si="249"/>
        <v>0</v>
      </c>
      <c r="IF114" s="9">
        <f t="shared" si="250"/>
        <v>0</v>
      </c>
      <c r="IG114" s="9">
        <f t="shared" si="251"/>
        <v>0</v>
      </c>
      <c r="IH114" s="9">
        <f t="shared" si="252"/>
        <v>0</v>
      </c>
      <c r="II114" s="9">
        <f t="shared" si="253"/>
        <v>0</v>
      </c>
      <c r="IJ114" s="9">
        <f t="shared" si="254"/>
        <v>0</v>
      </c>
      <c r="IK114" s="9">
        <f t="shared" si="255"/>
        <v>0</v>
      </c>
      <c r="IL114" s="9">
        <f t="shared" si="256"/>
        <v>0</v>
      </c>
      <c r="IM114" s="9">
        <f t="shared" si="257"/>
        <v>0</v>
      </c>
      <c r="IN114" s="9">
        <f t="shared" si="258"/>
        <v>0</v>
      </c>
      <c r="IO114" s="9">
        <f t="shared" si="259"/>
        <v>0</v>
      </c>
      <c r="IP114" s="9">
        <f t="shared" si="260"/>
        <v>0</v>
      </c>
      <c r="IQ114" s="9">
        <f t="shared" si="261"/>
        <v>0</v>
      </c>
      <c r="IR114" s="9">
        <f t="shared" si="262"/>
        <v>0</v>
      </c>
      <c r="IS114" s="9">
        <f t="shared" si="263"/>
        <v>0</v>
      </c>
      <c r="IT114" s="9">
        <f t="shared" si="264"/>
        <v>0</v>
      </c>
      <c r="IU114" s="9">
        <f t="shared" si="265"/>
        <v>0</v>
      </c>
      <c r="IV114" s="9">
        <f t="shared" si="266"/>
        <v>0</v>
      </c>
      <c r="IW114" s="9">
        <f t="shared" si="267"/>
        <v>0</v>
      </c>
      <c r="IX114" s="9">
        <f t="shared" si="268"/>
        <v>0</v>
      </c>
      <c r="IY114" s="9">
        <f t="shared" si="269"/>
        <v>0</v>
      </c>
      <c r="IZ114" s="9">
        <f t="shared" si="270"/>
        <v>0</v>
      </c>
      <c r="JA114" s="9">
        <f t="shared" si="271"/>
        <v>0</v>
      </c>
      <c r="JB114" s="719"/>
      <c r="JC114" s="719"/>
      <c r="JD114" s="719"/>
      <c r="JE114" s="719"/>
      <c r="JF114" s="719"/>
      <c r="JG114" s="719"/>
      <c r="JH114" s="719"/>
      <c r="JI114" s="719"/>
      <c r="JJ114" s="719"/>
      <c r="JK114" s="719"/>
      <c r="JL114" s="719"/>
      <c r="JM114" s="719"/>
      <c r="JN114" s="719"/>
      <c r="JO114" s="719"/>
      <c r="JP114" s="719"/>
      <c r="JQ114" s="719"/>
      <c r="JR114" s="719"/>
      <c r="JS114" s="719"/>
      <c r="JT114" s="719"/>
      <c r="JU114" s="719"/>
      <c r="JV114" s="719"/>
      <c r="JW114" s="719"/>
      <c r="JX114" s="719"/>
      <c r="JY114" s="719"/>
      <c r="JZ114" s="719"/>
      <c r="KA114" s="719"/>
      <c r="KB114" s="719"/>
      <c r="KC114" s="719"/>
      <c r="KD114" s="719"/>
      <c r="KE114" s="719"/>
      <c r="KF114" s="719"/>
      <c r="KG114" s="719"/>
      <c r="KH114" s="719"/>
      <c r="KI114" s="719"/>
      <c r="KJ114" s="719"/>
      <c r="KK114" s="719"/>
      <c r="KL114" s="719"/>
      <c r="KM114" s="719"/>
      <c r="KN114" s="719"/>
      <c r="KO114" s="719"/>
      <c r="KP114" s="719"/>
      <c r="KQ114" s="719"/>
      <c r="KR114" s="719"/>
      <c r="KS114" s="719"/>
      <c r="KT114" s="719"/>
      <c r="KU114" s="719"/>
      <c r="KV114" s="719"/>
      <c r="KW114" s="719"/>
      <c r="KX114" s="719"/>
      <c r="KY114" s="719"/>
      <c r="KZ114" s="719"/>
      <c r="LA114" s="719"/>
      <c r="LB114" s="719"/>
      <c r="LC114" s="719"/>
      <c r="LD114" s="719"/>
      <c r="LE114" s="719"/>
      <c r="LF114" s="719"/>
      <c r="LG114" s="719"/>
      <c r="LH114" s="719"/>
      <c r="LI114" s="719"/>
      <c r="LJ114" s="719"/>
      <c r="LK114" s="719"/>
      <c r="LL114" s="719"/>
      <c r="LM114" s="719"/>
      <c r="LN114" s="719"/>
      <c r="LO114" s="719"/>
      <c r="LP114" s="719"/>
      <c r="LQ114" s="719"/>
      <c r="LR114" s="719"/>
      <c r="LS114" s="719"/>
      <c r="LT114" s="719"/>
      <c r="LU114" s="719"/>
      <c r="LV114" s="719"/>
      <c r="LW114" s="719"/>
      <c r="LX114" s="719"/>
      <c r="LY114" s="719"/>
      <c r="LZ114" s="719"/>
      <c r="MA114" s="719"/>
      <c r="MB114" s="719"/>
      <c r="MC114" s="719"/>
      <c r="MD114" s="719"/>
      <c r="ME114" s="719"/>
      <c r="MF114" s="719"/>
      <c r="MG114" s="719"/>
      <c r="MH114" s="719"/>
      <c r="MI114" s="719"/>
      <c r="MJ114" s="719"/>
      <c r="MK114" s="719"/>
      <c r="ML114" s="719"/>
      <c r="MM114" s="719"/>
      <c r="MN114" s="719"/>
      <c r="MO114" s="719"/>
      <c r="MP114" s="719"/>
      <c r="MQ114" s="719"/>
      <c r="MR114" s="719"/>
      <c r="MS114" s="719"/>
      <c r="MT114" s="719"/>
      <c r="MU114" s="719"/>
      <c r="MV114" s="711"/>
      <c r="MW114" s="711"/>
      <c r="MX114" s="711"/>
      <c r="MY114" s="711"/>
      <c r="MZ114" s="711"/>
    </row>
    <row r="115" spans="1:364" s="45" customFormat="1" ht="36" customHeight="1">
      <c r="A115" s="56" t="s">
        <v>51</v>
      </c>
      <c r="B115" s="59">
        <v>45465</v>
      </c>
      <c r="C115" s="67"/>
      <c r="D115" s="470"/>
      <c r="E115" s="86"/>
      <c r="F115" s="86"/>
      <c r="G115" s="86"/>
      <c r="H115" s="86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364"/>
      <c r="AG115" s="128">
        <v>29</v>
      </c>
      <c r="AH115" s="128"/>
      <c r="AI115" s="128"/>
      <c r="AJ115" s="128"/>
      <c r="AK115" s="958"/>
      <c r="AL115" s="128"/>
      <c r="AM115" s="128"/>
      <c r="AN115" s="128"/>
      <c r="AO115" s="387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397"/>
      <c r="CA115" s="589"/>
      <c r="CB115" s="589"/>
      <c r="CC115" s="589"/>
      <c r="CD115" s="589"/>
      <c r="CE115" s="589"/>
      <c r="CF115" s="589"/>
      <c r="CG115" s="589"/>
      <c r="CH115" s="589"/>
      <c r="CI115" s="589"/>
      <c r="CJ115" s="589"/>
      <c r="CK115" s="589"/>
      <c r="CL115" s="589"/>
      <c r="CM115" s="589"/>
      <c r="CN115" s="589"/>
      <c r="CO115" s="589"/>
      <c r="CP115" s="589"/>
      <c r="CQ115" s="589"/>
      <c r="CR115" s="589"/>
      <c r="CS115" s="589"/>
      <c r="CT115" s="589"/>
      <c r="CU115" s="589"/>
      <c r="CV115" s="589"/>
      <c r="CW115" s="589"/>
      <c r="CX115" s="589"/>
      <c r="CY115" s="589"/>
      <c r="CZ115" s="589"/>
      <c r="DA115" s="589"/>
      <c r="DB115" s="589"/>
      <c r="DC115" s="589"/>
      <c r="DD115" s="589"/>
      <c r="DE115" s="589"/>
      <c r="DF115" s="589"/>
      <c r="DG115" s="405"/>
      <c r="DH115" s="589"/>
      <c r="DI115" s="589"/>
      <c r="DJ115" s="589"/>
      <c r="DK115" s="589"/>
      <c r="DL115" s="589"/>
      <c r="DM115" s="589"/>
      <c r="DN115" s="589"/>
      <c r="DO115" s="589"/>
      <c r="DP115" s="589"/>
      <c r="DQ115" s="589"/>
      <c r="DR115" s="589"/>
      <c r="DS115" s="589"/>
      <c r="DT115" s="589"/>
      <c r="DU115" s="589"/>
      <c r="DV115" s="589"/>
      <c r="DW115" s="589"/>
      <c r="DX115" s="617"/>
      <c r="DY115" s="638"/>
      <c r="DZ115" s="638"/>
      <c r="EA115" s="638"/>
      <c r="EB115" s="638"/>
      <c r="EC115" s="638"/>
      <c r="ED115" s="638"/>
      <c r="EE115" s="638"/>
      <c r="EF115" s="638"/>
      <c r="EG115" s="638"/>
      <c r="EH115" s="638"/>
      <c r="EI115" s="638"/>
      <c r="EJ115" s="638"/>
      <c r="EK115" s="638"/>
      <c r="EL115" s="638"/>
      <c r="EM115" s="638"/>
      <c r="EN115" s="638"/>
      <c r="EO115" s="638"/>
      <c r="EP115" s="638"/>
      <c r="EQ115" s="638"/>
      <c r="ER115" s="638"/>
      <c r="ES115" s="638"/>
      <c r="ET115" s="638"/>
      <c r="EU115" s="638"/>
      <c r="EV115" s="638"/>
      <c r="EW115" s="589"/>
      <c r="EX115" s="868"/>
      <c r="EY115" s="868"/>
      <c r="EZ115" s="868"/>
      <c r="FA115" s="868"/>
      <c r="FB115" s="868"/>
      <c r="FC115" s="868"/>
      <c r="FD115" s="868"/>
      <c r="FE115" s="868"/>
      <c r="FF115" s="405"/>
      <c r="FG115" s="264"/>
      <c r="FH115" s="264"/>
      <c r="FI115" s="264"/>
      <c r="FJ115" s="264"/>
      <c r="FK115" s="264"/>
      <c r="FL115" s="264"/>
      <c r="FM115" s="267"/>
      <c r="FN115" s="268"/>
      <c r="FO115" s="268"/>
      <c r="FP115" s="268"/>
      <c r="FQ115" s="268"/>
      <c r="FR115" s="503"/>
      <c r="FS115" s="92"/>
      <c r="FT115" s="33"/>
      <c r="FU115" s="33"/>
      <c r="FV115" s="91"/>
      <c r="FW115" s="91"/>
      <c r="FX115" s="91"/>
      <c r="FY115" s="33"/>
      <c r="FZ115" s="33"/>
      <c r="GA115" s="33"/>
      <c r="GB115" s="33"/>
      <c r="GC115" s="33"/>
      <c r="GD115" s="33"/>
      <c r="GE115" s="33"/>
      <c r="GF115" s="33"/>
      <c r="GG115" s="33"/>
      <c r="GH115" s="89"/>
      <c r="GI115" s="75"/>
      <c r="GJ115" s="513"/>
      <c r="GK115" s="76"/>
      <c r="GL115" s="9">
        <f t="shared" si="204"/>
        <v>0</v>
      </c>
      <c r="GM115" s="9">
        <f t="shared" si="205"/>
        <v>0</v>
      </c>
      <c r="GN115" s="9">
        <f t="shared" si="206"/>
        <v>0</v>
      </c>
      <c r="GO115" s="9">
        <f t="shared" si="207"/>
        <v>0</v>
      </c>
      <c r="GP115" s="9">
        <f t="shared" si="208"/>
        <v>0</v>
      </c>
      <c r="GQ115" s="9">
        <f t="shared" si="209"/>
        <v>0</v>
      </c>
      <c r="GR115" s="9">
        <f t="shared" si="210"/>
        <v>0</v>
      </c>
      <c r="GS115" s="9">
        <f t="shared" si="211"/>
        <v>0</v>
      </c>
      <c r="GT115" s="9">
        <f t="shared" si="212"/>
        <v>0</v>
      </c>
      <c r="GU115" s="9">
        <f t="shared" si="213"/>
        <v>0</v>
      </c>
      <c r="GV115" s="9">
        <f t="shared" si="214"/>
        <v>0</v>
      </c>
      <c r="GW115" s="9">
        <f t="shared" si="215"/>
        <v>0</v>
      </c>
      <c r="GX115" s="9">
        <f t="shared" si="216"/>
        <v>0</v>
      </c>
      <c r="GY115" s="9">
        <f t="shared" si="217"/>
        <v>0</v>
      </c>
      <c r="GZ115" s="9">
        <f t="shared" si="218"/>
        <v>0</v>
      </c>
      <c r="HA115" s="9">
        <f t="shared" si="219"/>
        <v>0</v>
      </c>
      <c r="HB115" s="9">
        <f t="shared" si="220"/>
        <v>0</v>
      </c>
      <c r="HC115" s="9">
        <f t="shared" si="221"/>
        <v>0</v>
      </c>
      <c r="HD115" s="9">
        <f t="shared" si="222"/>
        <v>0</v>
      </c>
      <c r="HE115" s="9">
        <f t="shared" si="223"/>
        <v>0</v>
      </c>
      <c r="HF115" s="9">
        <f t="shared" si="224"/>
        <v>0</v>
      </c>
      <c r="HG115" s="9">
        <f t="shared" si="225"/>
        <v>0</v>
      </c>
      <c r="HH115" s="9">
        <f t="shared" si="226"/>
        <v>0</v>
      </c>
      <c r="HI115" s="9">
        <f t="shared" si="227"/>
        <v>0</v>
      </c>
      <c r="HJ115" s="9">
        <f t="shared" si="228"/>
        <v>0</v>
      </c>
      <c r="HK115" s="9">
        <f t="shared" si="229"/>
        <v>0</v>
      </c>
      <c r="HL115" s="9">
        <f t="shared" si="230"/>
        <v>0</v>
      </c>
      <c r="HM115" s="9">
        <f t="shared" si="231"/>
        <v>0</v>
      </c>
      <c r="HN115" s="9">
        <f t="shared" si="232"/>
        <v>1</v>
      </c>
      <c r="HO115" s="9">
        <f t="shared" si="233"/>
        <v>0</v>
      </c>
      <c r="HP115" s="9">
        <f t="shared" si="234"/>
        <v>0</v>
      </c>
      <c r="HQ115" s="9">
        <f t="shared" si="235"/>
        <v>0</v>
      </c>
      <c r="HR115" s="9">
        <f t="shared" si="236"/>
        <v>0</v>
      </c>
      <c r="HS115" s="9">
        <f t="shared" si="237"/>
        <v>0</v>
      </c>
      <c r="HT115" s="9">
        <f t="shared" si="238"/>
        <v>0</v>
      </c>
      <c r="HU115" s="9">
        <f t="shared" si="239"/>
        <v>0</v>
      </c>
      <c r="HV115" s="9">
        <f t="shared" si="240"/>
        <v>0</v>
      </c>
      <c r="HW115" s="9">
        <f t="shared" si="241"/>
        <v>0</v>
      </c>
      <c r="HX115" s="9">
        <f t="shared" si="242"/>
        <v>0</v>
      </c>
      <c r="HY115" s="9">
        <f t="shared" si="243"/>
        <v>0</v>
      </c>
      <c r="HZ115" s="9">
        <f t="shared" si="244"/>
        <v>0</v>
      </c>
      <c r="IA115" s="9">
        <f t="shared" si="245"/>
        <v>0</v>
      </c>
      <c r="IB115" s="9">
        <f t="shared" si="246"/>
        <v>0</v>
      </c>
      <c r="IC115" s="9">
        <f t="shared" si="247"/>
        <v>0</v>
      </c>
      <c r="ID115" s="9">
        <f t="shared" si="248"/>
        <v>0</v>
      </c>
      <c r="IE115" s="9">
        <f t="shared" si="249"/>
        <v>0</v>
      </c>
      <c r="IF115" s="9">
        <f t="shared" si="250"/>
        <v>0</v>
      </c>
      <c r="IG115" s="9">
        <f t="shared" si="251"/>
        <v>0</v>
      </c>
      <c r="IH115" s="9">
        <f t="shared" si="252"/>
        <v>0</v>
      </c>
      <c r="II115" s="9">
        <f t="shared" si="253"/>
        <v>0</v>
      </c>
      <c r="IJ115" s="9">
        <f t="shared" si="254"/>
        <v>0</v>
      </c>
      <c r="IK115" s="9">
        <f t="shared" si="255"/>
        <v>0</v>
      </c>
      <c r="IL115" s="9">
        <f t="shared" si="256"/>
        <v>0</v>
      </c>
      <c r="IM115" s="9">
        <f t="shared" si="257"/>
        <v>0</v>
      </c>
      <c r="IN115" s="9">
        <f t="shared" si="258"/>
        <v>0</v>
      </c>
      <c r="IO115" s="9">
        <f t="shared" si="259"/>
        <v>0</v>
      </c>
      <c r="IP115" s="9">
        <f t="shared" si="260"/>
        <v>0</v>
      </c>
      <c r="IQ115" s="9">
        <f t="shared" si="261"/>
        <v>0</v>
      </c>
      <c r="IR115" s="9">
        <f t="shared" si="262"/>
        <v>0</v>
      </c>
      <c r="IS115" s="9">
        <f t="shared" si="263"/>
        <v>0</v>
      </c>
      <c r="IT115" s="9">
        <f t="shared" si="264"/>
        <v>0</v>
      </c>
      <c r="IU115" s="9">
        <f t="shared" si="265"/>
        <v>0</v>
      </c>
      <c r="IV115" s="9">
        <f t="shared" si="266"/>
        <v>0</v>
      </c>
      <c r="IW115" s="9">
        <f t="shared" si="267"/>
        <v>0</v>
      </c>
      <c r="IX115" s="9">
        <f t="shared" si="268"/>
        <v>0</v>
      </c>
      <c r="IY115" s="9">
        <f t="shared" si="269"/>
        <v>0</v>
      </c>
      <c r="IZ115" s="9">
        <f t="shared" si="270"/>
        <v>0</v>
      </c>
      <c r="JA115" s="9">
        <f t="shared" si="271"/>
        <v>0</v>
      </c>
      <c r="JB115" s="715"/>
      <c r="JC115" s="715"/>
      <c r="JD115" s="715"/>
      <c r="JE115" s="715"/>
      <c r="JF115" s="715"/>
      <c r="JG115" s="715"/>
      <c r="JH115" s="715"/>
      <c r="JI115" s="715"/>
      <c r="JJ115" s="715"/>
      <c r="JK115" s="715"/>
      <c r="JL115" s="715"/>
      <c r="JM115" s="715"/>
      <c r="JN115" s="715"/>
      <c r="JO115" s="715"/>
      <c r="JP115" s="715"/>
      <c r="JQ115" s="715"/>
      <c r="JR115" s="715"/>
      <c r="JS115" s="715"/>
      <c r="JT115" s="715"/>
      <c r="JU115" s="715"/>
      <c r="JV115" s="715"/>
      <c r="JW115" s="715"/>
      <c r="JX115" s="715"/>
      <c r="JY115" s="715"/>
      <c r="JZ115" s="715"/>
      <c r="KA115" s="715"/>
      <c r="KB115" s="715"/>
      <c r="KC115" s="715"/>
      <c r="KD115" s="715"/>
      <c r="KE115" s="715"/>
      <c r="KF115" s="715"/>
      <c r="KG115" s="715"/>
      <c r="KH115" s="715"/>
      <c r="KI115" s="715"/>
      <c r="KJ115" s="715"/>
      <c r="KK115" s="715"/>
      <c r="KL115" s="715"/>
      <c r="KM115" s="715"/>
      <c r="KN115" s="715"/>
      <c r="KO115" s="715"/>
      <c r="KP115" s="715"/>
      <c r="KQ115" s="715"/>
      <c r="KR115" s="715"/>
      <c r="KS115" s="715"/>
      <c r="KT115" s="715"/>
      <c r="KU115" s="715"/>
      <c r="KV115" s="715"/>
      <c r="KW115" s="715"/>
      <c r="KX115" s="715"/>
      <c r="KY115" s="715"/>
      <c r="KZ115" s="715"/>
      <c r="LA115" s="715"/>
      <c r="LB115" s="715"/>
      <c r="LC115" s="715"/>
      <c r="LD115" s="715"/>
      <c r="LE115" s="715"/>
      <c r="LF115" s="715"/>
      <c r="LG115" s="715"/>
      <c r="LH115" s="715"/>
      <c r="LI115" s="715"/>
      <c r="LJ115" s="715"/>
      <c r="LK115" s="715"/>
      <c r="LL115" s="715"/>
      <c r="LM115" s="715"/>
      <c r="LN115" s="715"/>
      <c r="LO115" s="715"/>
      <c r="LP115" s="715"/>
      <c r="LQ115" s="715"/>
      <c r="LR115" s="715"/>
      <c r="LS115" s="715"/>
      <c r="LT115" s="715"/>
      <c r="LU115" s="715"/>
      <c r="LV115" s="715"/>
      <c r="LW115" s="715"/>
      <c r="LX115" s="715"/>
      <c r="LY115" s="715"/>
      <c r="LZ115" s="715"/>
      <c r="MA115" s="715"/>
      <c r="MB115" s="715"/>
      <c r="MC115" s="715"/>
      <c r="MD115" s="715"/>
      <c r="ME115" s="715"/>
      <c r="MF115" s="715"/>
      <c r="MG115" s="715"/>
      <c r="MH115" s="715"/>
      <c r="MI115" s="715"/>
      <c r="MJ115" s="715"/>
      <c r="MK115" s="715"/>
      <c r="ML115" s="715"/>
      <c r="MM115" s="715"/>
      <c r="MN115" s="715"/>
      <c r="MO115" s="715"/>
      <c r="MP115" s="715"/>
      <c r="MQ115" s="715"/>
      <c r="MR115" s="715"/>
      <c r="MS115" s="715"/>
      <c r="MT115" s="715"/>
      <c r="MU115" s="715"/>
      <c r="MV115" s="716"/>
      <c r="MW115" s="716"/>
      <c r="MX115" s="716"/>
      <c r="MY115" s="716"/>
      <c r="MZ115" s="716"/>
    </row>
    <row r="116" spans="1:364" s="45" customFormat="1" ht="15" customHeight="1">
      <c r="A116" s="57" t="s">
        <v>52</v>
      </c>
      <c r="B116" s="60">
        <v>45466</v>
      </c>
      <c r="C116" s="16"/>
      <c r="D116" s="470"/>
      <c r="E116" s="38"/>
      <c r="F116" s="38"/>
      <c r="G116" s="40"/>
      <c r="H116" s="40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368"/>
      <c r="AG116" s="36"/>
      <c r="AH116" s="36"/>
      <c r="AI116" s="36"/>
      <c r="AJ116" s="36"/>
      <c r="AK116" s="959"/>
      <c r="AL116" s="36"/>
      <c r="AM116" s="36"/>
      <c r="AN116" s="36"/>
      <c r="AO116" s="385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398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398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605"/>
      <c r="DY116" s="634"/>
      <c r="DZ116" s="634"/>
      <c r="EA116" s="634"/>
      <c r="EB116" s="634"/>
      <c r="EC116" s="634"/>
      <c r="ED116" s="634"/>
      <c r="EE116" s="634"/>
      <c r="EF116" s="634"/>
      <c r="EG116" s="634"/>
      <c r="EH116" s="634"/>
      <c r="EI116" s="634"/>
      <c r="EJ116" s="634"/>
      <c r="EK116" s="634"/>
      <c r="EL116" s="634"/>
      <c r="EM116" s="634"/>
      <c r="EN116" s="634"/>
      <c r="EO116" s="634"/>
      <c r="EP116" s="634"/>
      <c r="EQ116" s="634"/>
      <c r="ER116" s="634"/>
      <c r="ES116" s="634"/>
      <c r="ET116" s="634"/>
      <c r="EU116" s="634"/>
      <c r="EV116" s="634"/>
      <c r="EW116" s="13"/>
      <c r="EX116" s="161"/>
      <c r="EY116" s="161"/>
      <c r="EZ116" s="161"/>
      <c r="FA116" s="161"/>
      <c r="FB116" s="161"/>
      <c r="FC116" s="161"/>
      <c r="FD116" s="161"/>
      <c r="FE116" s="161"/>
      <c r="FF116" s="398"/>
      <c r="FG116" s="161"/>
      <c r="FH116" s="161"/>
      <c r="FI116" s="161"/>
      <c r="FJ116" s="161"/>
      <c r="FK116" s="161"/>
      <c r="FL116" s="161"/>
      <c r="FM116" s="158"/>
      <c r="FN116" s="13"/>
      <c r="FO116" s="13"/>
      <c r="FP116" s="13"/>
      <c r="FQ116" s="13"/>
      <c r="FR116" s="492"/>
      <c r="FS116" s="25"/>
      <c r="FT116" s="26"/>
      <c r="FU116" s="26"/>
      <c r="FV116" s="26"/>
      <c r="FW116" s="26"/>
      <c r="FX116" s="26"/>
      <c r="FY116" s="27"/>
      <c r="FZ116" s="27"/>
      <c r="GA116" s="27"/>
      <c r="GB116" s="27"/>
      <c r="GC116" s="27"/>
      <c r="GD116" s="27"/>
      <c r="GE116" s="27"/>
      <c r="GF116" s="27"/>
      <c r="GG116" s="27"/>
      <c r="GH116" s="31"/>
      <c r="GI116" s="21"/>
      <c r="GJ116" s="514"/>
      <c r="GK116" s="76"/>
      <c r="GL116" s="62">
        <f t="shared" si="204"/>
        <v>0</v>
      </c>
      <c r="GM116" s="62">
        <f t="shared" si="205"/>
        <v>0</v>
      </c>
      <c r="GN116" s="62">
        <f t="shared" si="206"/>
        <v>0</v>
      </c>
      <c r="GO116" s="62">
        <f t="shared" si="207"/>
        <v>0</v>
      </c>
      <c r="GP116" s="62">
        <f t="shared" si="208"/>
        <v>0</v>
      </c>
      <c r="GQ116" s="62">
        <f t="shared" si="209"/>
        <v>0</v>
      </c>
      <c r="GR116" s="62">
        <f t="shared" si="210"/>
        <v>0</v>
      </c>
      <c r="GS116" s="62">
        <f t="shared" si="211"/>
        <v>0</v>
      </c>
      <c r="GT116" s="62">
        <f t="shared" si="212"/>
        <v>0</v>
      </c>
      <c r="GU116" s="62">
        <f t="shared" si="213"/>
        <v>0</v>
      </c>
      <c r="GV116" s="62">
        <f t="shared" si="214"/>
        <v>0</v>
      </c>
      <c r="GW116" s="62">
        <f t="shared" si="215"/>
        <v>0</v>
      </c>
      <c r="GX116" s="62">
        <f t="shared" si="216"/>
        <v>0</v>
      </c>
      <c r="GY116" s="62">
        <f t="shared" si="217"/>
        <v>0</v>
      </c>
      <c r="GZ116" s="62">
        <f t="shared" si="218"/>
        <v>0</v>
      </c>
      <c r="HA116" s="62">
        <f t="shared" si="219"/>
        <v>0</v>
      </c>
      <c r="HB116" s="62">
        <f t="shared" si="220"/>
        <v>0</v>
      </c>
      <c r="HC116" s="62">
        <f t="shared" si="221"/>
        <v>0</v>
      </c>
      <c r="HD116" s="62">
        <f t="shared" si="222"/>
        <v>0</v>
      </c>
      <c r="HE116" s="62">
        <f t="shared" si="223"/>
        <v>0</v>
      </c>
      <c r="HF116" s="62">
        <f t="shared" si="224"/>
        <v>0</v>
      </c>
      <c r="HG116" s="62">
        <f t="shared" si="225"/>
        <v>0</v>
      </c>
      <c r="HH116" s="62">
        <f t="shared" si="226"/>
        <v>0</v>
      </c>
      <c r="HI116" s="62">
        <f t="shared" si="227"/>
        <v>0</v>
      </c>
      <c r="HJ116" s="62">
        <f t="shared" si="228"/>
        <v>0</v>
      </c>
      <c r="HK116" s="62">
        <f t="shared" si="229"/>
        <v>0</v>
      </c>
      <c r="HL116" s="62">
        <f t="shared" si="230"/>
        <v>0</v>
      </c>
      <c r="HM116" s="62">
        <f t="shared" si="231"/>
        <v>0</v>
      </c>
      <c r="HN116" s="62">
        <f t="shared" si="232"/>
        <v>0</v>
      </c>
      <c r="HO116" s="62">
        <f t="shared" si="233"/>
        <v>0</v>
      </c>
      <c r="HP116" s="62">
        <f t="shared" si="234"/>
        <v>0</v>
      </c>
      <c r="HQ116" s="62">
        <f t="shared" si="235"/>
        <v>0</v>
      </c>
      <c r="HR116" s="62">
        <f t="shared" si="236"/>
        <v>0</v>
      </c>
      <c r="HS116" s="62">
        <f t="shared" si="237"/>
        <v>0</v>
      </c>
      <c r="HT116" s="62">
        <f t="shared" si="238"/>
        <v>0</v>
      </c>
      <c r="HU116" s="62">
        <f t="shared" si="239"/>
        <v>0</v>
      </c>
      <c r="HV116" s="62">
        <f t="shared" si="240"/>
        <v>0</v>
      </c>
      <c r="HW116" s="62">
        <f t="shared" si="241"/>
        <v>0</v>
      </c>
      <c r="HX116" s="62">
        <f t="shared" si="242"/>
        <v>0</v>
      </c>
      <c r="HY116" s="62">
        <f t="shared" si="243"/>
        <v>0</v>
      </c>
      <c r="HZ116" s="62">
        <f t="shared" si="244"/>
        <v>0</v>
      </c>
      <c r="IA116" s="62">
        <f t="shared" si="245"/>
        <v>0</v>
      </c>
      <c r="IB116" s="62">
        <f t="shared" si="246"/>
        <v>0</v>
      </c>
      <c r="IC116" s="62">
        <f t="shared" si="247"/>
        <v>0</v>
      </c>
      <c r="ID116" s="62">
        <f t="shared" si="248"/>
        <v>0</v>
      </c>
      <c r="IE116" s="62">
        <f t="shared" si="249"/>
        <v>0</v>
      </c>
      <c r="IF116" s="62">
        <f t="shared" si="250"/>
        <v>0</v>
      </c>
      <c r="IG116" s="62">
        <f t="shared" si="251"/>
        <v>0</v>
      </c>
      <c r="IH116" s="62">
        <f t="shared" si="252"/>
        <v>0</v>
      </c>
      <c r="II116" s="62">
        <f t="shared" si="253"/>
        <v>0</v>
      </c>
      <c r="IJ116" s="62">
        <f t="shared" si="254"/>
        <v>0</v>
      </c>
      <c r="IK116" s="62">
        <f t="shared" si="255"/>
        <v>0</v>
      </c>
      <c r="IL116" s="62">
        <f t="shared" si="256"/>
        <v>0</v>
      </c>
      <c r="IM116" s="62">
        <f t="shared" si="257"/>
        <v>0</v>
      </c>
      <c r="IN116" s="62">
        <f t="shared" si="258"/>
        <v>0</v>
      </c>
      <c r="IO116" s="62">
        <f t="shared" si="259"/>
        <v>0</v>
      </c>
      <c r="IP116" s="62">
        <f t="shared" si="260"/>
        <v>0</v>
      </c>
      <c r="IQ116" s="62">
        <f t="shared" si="261"/>
        <v>0</v>
      </c>
      <c r="IR116" s="62">
        <f t="shared" si="262"/>
        <v>0</v>
      </c>
      <c r="IS116" s="62">
        <f t="shared" si="263"/>
        <v>0</v>
      </c>
      <c r="IT116" s="62">
        <f t="shared" si="264"/>
        <v>0</v>
      </c>
      <c r="IU116" s="62">
        <f t="shared" si="265"/>
        <v>0</v>
      </c>
      <c r="IV116" s="62">
        <f t="shared" si="266"/>
        <v>0</v>
      </c>
      <c r="IW116" s="62">
        <f t="shared" si="267"/>
        <v>0</v>
      </c>
      <c r="IX116" s="62">
        <f t="shared" si="268"/>
        <v>0</v>
      </c>
      <c r="IY116" s="62">
        <f t="shared" si="269"/>
        <v>0</v>
      </c>
      <c r="IZ116" s="62">
        <f t="shared" si="270"/>
        <v>0</v>
      </c>
      <c r="JA116" s="62">
        <f t="shared" si="271"/>
        <v>0</v>
      </c>
      <c r="JB116" s="716"/>
      <c r="JC116" s="716"/>
      <c r="JD116" s="716"/>
      <c r="JE116" s="716"/>
      <c r="JF116" s="716"/>
      <c r="JG116" s="716"/>
      <c r="JH116" s="716"/>
      <c r="JI116" s="716"/>
      <c r="JJ116" s="716"/>
      <c r="JK116" s="716"/>
      <c r="JL116" s="716"/>
      <c r="JM116" s="716"/>
      <c r="JN116" s="716"/>
      <c r="JO116" s="716"/>
      <c r="JP116" s="716"/>
      <c r="JQ116" s="716"/>
      <c r="JR116" s="716"/>
      <c r="JS116" s="716"/>
      <c r="JT116" s="716"/>
      <c r="JU116" s="716"/>
      <c r="JV116" s="716"/>
      <c r="JW116" s="716"/>
      <c r="JX116" s="716"/>
      <c r="JY116" s="716"/>
      <c r="JZ116" s="716"/>
      <c r="KA116" s="716"/>
      <c r="KB116" s="716"/>
      <c r="KC116" s="716"/>
      <c r="KD116" s="716"/>
      <c r="KE116" s="716"/>
      <c r="KF116" s="716"/>
      <c r="KG116" s="716"/>
      <c r="KH116" s="716"/>
      <c r="KI116" s="716"/>
      <c r="KJ116" s="716"/>
      <c r="KK116" s="716"/>
      <c r="KL116" s="716"/>
      <c r="KM116" s="716"/>
      <c r="KN116" s="716"/>
      <c r="KO116" s="716"/>
      <c r="KP116" s="716"/>
      <c r="KQ116" s="716"/>
      <c r="KR116" s="716"/>
      <c r="KS116" s="716"/>
      <c r="KT116" s="716"/>
      <c r="KU116" s="716"/>
      <c r="KV116" s="716"/>
      <c r="KW116" s="716"/>
      <c r="KX116" s="716"/>
      <c r="KY116" s="716"/>
      <c r="KZ116" s="716"/>
      <c r="LA116" s="716"/>
      <c r="LB116" s="716"/>
      <c r="LC116" s="716"/>
      <c r="LD116" s="716"/>
      <c r="LE116" s="716"/>
      <c r="LF116" s="716"/>
      <c r="LG116" s="716"/>
      <c r="LH116" s="716"/>
      <c r="LI116" s="716"/>
      <c r="LJ116" s="716"/>
      <c r="LK116" s="716"/>
      <c r="LL116" s="716"/>
      <c r="LM116" s="716"/>
      <c r="LN116" s="716"/>
      <c r="LO116" s="716"/>
      <c r="LP116" s="716"/>
      <c r="LQ116" s="716"/>
      <c r="LR116" s="716"/>
      <c r="LS116" s="716"/>
      <c r="LT116" s="716"/>
      <c r="LU116" s="716"/>
      <c r="LV116" s="716"/>
      <c r="LW116" s="716"/>
      <c r="LX116" s="716"/>
      <c r="LY116" s="716"/>
      <c r="LZ116" s="716"/>
      <c r="MA116" s="716"/>
      <c r="MB116" s="716"/>
      <c r="MC116" s="716"/>
      <c r="MD116" s="716"/>
      <c r="ME116" s="716"/>
      <c r="MF116" s="716"/>
      <c r="MG116" s="716"/>
      <c r="MH116" s="716"/>
      <c r="MI116" s="716"/>
      <c r="MJ116" s="716"/>
      <c r="MK116" s="716"/>
      <c r="ML116" s="716"/>
      <c r="MM116" s="716"/>
      <c r="MN116" s="716"/>
      <c r="MO116" s="716"/>
      <c r="MP116" s="716"/>
      <c r="MQ116" s="716"/>
      <c r="MR116" s="716"/>
      <c r="MS116" s="716"/>
      <c r="MT116" s="716"/>
      <c r="MU116" s="716"/>
      <c r="MV116" s="716"/>
      <c r="MW116" s="716"/>
      <c r="MX116" s="716"/>
      <c r="MY116" s="716"/>
      <c r="MZ116" s="716"/>
    </row>
    <row r="117" spans="1:364" s="45" customFormat="1" ht="15" customHeight="1">
      <c r="A117" s="284" t="s">
        <v>46</v>
      </c>
      <c r="B117" s="285">
        <v>45467</v>
      </c>
      <c r="C117" s="331"/>
      <c r="D117" s="474"/>
      <c r="E117" s="332"/>
      <c r="F117" s="333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369"/>
      <c r="AG117" s="334"/>
      <c r="AH117" s="303"/>
      <c r="AI117" s="303"/>
      <c r="AJ117" s="303"/>
      <c r="AK117" s="303"/>
      <c r="AL117" s="303"/>
      <c r="AM117" s="303"/>
      <c r="AN117" s="303"/>
      <c r="AO117" s="387"/>
      <c r="AP117" s="304"/>
      <c r="AQ117" s="304"/>
      <c r="AR117" s="304"/>
      <c r="AS117" s="304"/>
      <c r="AT117" s="304"/>
      <c r="AU117" s="304"/>
      <c r="AV117" s="304"/>
      <c r="AW117" s="304"/>
      <c r="AX117" s="304"/>
      <c r="AY117" s="304"/>
      <c r="AZ117" s="304"/>
      <c r="BA117" s="304"/>
      <c r="BB117" s="304"/>
      <c r="BC117" s="304"/>
      <c r="BD117" s="304"/>
      <c r="BE117" s="304"/>
      <c r="BF117" s="304"/>
      <c r="BG117" s="304"/>
      <c r="BH117" s="304"/>
      <c r="BI117" s="304"/>
      <c r="BJ117" s="304"/>
      <c r="BK117" s="304"/>
      <c r="BL117" s="304"/>
      <c r="BM117" s="304"/>
      <c r="BN117" s="304"/>
      <c r="BO117" s="304"/>
      <c r="BP117" s="304"/>
      <c r="BQ117" s="304"/>
      <c r="BR117" s="304"/>
      <c r="BS117" s="304"/>
      <c r="BT117" s="304"/>
      <c r="BU117" s="304"/>
      <c r="BV117" s="304"/>
      <c r="BW117" s="304"/>
      <c r="BX117" s="304"/>
      <c r="BY117" s="304"/>
      <c r="BZ117" s="405"/>
      <c r="CA117" s="293"/>
      <c r="CB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P117" s="293"/>
      <c r="CQ117" s="293"/>
      <c r="CR117" s="293"/>
      <c r="CS117" s="293"/>
      <c r="CT117" s="293"/>
      <c r="CU117" s="293"/>
      <c r="CV117" s="293"/>
      <c r="CW117" s="293"/>
      <c r="CX117" s="293"/>
      <c r="CY117" s="293"/>
      <c r="CZ117" s="293"/>
      <c r="DA117" s="293"/>
      <c r="DB117" s="293"/>
      <c r="DC117" s="293"/>
      <c r="DD117" s="293"/>
      <c r="DE117" s="293"/>
      <c r="DF117" s="293"/>
      <c r="DG117" s="405"/>
      <c r="DH117" s="293"/>
      <c r="DI117" s="293"/>
      <c r="DJ117" s="293"/>
      <c r="DK117" s="293"/>
      <c r="DL117" s="293"/>
      <c r="DM117" s="293"/>
      <c r="DN117" s="293"/>
      <c r="DO117" s="293"/>
      <c r="DP117" s="293"/>
      <c r="DQ117" s="293"/>
      <c r="DR117" s="293"/>
      <c r="DS117" s="293"/>
      <c r="DT117" s="293"/>
      <c r="DU117" s="293"/>
      <c r="DV117" s="293"/>
      <c r="DW117" s="293"/>
      <c r="DX117" s="617"/>
      <c r="DY117" s="635"/>
      <c r="DZ117" s="635"/>
      <c r="EA117" s="635"/>
      <c r="EB117" s="635"/>
      <c r="EC117" s="635"/>
      <c r="ED117" s="635"/>
      <c r="EE117" s="635"/>
      <c r="EF117" s="635"/>
      <c r="EG117" s="635"/>
      <c r="EH117" s="635"/>
      <c r="EI117" s="635"/>
      <c r="EJ117" s="635"/>
      <c r="EK117" s="635"/>
      <c r="EL117" s="635"/>
      <c r="EM117" s="635"/>
      <c r="EN117" s="635"/>
      <c r="EO117" s="635"/>
      <c r="EP117" s="635"/>
      <c r="EQ117" s="635"/>
      <c r="ER117" s="635"/>
      <c r="ES117" s="635"/>
      <c r="ET117" s="635"/>
      <c r="EU117" s="635"/>
      <c r="EV117" s="635"/>
      <c r="EW117" s="293"/>
      <c r="EX117" s="335"/>
      <c r="EY117" s="335"/>
      <c r="EZ117" s="335"/>
      <c r="FA117" s="335"/>
      <c r="FB117" s="335"/>
      <c r="FC117" s="335"/>
      <c r="FD117" s="335"/>
      <c r="FE117" s="335"/>
      <c r="FF117" s="405"/>
      <c r="FG117" s="335"/>
      <c r="FH117" s="335"/>
      <c r="FI117" s="335"/>
      <c r="FJ117" s="335"/>
      <c r="FK117" s="335"/>
      <c r="FL117" s="335"/>
      <c r="FM117" s="292"/>
      <c r="FN117" s="293"/>
      <c r="FO117" s="293"/>
      <c r="FP117" s="293"/>
      <c r="FQ117" s="293"/>
      <c r="FR117" s="490"/>
      <c r="FS117" s="336"/>
      <c r="FT117" s="336"/>
      <c r="FU117" s="297"/>
      <c r="FV117" s="297"/>
      <c r="FW117" s="297"/>
      <c r="FX117" s="297"/>
      <c r="FY117" s="337"/>
      <c r="FZ117" s="337"/>
      <c r="GA117" s="337"/>
      <c r="GB117" s="337"/>
      <c r="GC117" s="337"/>
      <c r="GD117" s="337"/>
      <c r="GE117" s="337"/>
      <c r="GF117" s="337"/>
      <c r="GG117" s="337"/>
      <c r="GH117" s="338"/>
      <c r="GI117" s="299"/>
      <c r="GJ117" s="514"/>
      <c r="GK117" s="76"/>
      <c r="GL117" s="300">
        <f t="shared" si="204"/>
        <v>0</v>
      </c>
      <c r="GM117" s="300">
        <f t="shared" si="205"/>
        <v>0</v>
      </c>
      <c r="GN117" s="300">
        <f t="shared" si="206"/>
        <v>0</v>
      </c>
      <c r="GO117" s="300">
        <f t="shared" si="207"/>
        <v>0</v>
      </c>
      <c r="GP117" s="300">
        <f t="shared" si="208"/>
        <v>0</v>
      </c>
      <c r="GQ117" s="300">
        <f t="shared" si="209"/>
        <v>0</v>
      </c>
      <c r="GR117" s="300">
        <f t="shared" si="210"/>
        <v>0</v>
      </c>
      <c r="GS117" s="300">
        <f t="shared" si="211"/>
        <v>0</v>
      </c>
      <c r="GT117" s="300">
        <f t="shared" si="212"/>
        <v>0</v>
      </c>
      <c r="GU117" s="300">
        <f t="shared" si="213"/>
        <v>0</v>
      </c>
      <c r="GV117" s="300">
        <f t="shared" si="214"/>
        <v>0</v>
      </c>
      <c r="GW117" s="300">
        <f t="shared" si="215"/>
        <v>0</v>
      </c>
      <c r="GX117" s="300">
        <f t="shared" si="216"/>
        <v>0</v>
      </c>
      <c r="GY117" s="300">
        <f t="shared" si="217"/>
        <v>0</v>
      </c>
      <c r="GZ117" s="300">
        <f t="shared" si="218"/>
        <v>0</v>
      </c>
      <c r="HA117" s="300">
        <f t="shared" si="219"/>
        <v>0</v>
      </c>
      <c r="HB117" s="300">
        <f t="shared" si="220"/>
        <v>0</v>
      </c>
      <c r="HC117" s="300">
        <f t="shared" si="221"/>
        <v>0</v>
      </c>
      <c r="HD117" s="300">
        <f t="shared" si="222"/>
        <v>0</v>
      </c>
      <c r="HE117" s="300">
        <f t="shared" si="223"/>
        <v>0</v>
      </c>
      <c r="HF117" s="300">
        <f t="shared" si="224"/>
        <v>0</v>
      </c>
      <c r="HG117" s="300">
        <f t="shared" si="225"/>
        <v>0</v>
      </c>
      <c r="HH117" s="300">
        <f t="shared" si="226"/>
        <v>0</v>
      </c>
      <c r="HI117" s="300">
        <f t="shared" si="227"/>
        <v>0</v>
      </c>
      <c r="HJ117" s="300">
        <f t="shared" si="228"/>
        <v>0</v>
      </c>
      <c r="HK117" s="300">
        <f t="shared" si="229"/>
        <v>0</v>
      </c>
      <c r="HL117" s="300">
        <f t="shared" si="230"/>
        <v>0</v>
      </c>
      <c r="HM117" s="300">
        <f t="shared" si="231"/>
        <v>0</v>
      </c>
      <c r="HN117" s="300">
        <f t="shared" si="232"/>
        <v>0</v>
      </c>
      <c r="HO117" s="300">
        <f t="shared" si="233"/>
        <v>0</v>
      </c>
      <c r="HP117" s="300">
        <f t="shared" si="234"/>
        <v>0</v>
      </c>
      <c r="HQ117" s="300">
        <f t="shared" si="235"/>
        <v>0</v>
      </c>
      <c r="HR117" s="300">
        <f t="shared" si="236"/>
        <v>0</v>
      </c>
      <c r="HS117" s="300">
        <f t="shared" si="237"/>
        <v>0</v>
      </c>
      <c r="HT117" s="300">
        <f t="shared" si="238"/>
        <v>0</v>
      </c>
      <c r="HU117" s="300">
        <f t="shared" si="239"/>
        <v>0</v>
      </c>
      <c r="HV117" s="300">
        <f t="shared" si="240"/>
        <v>0</v>
      </c>
      <c r="HW117" s="300">
        <f t="shared" si="241"/>
        <v>0</v>
      </c>
      <c r="HX117" s="300">
        <f t="shared" si="242"/>
        <v>0</v>
      </c>
      <c r="HY117" s="300">
        <f t="shared" si="243"/>
        <v>0</v>
      </c>
      <c r="HZ117" s="300">
        <f t="shared" si="244"/>
        <v>0</v>
      </c>
      <c r="IA117" s="300">
        <f t="shared" si="245"/>
        <v>0</v>
      </c>
      <c r="IB117" s="300">
        <f t="shared" si="246"/>
        <v>0</v>
      </c>
      <c r="IC117" s="300">
        <f t="shared" si="247"/>
        <v>0</v>
      </c>
      <c r="ID117" s="300">
        <f t="shared" si="248"/>
        <v>0</v>
      </c>
      <c r="IE117" s="300">
        <f t="shared" si="249"/>
        <v>0</v>
      </c>
      <c r="IF117" s="300">
        <f t="shared" si="250"/>
        <v>0</v>
      </c>
      <c r="IG117" s="300">
        <f t="shared" si="251"/>
        <v>0</v>
      </c>
      <c r="IH117" s="300">
        <f t="shared" si="252"/>
        <v>0</v>
      </c>
      <c r="II117" s="300">
        <f t="shared" si="253"/>
        <v>0</v>
      </c>
      <c r="IJ117" s="300">
        <f t="shared" si="254"/>
        <v>0</v>
      </c>
      <c r="IK117" s="300">
        <f t="shared" si="255"/>
        <v>0</v>
      </c>
      <c r="IL117" s="300">
        <f t="shared" si="256"/>
        <v>0</v>
      </c>
      <c r="IM117" s="300">
        <f t="shared" si="257"/>
        <v>0</v>
      </c>
      <c r="IN117" s="300">
        <f t="shared" si="258"/>
        <v>0</v>
      </c>
      <c r="IO117" s="300">
        <f t="shared" si="259"/>
        <v>0</v>
      </c>
      <c r="IP117" s="300">
        <f t="shared" si="260"/>
        <v>0</v>
      </c>
      <c r="IQ117" s="300">
        <f t="shared" si="261"/>
        <v>0</v>
      </c>
      <c r="IR117" s="300">
        <f t="shared" si="262"/>
        <v>0</v>
      </c>
      <c r="IS117" s="300">
        <f t="shared" si="263"/>
        <v>0</v>
      </c>
      <c r="IT117" s="300">
        <f t="shared" si="264"/>
        <v>0</v>
      </c>
      <c r="IU117" s="300">
        <f t="shared" si="265"/>
        <v>0</v>
      </c>
      <c r="IV117" s="300">
        <f t="shared" si="266"/>
        <v>0</v>
      </c>
      <c r="IW117" s="300">
        <f t="shared" si="267"/>
        <v>0</v>
      </c>
      <c r="IX117" s="300">
        <f t="shared" si="268"/>
        <v>0</v>
      </c>
      <c r="IY117" s="300">
        <f t="shared" si="269"/>
        <v>0</v>
      </c>
      <c r="IZ117" s="300">
        <f t="shared" si="270"/>
        <v>0</v>
      </c>
      <c r="JA117" s="300">
        <f t="shared" si="271"/>
        <v>0</v>
      </c>
      <c r="JB117" s="716"/>
      <c r="JC117" s="716"/>
      <c r="JD117" s="716"/>
      <c r="JE117" s="716"/>
      <c r="JF117" s="716"/>
      <c r="JG117" s="716"/>
      <c r="JH117" s="716"/>
      <c r="JI117" s="716"/>
      <c r="JJ117" s="716"/>
      <c r="JK117" s="716"/>
      <c r="JL117" s="716"/>
      <c r="JM117" s="716"/>
      <c r="JN117" s="716"/>
      <c r="JO117" s="716"/>
      <c r="JP117" s="716"/>
      <c r="JQ117" s="716"/>
      <c r="JR117" s="716"/>
      <c r="JS117" s="716"/>
      <c r="JT117" s="716"/>
      <c r="JU117" s="716"/>
      <c r="JV117" s="716"/>
      <c r="JW117" s="716"/>
      <c r="JX117" s="716"/>
      <c r="JY117" s="716"/>
      <c r="JZ117" s="716"/>
      <c r="KA117" s="716"/>
      <c r="KB117" s="716"/>
      <c r="KC117" s="716"/>
      <c r="KD117" s="716"/>
      <c r="KE117" s="716"/>
      <c r="KF117" s="716"/>
      <c r="KG117" s="716"/>
      <c r="KH117" s="716"/>
      <c r="KI117" s="716"/>
      <c r="KJ117" s="716"/>
      <c r="KK117" s="716"/>
      <c r="KL117" s="716"/>
      <c r="KM117" s="716"/>
      <c r="KN117" s="716"/>
      <c r="KO117" s="716"/>
      <c r="KP117" s="716"/>
      <c r="KQ117" s="716"/>
      <c r="KR117" s="716"/>
      <c r="KS117" s="716"/>
      <c r="KT117" s="716"/>
      <c r="KU117" s="716"/>
      <c r="KV117" s="716"/>
      <c r="KW117" s="716"/>
      <c r="KX117" s="716"/>
      <c r="KY117" s="716"/>
      <c r="KZ117" s="716"/>
      <c r="LA117" s="716"/>
      <c r="LB117" s="716"/>
      <c r="LC117" s="716"/>
      <c r="LD117" s="716"/>
      <c r="LE117" s="716"/>
      <c r="LF117" s="716"/>
      <c r="LG117" s="716"/>
      <c r="LH117" s="716"/>
      <c r="LI117" s="716"/>
      <c r="LJ117" s="716"/>
      <c r="LK117" s="716"/>
      <c r="LL117" s="716"/>
      <c r="LM117" s="716"/>
      <c r="LN117" s="716"/>
      <c r="LO117" s="716"/>
      <c r="LP117" s="716"/>
      <c r="LQ117" s="716"/>
      <c r="LR117" s="716"/>
      <c r="LS117" s="716"/>
      <c r="LT117" s="716"/>
      <c r="LU117" s="716"/>
      <c r="LV117" s="716"/>
      <c r="LW117" s="716"/>
      <c r="LX117" s="716"/>
      <c r="LY117" s="716"/>
      <c r="LZ117" s="716"/>
      <c r="MA117" s="716"/>
      <c r="MB117" s="716"/>
      <c r="MC117" s="716"/>
      <c r="MD117" s="716"/>
      <c r="ME117" s="716"/>
      <c r="MF117" s="716"/>
      <c r="MG117" s="716"/>
      <c r="MH117" s="716"/>
      <c r="MI117" s="716"/>
      <c r="MJ117" s="716"/>
      <c r="MK117" s="716"/>
      <c r="ML117" s="716"/>
      <c r="MM117" s="716"/>
      <c r="MN117" s="716"/>
      <c r="MO117" s="716"/>
      <c r="MP117" s="716"/>
      <c r="MQ117" s="716"/>
      <c r="MR117" s="716"/>
      <c r="MS117" s="716"/>
      <c r="MT117" s="716"/>
      <c r="MU117" s="716"/>
      <c r="MV117" s="716"/>
      <c r="MW117" s="716"/>
      <c r="MX117" s="716"/>
      <c r="MY117" s="716"/>
      <c r="MZ117" s="716"/>
    </row>
    <row r="118" spans="1:364" s="45" customFormat="1" ht="15" customHeight="1">
      <c r="A118" s="284" t="s">
        <v>47</v>
      </c>
      <c r="B118" s="285">
        <v>45468</v>
      </c>
      <c r="C118" s="552"/>
      <c r="D118" s="474"/>
      <c r="E118" s="287"/>
      <c r="F118" s="288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369"/>
      <c r="AG118" s="334"/>
      <c r="AH118" s="303"/>
      <c r="AI118" s="303"/>
      <c r="AJ118" s="303"/>
      <c r="AK118" s="303"/>
      <c r="AL118" s="303"/>
      <c r="AM118" s="303"/>
      <c r="AN118" s="303"/>
      <c r="AO118" s="387"/>
      <c r="AP118" s="304"/>
      <c r="AQ118" s="304"/>
      <c r="AR118" s="304"/>
      <c r="AS118" s="304"/>
      <c r="AT118" s="304"/>
      <c r="AU118" s="304"/>
      <c r="AV118" s="304"/>
      <c r="AW118" s="304"/>
      <c r="AX118" s="304"/>
      <c r="AY118" s="304"/>
      <c r="AZ118" s="304"/>
      <c r="BA118" s="304"/>
      <c r="BB118" s="304"/>
      <c r="BC118" s="304"/>
      <c r="BD118" s="304"/>
      <c r="BE118" s="304"/>
      <c r="BF118" s="304"/>
      <c r="BG118" s="304"/>
      <c r="BH118" s="304"/>
      <c r="BI118" s="304"/>
      <c r="BJ118" s="304"/>
      <c r="BK118" s="304"/>
      <c r="BL118" s="304"/>
      <c r="BM118" s="304"/>
      <c r="BN118" s="304"/>
      <c r="BO118" s="304"/>
      <c r="BP118" s="304"/>
      <c r="BQ118" s="304"/>
      <c r="BR118" s="304"/>
      <c r="BS118" s="304"/>
      <c r="BT118" s="304"/>
      <c r="BU118" s="304"/>
      <c r="BV118" s="304"/>
      <c r="BW118" s="304"/>
      <c r="BX118" s="304"/>
      <c r="BY118" s="304"/>
      <c r="BZ118" s="397"/>
      <c r="CA118" s="293"/>
      <c r="CB118" s="293"/>
      <c r="CC118" s="293"/>
      <c r="CD118" s="293"/>
      <c r="CE118" s="293"/>
      <c r="CF118" s="293"/>
      <c r="CG118" s="293"/>
      <c r="CH118" s="293"/>
      <c r="CI118" s="293"/>
      <c r="CJ118" s="293"/>
      <c r="CK118" s="293"/>
      <c r="CL118" s="293"/>
      <c r="CM118" s="293"/>
      <c r="CN118" s="293"/>
      <c r="CO118" s="293"/>
      <c r="CP118" s="293"/>
      <c r="CQ118" s="293"/>
      <c r="CR118" s="293"/>
      <c r="CS118" s="293"/>
      <c r="CT118" s="293"/>
      <c r="CU118" s="293"/>
      <c r="CV118" s="293"/>
      <c r="CW118" s="293"/>
      <c r="CX118" s="293"/>
      <c r="CY118" s="293"/>
      <c r="CZ118" s="293"/>
      <c r="DA118" s="293"/>
      <c r="DB118" s="293"/>
      <c r="DC118" s="293"/>
      <c r="DD118" s="293"/>
      <c r="DE118" s="293"/>
      <c r="DF118" s="293"/>
      <c r="DG118" s="397"/>
      <c r="DH118" s="293"/>
      <c r="DI118" s="293"/>
      <c r="DJ118" s="293"/>
      <c r="DK118" s="293"/>
      <c r="DL118" s="293"/>
      <c r="DM118" s="293"/>
      <c r="DN118" s="293"/>
      <c r="DO118" s="293"/>
      <c r="DP118" s="293"/>
      <c r="DQ118" s="293"/>
      <c r="DR118" s="293"/>
      <c r="DS118" s="293"/>
      <c r="DT118" s="293"/>
      <c r="DU118" s="293"/>
      <c r="DV118" s="293"/>
      <c r="DW118" s="293"/>
      <c r="DX118" s="603"/>
      <c r="DY118" s="635"/>
      <c r="DZ118" s="635"/>
      <c r="EA118" s="635"/>
      <c r="EB118" s="635"/>
      <c r="EC118" s="635"/>
      <c r="ED118" s="635"/>
      <c r="EE118" s="635"/>
      <c r="EF118" s="635"/>
      <c r="EG118" s="635"/>
      <c r="EH118" s="635"/>
      <c r="EI118" s="635"/>
      <c r="EJ118" s="635"/>
      <c r="EK118" s="635"/>
      <c r="EL118" s="635"/>
      <c r="EM118" s="635"/>
      <c r="EN118" s="635"/>
      <c r="EO118" s="635"/>
      <c r="EP118" s="635"/>
      <c r="EQ118" s="635"/>
      <c r="ER118" s="635"/>
      <c r="ES118" s="635"/>
      <c r="ET118" s="635"/>
      <c r="EU118" s="635"/>
      <c r="EV118" s="635"/>
      <c r="EW118" s="293"/>
      <c r="EX118" s="291"/>
      <c r="EY118" s="291"/>
      <c r="EZ118" s="291"/>
      <c r="FA118" s="291"/>
      <c r="FB118" s="291"/>
      <c r="FC118" s="291"/>
      <c r="FD118" s="291"/>
      <c r="FE118" s="291"/>
      <c r="FF118" s="397"/>
      <c r="FG118" s="291"/>
      <c r="FH118" s="291"/>
      <c r="FI118" s="291"/>
      <c r="FJ118" s="291"/>
      <c r="FK118" s="291"/>
      <c r="FL118" s="291"/>
      <c r="FM118" s="292"/>
      <c r="FN118" s="293"/>
      <c r="FO118" s="293"/>
      <c r="FP118" s="293"/>
      <c r="FQ118" s="293"/>
      <c r="FR118" s="490"/>
      <c r="FS118" s="339"/>
      <c r="FT118" s="339"/>
      <c r="FU118" s="297"/>
      <c r="FV118" s="297"/>
      <c r="FW118" s="297"/>
      <c r="FX118" s="297"/>
      <c r="FY118" s="328"/>
      <c r="FZ118" s="328"/>
      <c r="GA118" s="328"/>
      <c r="GB118" s="328"/>
      <c r="GC118" s="328"/>
      <c r="GD118" s="328"/>
      <c r="GE118" s="328"/>
      <c r="GF118" s="328"/>
      <c r="GG118" s="328"/>
      <c r="GH118" s="340"/>
      <c r="GI118" s="299"/>
      <c r="GJ118" s="514"/>
      <c r="GK118" s="76"/>
      <c r="GL118" s="300">
        <f t="shared" si="204"/>
        <v>0</v>
      </c>
      <c r="GM118" s="300">
        <f t="shared" si="205"/>
        <v>0</v>
      </c>
      <c r="GN118" s="300">
        <f t="shared" si="206"/>
        <v>0</v>
      </c>
      <c r="GO118" s="300">
        <f t="shared" si="207"/>
        <v>0</v>
      </c>
      <c r="GP118" s="300">
        <f t="shared" si="208"/>
        <v>0</v>
      </c>
      <c r="GQ118" s="300">
        <f t="shared" si="209"/>
        <v>0</v>
      </c>
      <c r="GR118" s="300">
        <f t="shared" si="210"/>
        <v>0</v>
      </c>
      <c r="GS118" s="300">
        <f t="shared" si="211"/>
        <v>0</v>
      </c>
      <c r="GT118" s="300">
        <f t="shared" si="212"/>
        <v>0</v>
      </c>
      <c r="GU118" s="300">
        <f t="shared" si="213"/>
        <v>0</v>
      </c>
      <c r="GV118" s="300">
        <f t="shared" si="214"/>
        <v>0</v>
      </c>
      <c r="GW118" s="300">
        <f t="shared" si="215"/>
        <v>0</v>
      </c>
      <c r="GX118" s="300">
        <f t="shared" si="216"/>
        <v>0</v>
      </c>
      <c r="GY118" s="300">
        <f t="shared" si="217"/>
        <v>0</v>
      </c>
      <c r="GZ118" s="300">
        <f t="shared" si="218"/>
        <v>0</v>
      </c>
      <c r="HA118" s="300">
        <f t="shared" si="219"/>
        <v>0</v>
      </c>
      <c r="HB118" s="300">
        <f t="shared" si="220"/>
        <v>0</v>
      </c>
      <c r="HC118" s="300">
        <f t="shared" si="221"/>
        <v>0</v>
      </c>
      <c r="HD118" s="300">
        <f t="shared" si="222"/>
        <v>0</v>
      </c>
      <c r="HE118" s="300">
        <f t="shared" si="223"/>
        <v>0</v>
      </c>
      <c r="HF118" s="300">
        <f t="shared" si="224"/>
        <v>0</v>
      </c>
      <c r="HG118" s="300">
        <f t="shared" si="225"/>
        <v>0</v>
      </c>
      <c r="HH118" s="300">
        <f t="shared" si="226"/>
        <v>0</v>
      </c>
      <c r="HI118" s="300">
        <f t="shared" si="227"/>
        <v>0</v>
      </c>
      <c r="HJ118" s="300">
        <f t="shared" si="228"/>
        <v>0</v>
      </c>
      <c r="HK118" s="300">
        <f t="shared" si="229"/>
        <v>0</v>
      </c>
      <c r="HL118" s="300">
        <f t="shared" si="230"/>
        <v>0</v>
      </c>
      <c r="HM118" s="300">
        <f t="shared" si="231"/>
        <v>0</v>
      </c>
      <c r="HN118" s="300">
        <f t="shared" si="232"/>
        <v>0</v>
      </c>
      <c r="HO118" s="300">
        <f t="shared" si="233"/>
        <v>0</v>
      </c>
      <c r="HP118" s="300">
        <f t="shared" si="234"/>
        <v>0</v>
      </c>
      <c r="HQ118" s="300">
        <f t="shared" si="235"/>
        <v>0</v>
      </c>
      <c r="HR118" s="300">
        <f t="shared" si="236"/>
        <v>0</v>
      </c>
      <c r="HS118" s="300">
        <f t="shared" si="237"/>
        <v>0</v>
      </c>
      <c r="HT118" s="300">
        <f t="shared" si="238"/>
        <v>0</v>
      </c>
      <c r="HU118" s="300">
        <f t="shared" si="239"/>
        <v>0</v>
      </c>
      <c r="HV118" s="300">
        <f t="shared" si="240"/>
        <v>0</v>
      </c>
      <c r="HW118" s="300">
        <f t="shared" si="241"/>
        <v>0</v>
      </c>
      <c r="HX118" s="300">
        <f t="shared" si="242"/>
        <v>0</v>
      </c>
      <c r="HY118" s="300">
        <f t="shared" si="243"/>
        <v>0</v>
      </c>
      <c r="HZ118" s="300">
        <f t="shared" si="244"/>
        <v>0</v>
      </c>
      <c r="IA118" s="300">
        <f t="shared" si="245"/>
        <v>0</v>
      </c>
      <c r="IB118" s="300">
        <f t="shared" si="246"/>
        <v>0</v>
      </c>
      <c r="IC118" s="300">
        <f t="shared" si="247"/>
        <v>0</v>
      </c>
      <c r="ID118" s="300">
        <f t="shared" si="248"/>
        <v>0</v>
      </c>
      <c r="IE118" s="300">
        <f t="shared" si="249"/>
        <v>0</v>
      </c>
      <c r="IF118" s="300">
        <f t="shared" si="250"/>
        <v>0</v>
      </c>
      <c r="IG118" s="300">
        <f t="shared" si="251"/>
        <v>0</v>
      </c>
      <c r="IH118" s="300">
        <f t="shared" si="252"/>
        <v>0</v>
      </c>
      <c r="II118" s="300">
        <f t="shared" si="253"/>
        <v>0</v>
      </c>
      <c r="IJ118" s="300">
        <f t="shared" si="254"/>
        <v>0</v>
      </c>
      <c r="IK118" s="300">
        <f t="shared" si="255"/>
        <v>0</v>
      </c>
      <c r="IL118" s="300">
        <f t="shared" si="256"/>
        <v>0</v>
      </c>
      <c r="IM118" s="300">
        <f t="shared" si="257"/>
        <v>0</v>
      </c>
      <c r="IN118" s="300">
        <f t="shared" si="258"/>
        <v>0</v>
      </c>
      <c r="IO118" s="300">
        <f t="shared" si="259"/>
        <v>0</v>
      </c>
      <c r="IP118" s="300">
        <f t="shared" si="260"/>
        <v>0</v>
      </c>
      <c r="IQ118" s="300">
        <f t="shared" si="261"/>
        <v>0</v>
      </c>
      <c r="IR118" s="300">
        <f t="shared" si="262"/>
        <v>0</v>
      </c>
      <c r="IS118" s="300">
        <f t="shared" si="263"/>
        <v>0</v>
      </c>
      <c r="IT118" s="300">
        <f t="shared" si="264"/>
        <v>0</v>
      </c>
      <c r="IU118" s="300">
        <f t="shared" si="265"/>
        <v>0</v>
      </c>
      <c r="IV118" s="300">
        <f t="shared" si="266"/>
        <v>0</v>
      </c>
      <c r="IW118" s="300">
        <f t="shared" si="267"/>
        <v>0</v>
      </c>
      <c r="IX118" s="300">
        <f t="shared" si="268"/>
        <v>0</v>
      </c>
      <c r="IY118" s="300">
        <f t="shared" si="269"/>
        <v>0</v>
      </c>
      <c r="IZ118" s="300">
        <f t="shared" si="270"/>
        <v>0</v>
      </c>
      <c r="JA118" s="300">
        <f t="shared" si="271"/>
        <v>0</v>
      </c>
      <c r="JB118" s="716"/>
      <c r="JC118" s="716"/>
      <c r="JD118" s="716"/>
      <c r="JE118" s="716"/>
      <c r="JF118" s="716"/>
      <c r="JG118" s="716"/>
      <c r="JH118" s="716"/>
      <c r="JI118" s="716"/>
      <c r="JJ118" s="716"/>
      <c r="JK118" s="716"/>
      <c r="JL118" s="716"/>
      <c r="JM118" s="716"/>
      <c r="JN118" s="716"/>
      <c r="JO118" s="716"/>
      <c r="JP118" s="716"/>
      <c r="JQ118" s="716"/>
      <c r="JR118" s="716"/>
      <c r="JS118" s="716"/>
      <c r="JT118" s="716"/>
      <c r="JU118" s="716"/>
      <c r="JV118" s="716"/>
      <c r="JW118" s="716"/>
      <c r="JX118" s="716"/>
      <c r="JY118" s="716"/>
      <c r="JZ118" s="716"/>
      <c r="KA118" s="716"/>
      <c r="KB118" s="716"/>
      <c r="KC118" s="716"/>
      <c r="KD118" s="716"/>
      <c r="KE118" s="716"/>
      <c r="KF118" s="716"/>
      <c r="KG118" s="716"/>
      <c r="KH118" s="716"/>
      <c r="KI118" s="716"/>
      <c r="KJ118" s="716"/>
      <c r="KK118" s="716"/>
      <c r="KL118" s="716"/>
      <c r="KM118" s="716"/>
      <c r="KN118" s="716"/>
      <c r="KO118" s="716"/>
      <c r="KP118" s="716"/>
      <c r="KQ118" s="716"/>
      <c r="KR118" s="716"/>
      <c r="KS118" s="716"/>
      <c r="KT118" s="716"/>
      <c r="KU118" s="716"/>
      <c r="KV118" s="716"/>
      <c r="KW118" s="716"/>
      <c r="KX118" s="716"/>
      <c r="KY118" s="716"/>
      <c r="KZ118" s="716"/>
      <c r="LA118" s="716"/>
      <c r="LB118" s="716"/>
      <c r="LC118" s="716"/>
      <c r="LD118" s="716"/>
      <c r="LE118" s="716"/>
      <c r="LF118" s="716"/>
      <c r="LG118" s="716"/>
      <c r="LH118" s="716"/>
      <c r="LI118" s="716"/>
      <c r="LJ118" s="716"/>
      <c r="LK118" s="716"/>
      <c r="LL118" s="716"/>
      <c r="LM118" s="716"/>
      <c r="LN118" s="716"/>
      <c r="LO118" s="716"/>
      <c r="LP118" s="716"/>
      <c r="LQ118" s="716"/>
      <c r="LR118" s="716"/>
      <c r="LS118" s="716"/>
      <c r="LT118" s="716"/>
      <c r="LU118" s="716"/>
      <c r="LV118" s="716"/>
      <c r="LW118" s="716"/>
      <c r="LX118" s="716"/>
      <c r="LY118" s="716"/>
      <c r="LZ118" s="716"/>
      <c r="MA118" s="716"/>
      <c r="MB118" s="716"/>
      <c r="MC118" s="716"/>
      <c r="MD118" s="716"/>
      <c r="ME118" s="716"/>
      <c r="MF118" s="716"/>
      <c r="MG118" s="716"/>
      <c r="MH118" s="716"/>
      <c r="MI118" s="716"/>
      <c r="MJ118" s="716"/>
      <c r="MK118" s="716"/>
      <c r="ML118" s="716"/>
      <c r="MM118" s="716"/>
      <c r="MN118" s="716"/>
      <c r="MO118" s="716"/>
      <c r="MP118" s="716"/>
      <c r="MQ118" s="716"/>
      <c r="MR118" s="716"/>
      <c r="MS118" s="716"/>
      <c r="MT118" s="716"/>
      <c r="MU118" s="716"/>
      <c r="MV118" s="716"/>
      <c r="MW118" s="716"/>
      <c r="MX118" s="716"/>
      <c r="MY118" s="716"/>
      <c r="MZ118" s="716"/>
    </row>
    <row r="119" spans="1:364" s="45" customFormat="1" ht="15" customHeight="1">
      <c r="A119" s="284" t="s">
        <v>48</v>
      </c>
      <c r="B119" s="285">
        <v>45469</v>
      </c>
      <c r="C119" s="552"/>
      <c r="D119" s="474"/>
      <c r="E119" s="287"/>
      <c r="F119" s="288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369"/>
      <c r="AG119" s="334"/>
      <c r="AH119" s="303"/>
      <c r="AI119" s="303"/>
      <c r="AJ119" s="303"/>
      <c r="AK119" s="303"/>
      <c r="AL119" s="303"/>
      <c r="AM119" s="303"/>
      <c r="AN119" s="303"/>
      <c r="AO119" s="387"/>
      <c r="AP119" s="304"/>
      <c r="AQ119" s="304"/>
      <c r="AR119" s="304"/>
      <c r="AS119" s="304"/>
      <c r="AT119" s="304"/>
      <c r="AU119" s="304"/>
      <c r="AV119" s="304"/>
      <c r="AW119" s="304"/>
      <c r="AX119" s="304"/>
      <c r="AY119" s="304"/>
      <c r="AZ119" s="304"/>
      <c r="BA119" s="304"/>
      <c r="BB119" s="304"/>
      <c r="BC119" s="304"/>
      <c r="BD119" s="304"/>
      <c r="BE119" s="304"/>
      <c r="BF119" s="304"/>
      <c r="BG119" s="304"/>
      <c r="BH119" s="304"/>
      <c r="BI119" s="304"/>
      <c r="BJ119" s="304"/>
      <c r="BK119" s="304"/>
      <c r="BL119" s="304"/>
      <c r="BM119" s="304"/>
      <c r="BN119" s="304"/>
      <c r="BO119" s="304"/>
      <c r="BP119" s="304"/>
      <c r="BQ119" s="304"/>
      <c r="BR119" s="304"/>
      <c r="BS119" s="304"/>
      <c r="BT119" s="304"/>
      <c r="BU119" s="304"/>
      <c r="BV119" s="304"/>
      <c r="BW119" s="304"/>
      <c r="BX119" s="304"/>
      <c r="BY119" s="304"/>
      <c r="BZ119" s="397"/>
      <c r="CA119" s="293"/>
      <c r="CB119" s="293"/>
      <c r="CC119" s="293"/>
      <c r="CD119" s="293"/>
      <c r="CE119" s="293"/>
      <c r="CF119" s="293"/>
      <c r="CG119" s="293"/>
      <c r="CH119" s="293"/>
      <c r="CI119" s="293"/>
      <c r="CJ119" s="293"/>
      <c r="CK119" s="293"/>
      <c r="CL119" s="293"/>
      <c r="CM119" s="293"/>
      <c r="CN119" s="293"/>
      <c r="CO119" s="293"/>
      <c r="CP119" s="293"/>
      <c r="CQ119" s="293"/>
      <c r="CR119" s="293"/>
      <c r="CS119" s="293"/>
      <c r="CT119" s="293"/>
      <c r="CU119" s="293"/>
      <c r="CV119" s="293"/>
      <c r="CW119" s="293"/>
      <c r="CX119" s="293"/>
      <c r="CY119" s="293"/>
      <c r="CZ119" s="293"/>
      <c r="DA119" s="293"/>
      <c r="DB119" s="293"/>
      <c r="DC119" s="293"/>
      <c r="DD119" s="293"/>
      <c r="DE119" s="293"/>
      <c r="DF119" s="293"/>
      <c r="DG119" s="397"/>
      <c r="DH119" s="293"/>
      <c r="DI119" s="293"/>
      <c r="DJ119" s="293"/>
      <c r="DK119" s="293"/>
      <c r="DL119" s="293"/>
      <c r="DM119" s="293"/>
      <c r="DN119" s="293"/>
      <c r="DO119" s="293"/>
      <c r="DP119" s="293"/>
      <c r="DQ119" s="293"/>
      <c r="DR119" s="293"/>
      <c r="DS119" s="293"/>
      <c r="DT119" s="293"/>
      <c r="DU119" s="293"/>
      <c r="DV119" s="293"/>
      <c r="DW119" s="293"/>
      <c r="DX119" s="603"/>
      <c r="DY119" s="635"/>
      <c r="DZ119" s="635"/>
      <c r="EA119" s="635"/>
      <c r="EB119" s="635"/>
      <c r="EC119" s="635"/>
      <c r="ED119" s="635"/>
      <c r="EE119" s="635"/>
      <c r="EF119" s="635"/>
      <c r="EG119" s="635"/>
      <c r="EH119" s="635"/>
      <c r="EI119" s="635"/>
      <c r="EJ119" s="635"/>
      <c r="EK119" s="635"/>
      <c r="EL119" s="635"/>
      <c r="EM119" s="635"/>
      <c r="EN119" s="635"/>
      <c r="EO119" s="635"/>
      <c r="EP119" s="635"/>
      <c r="EQ119" s="635"/>
      <c r="ER119" s="635"/>
      <c r="ES119" s="635"/>
      <c r="ET119" s="635"/>
      <c r="EU119" s="635"/>
      <c r="EV119" s="635"/>
      <c r="EW119" s="293"/>
      <c r="EX119" s="291"/>
      <c r="EY119" s="291"/>
      <c r="EZ119" s="291"/>
      <c r="FA119" s="291"/>
      <c r="FB119" s="291"/>
      <c r="FC119" s="291"/>
      <c r="FD119" s="291"/>
      <c r="FE119" s="291"/>
      <c r="FF119" s="397"/>
      <c r="FG119" s="291"/>
      <c r="FH119" s="291"/>
      <c r="FI119" s="291"/>
      <c r="FJ119" s="291"/>
      <c r="FK119" s="291"/>
      <c r="FL119" s="291"/>
      <c r="FM119" s="292"/>
      <c r="FN119" s="293"/>
      <c r="FO119" s="293"/>
      <c r="FP119" s="293"/>
      <c r="FQ119" s="293"/>
      <c r="FR119" s="490"/>
      <c r="FS119" s="339"/>
      <c r="FT119" s="339"/>
      <c r="FU119" s="297"/>
      <c r="FV119" s="297"/>
      <c r="FW119" s="297"/>
      <c r="FX119" s="297"/>
      <c r="FY119" s="328"/>
      <c r="FZ119" s="328"/>
      <c r="GA119" s="328"/>
      <c r="GB119" s="328"/>
      <c r="GC119" s="328"/>
      <c r="GD119" s="328"/>
      <c r="GE119" s="328"/>
      <c r="GF119" s="328"/>
      <c r="GG119" s="328"/>
      <c r="GH119" s="340"/>
      <c r="GI119" s="299"/>
      <c r="GJ119" s="514"/>
      <c r="GK119" s="76"/>
      <c r="GL119" s="300">
        <f t="shared" si="204"/>
        <v>0</v>
      </c>
      <c r="GM119" s="300">
        <f t="shared" si="205"/>
        <v>0</v>
      </c>
      <c r="GN119" s="300">
        <f t="shared" si="206"/>
        <v>0</v>
      </c>
      <c r="GO119" s="300">
        <f t="shared" si="207"/>
        <v>0</v>
      </c>
      <c r="GP119" s="300">
        <f t="shared" si="208"/>
        <v>0</v>
      </c>
      <c r="GQ119" s="300">
        <f t="shared" si="209"/>
        <v>0</v>
      </c>
      <c r="GR119" s="300">
        <f t="shared" si="210"/>
        <v>0</v>
      </c>
      <c r="GS119" s="300">
        <f t="shared" si="211"/>
        <v>0</v>
      </c>
      <c r="GT119" s="300">
        <f t="shared" si="212"/>
        <v>0</v>
      </c>
      <c r="GU119" s="300">
        <f t="shared" si="213"/>
        <v>0</v>
      </c>
      <c r="GV119" s="300">
        <f t="shared" si="214"/>
        <v>0</v>
      </c>
      <c r="GW119" s="300">
        <f t="shared" si="215"/>
        <v>0</v>
      </c>
      <c r="GX119" s="300">
        <f t="shared" si="216"/>
        <v>0</v>
      </c>
      <c r="GY119" s="300">
        <f t="shared" si="217"/>
        <v>0</v>
      </c>
      <c r="GZ119" s="300">
        <f t="shared" si="218"/>
        <v>0</v>
      </c>
      <c r="HA119" s="300">
        <f t="shared" si="219"/>
        <v>0</v>
      </c>
      <c r="HB119" s="300">
        <f t="shared" si="220"/>
        <v>0</v>
      </c>
      <c r="HC119" s="300">
        <f t="shared" si="221"/>
        <v>0</v>
      </c>
      <c r="HD119" s="300">
        <f t="shared" si="222"/>
        <v>0</v>
      </c>
      <c r="HE119" s="300">
        <f t="shared" si="223"/>
        <v>0</v>
      </c>
      <c r="HF119" s="300">
        <f t="shared" si="224"/>
        <v>0</v>
      </c>
      <c r="HG119" s="300">
        <f t="shared" si="225"/>
        <v>0</v>
      </c>
      <c r="HH119" s="300">
        <f t="shared" si="226"/>
        <v>0</v>
      </c>
      <c r="HI119" s="300">
        <f t="shared" si="227"/>
        <v>0</v>
      </c>
      <c r="HJ119" s="300">
        <f t="shared" si="228"/>
        <v>0</v>
      </c>
      <c r="HK119" s="300">
        <f t="shared" si="229"/>
        <v>0</v>
      </c>
      <c r="HL119" s="300">
        <f t="shared" si="230"/>
        <v>0</v>
      </c>
      <c r="HM119" s="300">
        <f t="shared" si="231"/>
        <v>0</v>
      </c>
      <c r="HN119" s="300">
        <f t="shared" si="232"/>
        <v>0</v>
      </c>
      <c r="HO119" s="300">
        <f t="shared" si="233"/>
        <v>0</v>
      </c>
      <c r="HP119" s="300">
        <f t="shared" si="234"/>
        <v>0</v>
      </c>
      <c r="HQ119" s="300">
        <f t="shared" si="235"/>
        <v>0</v>
      </c>
      <c r="HR119" s="300">
        <f t="shared" si="236"/>
        <v>0</v>
      </c>
      <c r="HS119" s="300">
        <f t="shared" si="237"/>
        <v>0</v>
      </c>
      <c r="HT119" s="300">
        <f t="shared" si="238"/>
        <v>0</v>
      </c>
      <c r="HU119" s="300">
        <f t="shared" si="239"/>
        <v>0</v>
      </c>
      <c r="HV119" s="300">
        <f t="shared" si="240"/>
        <v>0</v>
      </c>
      <c r="HW119" s="300">
        <f t="shared" si="241"/>
        <v>0</v>
      </c>
      <c r="HX119" s="300">
        <f t="shared" si="242"/>
        <v>0</v>
      </c>
      <c r="HY119" s="300">
        <f t="shared" si="243"/>
        <v>0</v>
      </c>
      <c r="HZ119" s="300">
        <f t="shared" si="244"/>
        <v>0</v>
      </c>
      <c r="IA119" s="300">
        <f t="shared" si="245"/>
        <v>0</v>
      </c>
      <c r="IB119" s="300">
        <f t="shared" si="246"/>
        <v>0</v>
      </c>
      <c r="IC119" s="300">
        <f t="shared" si="247"/>
        <v>0</v>
      </c>
      <c r="ID119" s="300">
        <f t="shared" si="248"/>
        <v>0</v>
      </c>
      <c r="IE119" s="300">
        <f t="shared" si="249"/>
        <v>0</v>
      </c>
      <c r="IF119" s="300">
        <f t="shared" si="250"/>
        <v>0</v>
      </c>
      <c r="IG119" s="300">
        <f t="shared" si="251"/>
        <v>0</v>
      </c>
      <c r="IH119" s="300">
        <f t="shared" si="252"/>
        <v>0</v>
      </c>
      <c r="II119" s="300">
        <f t="shared" si="253"/>
        <v>0</v>
      </c>
      <c r="IJ119" s="300">
        <f t="shared" si="254"/>
        <v>0</v>
      </c>
      <c r="IK119" s="300">
        <f t="shared" si="255"/>
        <v>0</v>
      </c>
      <c r="IL119" s="300">
        <f t="shared" si="256"/>
        <v>0</v>
      </c>
      <c r="IM119" s="300">
        <f t="shared" si="257"/>
        <v>0</v>
      </c>
      <c r="IN119" s="300">
        <f t="shared" si="258"/>
        <v>0</v>
      </c>
      <c r="IO119" s="300">
        <f t="shared" si="259"/>
        <v>0</v>
      </c>
      <c r="IP119" s="300">
        <f t="shared" si="260"/>
        <v>0</v>
      </c>
      <c r="IQ119" s="300">
        <f t="shared" si="261"/>
        <v>0</v>
      </c>
      <c r="IR119" s="300">
        <f t="shared" si="262"/>
        <v>0</v>
      </c>
      <c r="IS119" s="300">
        <f t="shared" si="263"/>
        <v>0</v>
      </c>
      <c r="IT119" s="300">
        <f t="shared" si="264"/>
        <v>0</v>
      </c>
      <c r="IU119" s="300">
        <f t="shared" si="265"/>
        <v>0</v>
      </c>
      <c r="IV119" s="300">
        <f t="shared" si="266"/>
        <v>0</v>
      </c>
      <c r="IW119" s="300">
        <f t="shared" si="267"/>
        <v>0</v>
      </c>
      <c r="IX119" s="300">
        <f t="shared" si="268"/>
        <v>0</v>
      </c>
      <c r="IY119" s="300">
        <f t="shared" si="269"/>
        <v>0</v>
      </c>
      <c r="IZ119" s="300">
        <f t="shared" si="270"/>
        <v>0</v>
      </c>
      <c r="JA119" s="300">
        <f t="shared" si="271"/>
        <v>0</v>
      </c>
      <c r="JB119" s="716"/>
      <c r="JC119" s="716"/>
      <c r="JD119" s="716"/>
      <c r="JE119" s="716"/>
      <c r="JF119" s="716"/>
      <c r="JG119" s="716"/>
      <c r="JH119" s="716"/>
      <c r="JI119" s="716"/>
      <c r="JJ119" s="716"/>
      <c r="JK119" s="716"/>
      <c r="JL119" s="716"/>
      <c r="JM119" s="716"/>
      <c r="JN119" s="716"/>
      <c r="JO119" s="716"/>
      <c r="JP119" s="716"/>
      <c r="JQ119" s="716"/>
      <c r="JR119" s="716"/>
      <c r="JS119" s="716"/>
      <c r="JT119" s="716"/>
      <c r="JU119" s="716"/>
      <c r="JV119" s="716"/>
      <c r="JW119" s="716"/>
      <c r="JX119" s="716"/>
      <c r="JY119" s="716"/>
      <c r="JZ119" s="716"/>
      <c r="KA119" s="716"/>
      <c r="KB119" s="716"/>
      <c r="KC119" s="716"/>
      <c r="KD119" s="716"/>
      <c r="KE119" s="716"/>
      <c r="KF119" s="716"/>
      <c r="KG119" s="716"/>
      <c r="KH119" s="716"/>
      <c r="KI119" s="716"/>
      <c r="KJ119" s="716"/>
      <c r="KK119" s="716"/>
      <c r="KL119" s="716"/>
      <c r="KM119" s="716"/>
      <c r="KN119" s="716"/>
      <c r="KO119" s="716"/>
      <c r="KP119" s="716"/>
      <c r="KQ119" s="716"/>
      <c r="KR119" s="716"/>
      <c r="KS119" s="716"/>
      <c r="KT119" s="716"/>
      <c r="KU119" s="716"/>
      <c r="KV119" s="716"/>
      <c r="KW119" s="716"/>
      <c r="KX119" s="716"/>
      <c r="KY119" s="716"/>
      <c r="KZ119" s="716"/>
      <c r="LA119" s="716"/>
      <c r="LB119" s="716"/>
      <c r="LC119" s="716"/>
      <c r="LD119" s="716"/>
      <c r="LE119" s="716"/>
      <c r="LF119" s="716"/>
      <c r="LG119" s="716"/>
      <c r="LH119" s="716"/>
      <c r="LI119" s="716"/>
      <c r="LJ119" s="716"/>
      <c r="LK119" s="716"/>
      <c r="LL119" s="716"/>
      <c r="LM119" s="716"/>
      <c r="LN119" s="716"/>
      <c r="LO119" s="716"/>
      <c r="LP119" s="716"/>
      <c r="LQ119" s="716"/>
      <c r="LR119" s="716"/>
      <c r="LS119" s="716"/>
      <c r="LT119" s="716"/>
      <c r="LU119" s="716"/>
      <c r="LV119" s="716"/>
      <c r="LW119" s="716"/>
      <c r="LX119" s="716"/>
      <c r="LY119" s="716"/>
      <c r="LZ119" s="716"/>
      <c r="MA119" s="716"/>
      <c r="MB119" s="716"/>
      <c r="MC119" s="716"/>
      <c r="MD119" s="716"/>
      <c r="ME119" s="716"/>
      <c r="MF119" s="716"/>
      <c r="MG119" s="716"/>
      <c r="MH119" s="716"/>
      <c r="MI119" s="716"/>
      <c r="MJ119" s="716"/>
      <c r="MK119" s="716"/>
      <c r="ML119" s="716"/>
      <c r="MM119" s="716"/>
      <c r="MN119" s="716"/>
      <c r="MO119" s="716"/>
      <c r="MP119" s="716"/>
      <c r="MQ119" s="716"/>
      <c r="MR119" s="716"/>
      <c r="MS119" s="716"/>
      <c r="MT119" s="716"/>
      <c r="MU119" s="716"/>
      <c r="MV119" s="716"/>
      <c r="MW119" s="716"/>
      <c r="MX119" s="716"/>
      <c r="MY119" s="716"/>
      <c r="MZ119" s="716"/>
    </row>
    <row r="120" spans="1:364" s="48" customFormat="1" ht="15" customHeight="1">
      <c r="A120" s="284" t="s">
        <v>53</v>
      </c>
      <c r="B120" s="285">
        <v>45470</v>
      </c>
      <c r="C120" s="701"/>
      <c r="D120" s="474"/>
      <c r="E120" s="341"/>
      <c r="F120" s="342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369"/>
      <c r="AG120" s="334"/>
      <c r="AH120" s="303"/>
      <c r="AI120" s="303"/>
      <c r="AJ120" s="303"/>
      <c r="AK120" s="303"/>
      <c r="AL120" s="303"/>
      <c r="AM120" s="303"/>
      <c r="AN120" s="303"/>
      <c r="AO120" s="387"/>
      <c r="AP120" s="304"/>
      <c r="AQ120" s="304"/>
      <c r="AR120" s="304"/>
      <c r="AS120" s="304"/>
      <c r="AT120" s="304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406"/>
      <c r="CA120" s="293"/>
      <c r="CB120" s="293"/>
      <c r="CC120" s="293"/>
      <c r="CD120" s="293"/>
      <c r="CE120" s="293"/>
      <c r="CF120" s="293"/>
      <c r="CG120" s="293"/>
      <c r="CH120" s="293"/>
      <c r="CI120" s="293"/>
      <c r="CJ120" s="293"/>
      <c r="CK120" s="293"/>
      <c r="CL120" s="293"/>
      <c r="CM120" s="293"/>
      <c r="CN120" s="293"/>
      <c r="CO120" s="293"/>
      <c r="CP120" s="293"/>
      <c r="CQ120" s="293"/>
      <c r="CR120" s="293"/>
      <c r="CS120" s="293"/>
      <c r="CT120" s="293"/>
      <c r="CU120" s="293"/>
      <c r="CV120" s="293"/>
      <c r="CW120" s="293"/>
      <c r="CX120" s="293"/>
      <c r="CY120" s="293"/>
      <c r="CZ120" s="293"/>
      <c r="DA120" s="293"/>
      <c r="DB120" s="293"/>
      <c r="DC120" s="293"/>
      <c r="DD120" s="293"/>
      <c r="DE120" s="293"/>
      <c r="DF120" s="293"/>
      <c r="DG120" s="406"/>
      <c r="DH120" s="293"/>
      <c r="DI120" s="293"/>
      <c r="DJ120" s="293"/>
      <c r="DK120" s="293"/>
      <c r="DL120" s="293"/>
      <c r="DM120" s="293"/>
      <c r="DN120" s="293"/>
      <c r="DO120" s="293"/>
      <c r="DP120" s="293"/>
      <c r="DQ120" s="293"/>
      <c r="DR120" s="293"/>
      <c r="DS120" s="293"/>
      <c r="DT120" s="293"/>
      <c r="DU120" s="293"/>
      <c r="DV120" s="293"/>
      <c r="DW120" s="293"/>
      <c r="DX120" s="622"/>
      <c r="DY120" s="635"/>
      <c r="DZ120" s="635"/>
      <c r="EA120" s="635"/>
      <c r="EB120" s="635"/>
      <c r="EC120" s="635"/>
      <c r="ED120" s="635"/>
      <c r="EE120" s="635"/>
      <c r="EF120" s="635"/>
      <c r="EG120" s="635"/>
      <c r="EH120" s="635"/>
      <c r="EI120" s="635"/>
      <c r="EJ120" s="635"/>
      <c r="EK120" s="635"/>
      <c r="EL120" s="635"/>
      <c r="EM120" s="635"/>
      <c r="EN120" s="635"/>
      <c r="EO120" s="635"/>
      <c r="EP120" s="635"/>
      <c r="EQ120" s="635"/>
      <c r="ER120" s="635"/>
      <c r="ES120" s="635"/>
      <c r="ET120" s="635"/>
      <c r="EU120" s="635"/>
      <c r="EV120" s="635"/>
      <c r="EW120" s="293"/>
      <c r="EX120" s="343"/>
      <c r="EY120" s="343"/>
      <c r="EZ120" s="343"/>
      <c r="FA120" s="343"/>
      <c r="FB120" s="343"/>
      <c r="FC120" s="343"/>
      <c r="FD120" s="343"/>
      <c r="FE120" s="343"/>
      <c r="FF120" s="406"/>
      <c r="FG120" s="343"/>
      <c r="FH120" s="343"/>
      <c r="FI120" s="343"/>
      <c r="FJ120" s="343"/>
      <c r="FK120" s="343"/>
      <c r="FL120" s="343"/>
      <c r="FM120" s="292"/>
      <c r="FN120" s="293"/>
      <c r="FO120" s="293"/>
      <c r="FP120" s="293"/>
      <c r="FQ120" s="293"/>
      <c r="FR120" s="490"/>
      <c r="FS120" s="344"/>
      <c r="FT120" s="344"/>
      <c r="FU120" s="297"/>
      <c r="FV120" s="297"/>
      <c r="FW120" s="297"/>
      <c r="FX120" s="297"/>
      <c r="FY120" s="345"/>
      <c r="FZ120" s="345"/>
      <c r="GA120" s="345"/>
      <c r="GB120" s="345"/>
      <c r="GC120" s="345"/>
      <c r="GD120" s="345"/>
      <c r="GE120" s="345"/>
      <c r="GF120" s="345"/>
      <c r="GG120" s="345"/>
      <c r="GH120" s="346"/>
      <c r="GI120" s="299"/>
      <c r="GJ120" s="514"/>
      <c r="GK120" s="520"/>
      <c r="GL120" s="300">
        <f t="shared" si="204"/>
        <v>0</v>
      </c>
      <c r="GM120" s="300">
        <f t="shared" si="205"/>
        <v>0</v>
      </c>
      <c r="GN120" s="300">
        <f t="shared" si="206"/>
        <v>0</v>
      </c>
      <c r="GO120" s="300">
        <f t="shared" si="207"/>
        <v>0</v>
      </c>
      <c r="GP120" s="300">
        <f t="shared" si="208"/>
        <v>0</v>
      </c>
      <c r="GQ120" s="300">
        <f t="shared" si="209"/>
        <v>0</v>
      </c>
      <c r="GR120" s="300">
        <f t="shared" si="210"/>
        <v>0</v>
      </c>
      <c r="GS120" s="300">
        <f t="shared" si="211"/>
        <v>0</v>
      </c>
      <c r="GT120" s="300">
        <f t="shared" si="212"/>
        <v>0</v>
      </c>
      <c r="GU120" s="300">
        <f t="shared" si="213"/>
        <v>0</v>
      </c>
      <c r="GV120" s="300">
        <f t="shared" si="214"/>
        <v>0</v>
      </c>
      <c r="GW120" s="300">
        <f t="shared" si="215"/>
        <v>0</v>
      </c>
      <c r="GX120" s="300">
        <f t="shared" si="216"/>
        <v>0</v>
      </c>
      <c r="GY120" s="300">
        <f t="shared" si="217"/>
        <v>0</v>
      </c>
      <c r="GZ120" s="300">
        <f t="shared" si="218"/>
        <v>0</v>
      </c>
      <c r="HA120" s="300">
        <f t="shared" si="219"/>
        <v>0</v>
      </c>
      <c r="HB120" s="300">
        <f t="shared" si="220"/>
        <v>0</v>
      </c>
      <c r="HC120" s="300">
        <f t="shared" si="221"/>
        <v>0</v>
      </c>
      <c r="HD120" s="300">
        <f t="shared" si="222"/>
        <v>0</v>
      </c>
      <c r="HE120" s="300">
        <f t="shared" si="223"/>
        <v>0</v>
      </c>
      <c r="HF120" s="300">
        <f t="shared" si="224"/>
        <v>0</v>
      </c>
      <c r="HG120" s="300">
        <f t="shared" si="225"/>
        <v>0</v>
      </c>
      <c r="HH120" s="300">
        <f t="shared" si="226"/>
        <v>0</v>
      </c>
      <c r="HI120" s="300">
        <f t="shared" si="227"/>
        <v>0</v>
      </c>
      <c r="HJ120" s="300">
        <f t="shared" si="228"/>
        <v>0</v>
      </c>
      <c r="HK120" s="300">
        <f t="shared" si="229"/>
        <v>0</v>
      </c>
      <c r="HL120" s="300">
        <f t="shared" si="230"/>
        <v>0</v>
      </c>
      <c r="HM120" s="300">
        <f t="shared" si="231"/>
        <v>0</v>
      </c>
      <c r="HN120" s="300">
        <f t="shared" si="232"/>
        <v>0</v>
      </c>
      <c r="HO120" s="300">
        <f t="shared" si="233"/>
        <v>0</v>
      </c>
      <c r="HP120" s="300">
        <f t="shared" si="234"/>
        <v>0</v>
      </c>
      <c r="HQ120" s="300">
        <f t="shared" si="235"/>
        <v>0</v>
      </c>
      <c r="HR120" s="300">
        <f t="shared" si="236"/>
        <v>0</v>
      </c>
      <c r="HS120" s="300">
        <f t="shared" si="237"/>
        <v>0</v>
      </c>
      <c r="HT120" s="300">
        <f t="shared" si="238"/>
        <v>0</v>
      </c>
      <c r="HU120" s="300">
        <f t="shared" si="239"/>
        <v>0</v>
      </c>
      <c r="HV120" s="300">
        <f t="shared" si="240"/>
        <v>0</v>
      </c>
      <c r="HW120" s="300">
        <f t="shared" si="241"/>
        <v>0</v>
      </c>
      <c r="HX120" s="300">
        <f t="shared" si="242"/>
        <v>0</v>
      </c>
      <c r="HY120" s="300">
        <f t="shared" si="243"/>
        <v>0</v>
      </c>
      <c r="HZ120" s="300">
        <f t="shared" si="244"/>
        <v>0</v>
      </c>
      <c r="IA120" s="300">
        <f t="shared" si="245"/>
        <v>0</v>
      </c>
      <c r="IB120" s="300">
        <f t="shared" si="246"/>
        <v>0</v>
      </c>
      <c r="IC120" s="300">
        <f t="shared" si="247"/>
        <v>0</v>
      </c>
      <c r="ID120" s="300">
        <f t="shared" si="248"/>
        <v>0</v>
      </c>
      <c r="IE120" s="300">
        <f t="shared" si="249"/>
        <v>0</v>
      </c>
      <c r="IF120" s="300">
        <f t="shared" si="250"/>
        <v>0</v>
      </c>
      <c r="IG120" s="300">
        <f t="shared" si="251"/>
        <v>0</v>
      </c>
      <c r="IH120" s="300">
        <f t="shared" si="252"/>
        <v>0</v>
      </c>
      <c r="II120" s="300">
        <f t="shared" si="253"/>
        <v>0</v>
      </c>
      <c r="IJ120" s="300">
        <f t="shared" si="254"/>
        <v>0</v>
      </c>
      <c r="IK120" s="300">
        <f t="shared" si="255"/>
        <v>0</v>
      </c>
      <c r="IL120" s="300">
        <f t="shared" si="256"/>
        <v>0</v>
      </c>
      <c r="IM120" s="300">
        <f t="shared" si="257"/>
        <v>0</v>
      </c>
      <c r="IN120" s="300">
        <f t="shared" si="258"/>
        <v>0</v>
      </c>
      <c r="IO120" s="300">
        <f t="shared" si="259"/>
        <v>0</v>
      </c>
      <c r="IP120" s="300">
        <f t="shared" si="260"/>
        <v>0</v>
      </c>
      <c r="IQ120" s="300">
        <f t="shared" si="261"/>
        <v>0</v>
      </c>
      <c r="IR120" s="300">
        <f t="shared" si="262"/>
        <v>0</v>
      </c>
      <c r="IS120" s="300">
        <f t="shared" si="263"/>
        <v>0</v>
      </c>
      <c r="IT120" s="300">
        <f t="shared" si="264"/>
        <v>0</v>
      </c>
      <c r="IU120" s="300">
        <f t="shared" si="265"/>
        <v>0</v>
      </c>
      <c r="IV120" s="300">
        <f t="shared" si="266"/>
        <v>0</v>
      </c>
      <c r="IW120" s="300">
        <f t="shared" si="267"/>
        <v>0</v>
      </c>
      <c r="IX120" s="300">
        <f t="shared" si="268"/>
        <v>0</v>
      </c>
      <c r="IY120" s="300">
        <f t="shared" si="269"/>
        <v>0</v>
      </c>
      <c r="IZ120" s="300">
        <f t="shared" si="270"/>
        <v>0</v>
      </c>
      <c r="JA120" s="300">
        <f t="shared" si="271"/>
        <v>0</v>
      </c>
    </row>
    <row r="121" spans="1:364" s="8" customFormat="1" ht="15" customHeight="1">
      <c r="A121" s="284" t="s">
        <v>50</v>
      </c>
      <c r="B121" s="285">
        <v>45471</v>
      </c>
      <c r="C121" s="286"/>
      <c r="D121" s="470"/>
      <c r="E121" s="287"/>
      <c r="F121" s="288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369"/>
      <c r="AG121" s="347"/>
      <c r="AH121" s="306"/>
      <c r="AI121" s="306"/>
      <c r="AJ121" s="306"/>
      <c r="AK121" s="306"/>
      <c r="AL121" s="306"/>
      <c r="AM121" s="306"/>
      <c r="AN121" s="306"/>
      <c r="AO121" s="385"/>
      <c r="AP121" s="307"/>
      <c r="AQ121" s="307"/>
      <c r="AR121" s="307"/>
      <c r="AS121" s="307"/>
      <c r="AT121" s="307"/>
      <c r="AU121" s="307"/>
      <c r="AV121" s="307"/>
      <c r="AW121" s="307"/>
      <c r="AX121" s="307"/>
      <c r="AY121" s="307"/>
      <c r="AZ121" s="307"/>
      <c r="BA121" s="307"/>
      <c r="BB121" s="307"/>
      <c r="BC121" s="307"/>
      <c r="BD121" s="307"/>
      <c r="BE121" s="307"/>
      <c r="BF121" s="307"/>
      <c r="BG121" s="307"/>
      <c r="BH121" s="307"/>
      <c r="BI121" s="307"/>
      <c r="BJ121" s="307"/>
      <c r="BK121" s="307"/>
      <c r="BL121" s="307"/>
      <c r="BM121" s="307"/>
      <c r="BN121" s="307"/>
      <c r="BO121" s="307"/>
      <c r="BP121" s="307"/>
      <c r="BQ121" s="307"/>
      <c r="BR121" s="307"/>
      <c r="BS121" s="307"/>
      <c r="BT121" s="307"/>
      <c r="BU121" s="307"/>
      <c r="BV121" s="307"/>
      <c r="BW121" s="307"/>
      <c r="BX121" s="307"/>
      <c r="BY121" s="307"/>
      <c r="BZ121" s="401"/>
      <c r="CA121" s="310"/>
      <c r="CB121" s="310"/>
      <c r="CC121" s="310"/>
      <c r="CD121" s="310"/>
      <c r="CE121" s="310"/>
      <c r="CF121" s="310"/>
      <c r="CG121" s="310"/>
      <c r="CH121" s="310"/>
      <c r="CI121" s="310"/>
      <c r="CJ121" s="310"/>
      <c r="CK121" s="310"/>
      <c r="CL121" s="310"/>
      <c r="CM121" s="310"/>
      <c r="CN121" s="310"/>
      <c r="CO121" s="310"/>
      <c r="CP121" s="310"/>
      <c r="CQ121" s="310"/>
      <c r="CR121" s="310"/>
      <c r="CS121" s="310"/>
      <c r="CT121" s="310"/>
      <c r="CU121" s="310"/>
      <c r="CV121" s="310"/>
      <c r="CW121" s="310"/>
      <c r="CX121" s="310"/>
      <c r="CY121" s="310"/>
      <c r="CZ121" s="310"/>
      <c r="DA121" s="310"/>
      <c r="DB121" s="310"/>
      <c r="DC121" s="310"/>
      <c r="DD121" s="310"/>
      <c r="DE121" s="310"/>
      <c r="DF121" s="310"/>
      <c r="DG121" s="398"/>
      <c r="DH121" s="310"/>
      <c r="DI121" s="310"/>
      <c r="DJ121" s="310"/>
      <c r="DK121" s="310"/>
      <c r="DL121" s="310"/>
      <c r="DM121" s="310"/>
      <c r="DN121" s="310"/>
      <c r="DO121" s="310"/>
      <c r="DP121" s="310"/>
      <c r="DQ121" s="310"/>
      <c r="DR121" s="310"/>
      <c r="DS121" s="310"/>
      <c r="DT121" s="310"/>
      <c r="DU121" s="310"/>
      <c r="DV121" s="310"/>
      <c r="DW121" s="310"/>
      <c r="DX121" s="605"/>
      <c r="DY121" s="641"/>
      <c r="DZ121" s="641"/>
      <c r="EA121" s="641"/>
      <c r="EB121" s="641"/>
      <c r="EC121" s="641"/>
      <c r="ED121" s="641"/>
      <c r="EE121" s="641"/>
      <c r="EF121" s="641"/>
      <c r="EG121" s="641"/>
      <c r="EH121" s="641"/>
      <c r="EI121" s="641"/>
      <c r="EJ121" s="641"/>
      <c r="EK121" s="641"/>
      <c r="EL121" s="641"/>
      <c r="EM121" s="641"/>
      <c r="EN121" s="641"/>
      <c r="EO121" s="641"/>
      <c r="EP121" s="641"/>
      <c r="EQ121" s="641"/>
      <c r="ER121" s="641"/>
      <c r="ES121" s="641"/>
      <c r="ET121" s="641"/>
      <c r="EU121" s="641"/>
      <c r="EV121" s="641"/>
      <c r="EW121" s="310"/>
      <c r="EX121" s="308"/>
      <c r="EY121" s="308"/>
      <c r="EZ121" s="308"/>
      <c r="FA121" s="308"/>
      <c r="FB121" s="308"/>
      <c r="FC121" s="308"/>
      <c r="FD121" s="308"/>
      <c r="FE121" s="308"/>
      <c r="FF121" s="398"/>
      <c r="FG121" s="308"/>
      <c r="FH121" s="308"/>
      <c r="FI121" s="308"/>
      <c r="FJ121" s="308"/>
      <c r="FK121" s="308"/>
      <c r="FL121" s="308"/>
      <c r="FM121" s="309"/>
      <c r="FN121" s="348"/>
      <c r="FO121" s="348"/>
      <c r="FP121" s="348"/>
      <c r="FQ121" s="348"/>
      <c r="FR121" s="488"/>
      <c r="FS121" s="339"/>
      <c r="FT121" s="305"/>
      <c r="FU121" s="297"/>
      <c r="FV121" s="297"/>
      <c r="FW121" s="297"/>
      <c r="FX121" s="297"/>
      <c r="FY121" s="305"/>
      <c r="FZ121" s="305"/>
      <c r="GA121" s="305"/>
      <c r="GB121" s="305"/>
      <c r="GC121" s="305"/>
      <c r="GD121" s="305"/>
      <c r="GE121" s="305"/>
      <c r="GF121" s="305"/>
      <c r="GG121" s="305"/>
      <c r="GH121" s="349"/>
      <c r="GI121" s="350"/>
      <c r="GJ121" s="517"/>
      <c r="GK121" s="69"/>
      <c r="GL121" s="300">
        <f t="shared" si="204"/>
        <v>0</v>
      </c>
      <c r="GM121" s="300">
        <f t="shared" si="205"/>
        <v>0</v>
      </c>
      <c r="GN121" s="300">
        <f t="shared" si="206"/>
        <v>0</v>
      </c>
      <c r="GO121" s="300">
        <f t="shared" si="207"/>
        <v>0</v>
      </c>
      <c r="GP121" s="300">
        <f t="shared" si="208"/>
        <v>0</v>
      </c>
      <c r="GQ121" s="300">
        <f t="shared" si="209"/>
        <v>0</v>
      </c>
      <c r="GR121" s="300">
        <f t="shared" si="210"/>
        <v>0</v>
      </c>
      <c r="GS121" s="300">
        <f t="shared" si="211"/>
        <v>0</v>
      </c>
      <c r="GT121" s="300">
        <f t="shared" si="212"/>
        <v>0</v>
      </c>
      <c r="GU121" s="300">
        <f t="shared" si="213"/>
        <v>0</v>
      </c>
      <c r="GV121" s="300">
        <f t="shared" si="214"/>
        <v>0</v>
      </c>
      <c r="GW121" s="300">
        <f t="shared" si="215"/>
        <v>0</v>
      </c>
      <c r="GX121" s="300">
        <f t="shared" si="216"/>
        <v>0</v>
      </c>
      <c r="GY121" s="300">
        <f t="shared" si="217"/>
        <v>0</v>
      </c>
      <c r="GZ121" s="300">
        <f t="shared" si="218"/>
        <v>0</v>
      </c>
      <c r="HA121" s="300">
        <f t="shared" si="219"/>
        <v>0</v>
      </c>
      <c r="HB121" s="300">
        <f t="shared" si="220"/>
        <v>0</v>
      </c>
      <c r="HC121" s="300">
        <f t="shared" si="221"/>
        <v>0</v>
      </c>
      <c r="HD121" s="300">
        <f t="shared" si="222"/>
        <v>0</v>
      </c>
      <c r="HE121" s="300">
        <f t="shared" si="223"/>
        <v>0</v>
      </c>
      <c r="HF121" s="300">
        <f t="shared" si="224"/>
        <v>0</v>
      </c>
      <c r="HG121" s="300">
        <f t="shared" si="225"/>
        <v>0</v>
      </c>
      <c r="HH121" s="300">
        <f t="shared" si="226"/>
        <v>0</v>
      </c>
      <c r="HI121" s="300">
        <f t="shared" si="227"/>
        <v>0</v>
      </c>
      <c r="HJ121" s="300">
        <f t="shared" si="228"/>
        <v>0</v>
      </c>
      <c r="HK121" s="300">
        <f t="shared" si="229"/>
        <v>0</v>
      </c>
      <c r="HL121" s="300">
        <f t="shared" si="230"/>
        <v>0</v>
      </c>
      <c r="HM121" s="300">
        <f t="shared" si="231"/>
        <v>0</v>
      </c>
      <c r="HN121" s="300">
        <f t="shared" si="232"/>
        <v>0</v>
      </c>
      <c r="HO121" s="300">
        <f t="shared" si="233"/>
        <v>0</v>
      </c>
      <c r="HP121" s="300">
        <f t="shared" si="234"/>
        <v>0</v>
      </c>
      <c r="HQ121" s="300">
        <f t="shared" si="235"/>
        <v>0</v>
      </c>
      <c r="HR121" s="300">
        <f t="shared" si="236"/>
        <v>0</v>
      </c>
      <c r="HS121" s="300">
        <f t="shared" si="237"/>
        <v>0</v>
      </c>
      <c r="HT121" s="300">
        <f t="shared" si="238"/>
        <v>0</v>
      </c>
      <c r="HU121" s="300">
        <f t="shared" si="239"/>
        <v>0</v>
      </c>
      <c r="HV121" s="300">
        <f t="shared" si="240"/>
        <v>0</v>
      </c>
      <c r="HW121" s="300">
        <f t="shared" si="241"/>
        <v>0</v>
      </c>
      <c r="HX121" s="300">
        <f t="shared" si="242"/>
        <v>0</v>
      </c>
      <c r="HY121" s="300">
        <f t="shared" si="243"/>
        <v>0</v>
      </c>
      <c r="HZ121" s="300">
        <f t="shared" si="244"/>
        <v>0</v>
      </c>
      <c r="IA121" s="300">
        <f t="shared" si="245"/>
        <v>0</v>
      </c>
      <c r="IB121" s="300">
        <f t="shared" si="246"/>
        <v>0</v>
      </c>
      <c r="IC121" s="300">
        <f t="shared" si="247"/>
        <v>0</v>
      </c>
      <c r="ID121" s="300">
        <f t="shared" si="248"/>
        <v>0</v>
      </c>
      <c r="IE121" s="300">
        <f t="shared" si="249"/>
        <v>0</v>
      </c>
      <c r="IF121" s="300">
        <f t="shared" si="250"/>
        <v>0</v>
      </c>
      <c r="IG121" s="300">
        <f t="shared" si="251"/>
        <v>0</v>
      </c>
      <c r="IH121" s="300">
        <f t="shared" si="252"/>
        <v>0</v>
      </c>
      <c r="II121" s="300">
        <f t="shared" si="253"/>
        <v>0</v>
      </c>
      <c r="IJ121" s="300">
        <f t="shared" si="254"/>
        <v>0</v>
      </c>
      <c r="IK121" s="300">
        <f t="shared" si="255"/>
        <v>0</v>
      </c>
      <c r="IL121" s="300">
        <f t="shared" si="256"/>
        <v>0</v>
      </c>
      <c r="IM121" s="300">
        <f t="shared" si="257"/>
        <v>0</v>
      </c>
      <c r="IN121" s="300">
        <f t="shared" si="258"/>
        <v>0</v>
      </c>
      <c r="IO121" s="300">
        <f t="shared" si="259"/>
        <v>0</v>
      </c>
      <c r="IP121" s="300">
        <f t="shared" si="260"/>
        <v>0</v>
      </c>
      <c r="IQ121" s="300">
        <f t="shared" si="261"/>
        <v>0</v>
      </c>
      <c r="IR121" s="300">
        <f t="shared" si="262"/>
        <v>0</v>
      </c>
      <c r="IS121" s="300">
        <f t="shared" si="263"/>
        <v>0</v>
      </c>
      <c r="IT121" s="300">
        <f t="shared" si="264"/>
        <v>0</v>
      </c>
      <c r="IU121" s="300">
        <f t="shared" si="265"/>
        <v>0</v>
      </c>
      <c r="IV121" s="300">
        <f t="shared" si="266"/>
        <v>0</v>
      </c>
      <c r="IW121" s="300">
        <f t="shared" si="267"/>
        <v>0</v>
      </c>
      <c r="IX121" s="300">
        <f t="shared" si="268"/>
        <v>0</v>
      </c>
      <c r="IY121" s="300">
        <f t="shared" si="269"/>
        <v>0</v>
      </c>
      <c r="IZ121" s="300">
        <f t="shared" si="270"/>
        <v>0</v>
      </c>
      <c r="JA121" s="300">
        <f t="shared" si="271"/>
        <v>0</v>
      </c>
    </row>
    <row r="122" spans="1:364" s="8" customFormat="1" ht="15" customHeight="1">
      <c r="A122" s="284" t="s">
        <v>51</v>
      </c>
      <c r="B122" s="285">
        <v>45472</v>
      </c>
      <c r="C122" s="286"/>
      <c r="D122" s="470"/>
      <c r="E122" s="287"/>
      <c r="F122" s="288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369"/>
      <c r="AG122" s="347"/>
      <c r="AH122" s="306"/>
      <c r="AI122" s="306"/>
      <c r="AJ122" s="306"/>
      <c r="AK122" s="306"/>
      <c r="AL122" s="306"/>
      <c r="AM122" s="306"/>
      <c r="AN122" s="306"/>
      <c r="AO122" s="385"/>
      <c r="AP122" s="307"/>
      <c r="AQ122" s="307"/>
      <c r="AR122" s="307"/>
      <c r="AS122" s="307"/>
      <c r="AT122" s="307"/>
      <c r="AU122" s="307"/>
      <c r="AV122" s="307"/>
      <c r="AW122" s="307"/>
      <c r="AX122" s="307"/>
      <c r="AY122" s="307"/>
      <c r="AZ122" s="307"/>
      <c r="BA122" s="307"/>
      <c r="BB122" s="307"/>
      <c r="BC122" s="307"/>
      <c r="BD122" s="307"/>
      <c r="BE122" s="307"/>
      <c r="BF122" s="307"/>
      <c r="BG122" s="307"/>
      <c r="BH122" s="307"/>
      <c r="BI122" s="307"/>
      <c r="BJ122" s="307"/>
      <c r="BK122" s="307"/>
      <c r="BL122" s="307"/>
      <c r="BM122" s="307"/>
      <c r="BN122" s="307"/>
      <c r="BO122" s="307"/>
      <c r="BP122" s="307"/>
      <c r="BQ122" s="307"/>
      <c r="BR122" s="307"/>
      <c r="BS122" s="307"/>
      <c r="BT122" s="307"/>
      <c r="BU122" s="307"/>
      <c r="BV122" s="307"/>
      <c r="BW122" s="307"/>
      <c r="BX122" s="307"/>
      <c r="BY122" s="307"/>
      <c r="BZ122" s="401"/>
      <c r="CA122" s="310"/>
      <c r="CB122" s="310"/>
      <c r="CC122" s="310"/>
      <c r="CD122" s="310"/>
      <c r="CE122" s="310"/>
      <c r="CF122" s="310"/>
      <c r="CG122" s="310"/>
      <c r="CH122" s="310"/>
      <c r="CI122" s="310"/>
      <c r="CJ122" s="310"/>
      <c r="CK122" s="310"/>
      <c r="CL122" s="310"/>
      <c r="CM122" s="310"/>
      <c r="CN122" s="310"/>
      <c r="CO122" s="310"/>
      <c r="CP122" s="310"/>
      <c r="CQ122" s="310"/>
      <c r="CR122" s="310"/>
      <c r="CS122" s="310"/>
      <c r="CT122" s="310"/>
      <c r="CU122" s="310"/>
      <c r="CV122" s="310"/>
      <c r="CW122" s="310"/>
      <c r="CX122" s="310"/>
      <c r="CY122" s="310"/>
      <c r="CZ122" s="310"/>
      <c r="DA122" s="310"/>
      <c r="DB122" s="310"/>
      <c r="DC122" s="310"/>
      <c r="DD122" s="310"/>
      <c r="DE122" s="310"/>
      <c r="DF122" s="310"/>
      <c r="DG122" s="398"/>
      <c r="DH122" s="310"/>
      <c r="DI122" s="310"/>
      <c r="DJ122" s="310"/>
      <c r="DK122" s="310"/>
      <c r="DL122" s="310"/>
      <c r="DM122" s="310"/>
      <c r="DN122" s="310"/>
      <c r="DO122" s="310"/>
      <c r="DP122" s="310"/>
      <c r="DQ122" s="310"/>
      <c r="DR122" s="310"/>
      <c r="DS122" s="310"/>
      <c r="DT122" s="310"/>
      <c r="DU122" s="310"/>
      <c r="DV122" s="310"/>
      <c r="DW122" s="310"/>
      <c r="DX122" s="605"/>
      <c r="DY122" s="641"/>
      <c r="DZ122" s="641"/>
      <c r="EA122" s="641"/>
      <c r="EB122" s="641"/>
      <c r="EC122" s="641"/>
      <c r="ED122" s="641"/>
      <c r="EE122" s="641"/>
      <c r="EF122" s="641"/>
      <c r="EG122" s="641"/>
      <c r="EH122" s="641"/>
      <c r="EI122" s="641"/>
      <c r="EJ122" s="641"/>
      <c r="EK122" s="641"/>
      <c r="EL122" s="641"/>
      <c r="EM122" s="641"/>
      <c r="EN122" s="641"/>
      <c r="EO122" s="641"/>
      <c r="EP122" s="641"/>
      <c r="EQ122" s="641"/>
      <c r="ER122" s="641"/>
      <c r="ES122" s="641"/>
      <c r="ET122" s="641"/>
      <c r="EU122" s="641"/>
      <c r="EV122" s="641"/>
      <c r="EW122" s="310"/>
      <c r="EX122" s="308"/>
      <c r="EY122" s="308"/>
      <c r="EZ122" s="308"/>
      <c r="FA122" s="308"/>
      <c r="FB122" s="308"/>
      <c r="FC122" s="308"/>
      <c r="FD122" s="308"/>
      <c r="FE122" s="308"/>
      <c r="FF122" s="398"/>
      <c r="FG122" s="308"/>
      <c r="FH122" s="308"/>
      <c r="FI122" s="308"/>
      <c r="FJ122" s="308"/>
      <c r="FK122" s="308"/>
      <c r="FL122" s="308"/>
      <c r="FM122" s="309"/>
      <c r="FN122" s="348"/>
      <c r="FO122" s="348"/>
      <c r="FP122" s="348"/>
      <c r="FQ122" s="348"/>
      <c r="FR122" s="488"/>
      <c r="FS122" s="339"/>
      <c r="FT122" s="305"/>
      <c r="FU122" s="305"/>
      <c r="FV122" s="305"/>
      <c r="FW122" s="305"/>
      <c r="FX122" s="305"/>
      <c r="FY122" s="305"/>
      <c r="FZ122" s="305"/>
      <c r="GA122" s="305"/>
      <c r="GB122" s="305"/>
      <c r="GC122" s="305"/>
      <c r="GD122" s="305"/>
      <c r="GE122" s="305"/>
      <c r="GF122" s="305"/>
      <c r="GG122" s="305"/>
      <c r="GH122" s="349"/>
      <c r="GI122" s="351"/>
      <c r="GJ122" s="517"/>
      <c r="GK122" s="69"/>
      <c r="GL122" s="300">
        <f t="shared" si="204"/>
        <v>0</v>
      </c>
      <c r="GM122" s="300">
        <f t="shared" si="205"/>
        <v>0</v>
      </c>
      <c r="GN122" s="300">
        <f t="shared" si="206"/>
        <v>0</v>
      </c>
      <c r="GO122" s="300">
        <f t="shared" si="207"/>
        <v>0</v>
      </c>
      <c r="GP122" s="300">
        <f t="shared" si="208"/>
        <v>0</v>
      </c>
      <c r="GQ122" s="300">
        <f t="shared" si="209"/>
        <v>0</v>
      </c>
      <c r="GR122" s="300">
        <f t="shared" si="210"/>
        <v>0</v>
      </c>
      <c r="GS122" s="300">
        <f t="shared" si="211"/>
        <v>0</v>
      </c>
      <c r="GT122" s="300">
        <f t="shared" si="212"/>
        <v>0</v>
      </c>
      <c r="GU122" s="300">
        <f t="shared" si="213"/>
        <v>0</v>
      </c>
      <c r="GV122" s="300">
        <f t="shared" si="214"/>
        <v>0</v>
      </c>
      <c r="GW122" s="300">
        <f t="shared" si="215"/>
        <v>0</v>
      </c>
      <c r="GX122" s="300">
        <f t="shared" si="216"/>
        <v>0</v>
      </c>
      <c r="GY122" s="300">
        <f t="shared" si="217"/>
        <v>0</v>
      </c>
      <c r="GZ122" s="300">
        <f t="shared" si="218"/>
        <v>0</v>
      </c>
      <c r="HA122" s="300">
        <f t="shared" si="219"/>
        <v>0</v>
      </c>
      <c r="HB122" s="300">
        <f t="shared" si="220"/>
        <v>0</v>
      </c>
      <c r="HC122" s="300">
        <f t="shared" si="221"/>
        <v>0</v>
      </c>
      <c r="HD122" s="300">
        <f t="shared" si="222"/>
        <v>0</v>
      </c>
      <c r="HE122" s="300">
        <f t="shared" si="223"/>
        <v>0</v>
      </c>
      <c r="HF122" s="300">
        <f t="shared" si="224"/>
        <v>0</v>
      </c>
      <c r="HG122" s="300">
        <f t="shared" si="225"/>
        <v>0</v>
      </c>
      <c r="HH122" s="300">
        <f t="shared" si="226"/>
        <v>0</v>
      </c>
      <c r="HI122" s="300">
        <f t="shared" si="227"/>
        <v>0</v>
      </c>
      <c r="HJ122" s="300">
        <f t="shared" si="228"/>
        <v>0</v>
      </c>
      <c r="HK122" s="300">
        <f t="shared" si="229"/>
        <v>0</v>
      </c>
      <c r="HL122" s="300">
        <f t="shared" si="230"/>
        <v>0</v>
      </c>
      <c r="HM122" s="300">
        <f t="shared" si="231"/>
        <v>0</v>
      </c>
      <c r="HN122" s="300">
        <f t="shared" si="232"/>
        <v>0</v>
      </c>
      <c r="HO122" s="300">
        <f t="shared" si="233"/>
        <v>0</v>
      </c>
      <c r="HP122" s="300">
        <f t="shared" si="234"/>
        <v>0</v>
      </c>
      <c r="HQ122" s="300">
        <f t="shared" si="235"/>
        <v>0</v>
      </c>
      <c r="HR122" s="300">
        <f t="shared" si="236"/>
        <v>0</v>
      </c>
      <c r="HS122" s="300">
        <f t="shared" si="237"/>
        <v>0</v>
      </c>
      <c r="HT122" s="300">
        <f t="shared" si="238"/>
        <v>0</v>
      </c>
      <c r="HU122" s="300">
        <f t="shared" si="239"/>
        <v>0</v>
      </c>
      <c r="HV122" s="300">
        <f t="shared" si="240"/>
        <v>0</v>
      </c>
      <c r="HW122" s="300">
        <f t="shared" si="241"/>
        <v>0</v>
      </c>
      <c r="HX122" s="300">
        <f t="shared" si="242"/>
        <v>0</v>
      </c>
      <c r="HY122" s="300">
        <f t="shared" si="243"/>
        <v>0</v>
      </c>
      <c r="HZ122" s="300">
        <f t="shared" si="244"/>
        <v>0</v>
      </c>
      <c r="IA122" s="300">
        <f t="shared" si="245"/>
        <v>0</v>
      </c>
      <c r="IB122" s="300">
        <f t="shared" si="246"/>
        <v>0</v>
      </c>
      <c r="IC122" s="300">
        <f t="shared" si="247"/>
        <v>0</v>
      </c>
      <c r="ID122" s="300">
        <f t="shared" si="248"/>
        <v>0</v>
      </c>
      <c r="IE122" s="300">
        <f t="shared" si="249"/>
        <v>0</v>
      </c>
      <c r="IF122" s="300">
        <f t="shared" si="250"/>
        <v>0</v>
      </c>
      <c r="IG122" s="300">
        <f t="shared" si="251"/>
        <v>0</v>
      </c>
      <c r="IH122" s="300">
        <f t="shared" si="252"/>
        <v>0</v>
      </c>
      <c r="II122" s="300">
        <f t="shared" si="253"/>
        <v>0</v>
      </c>
      <c r="IJ122" s="300">
        <f t="shared" si="254"/>
        <v>0</v>
      </c>
      <c r="IK122" s="300">
        <f t="shared" si="255"/>
        <v>0</v>
      </c>
      <c r="IL122" s="300">
        <f t="shared" si="256"/>
        <v>0</v>
      </c>
      <c r="IM122" s="300">
        <f t="shared" si="257"/>
        <v>0</v>
      </c>
      <c r="IN122" s="300">
        <f t="shared" si="258"/>
        <v>0</v>
      </c>
      <c r="IO122" s="300">
        <f t="shared" si="259"/>
        <v>0</v>
      </c>
      <c r="IP122" s="300">
        <f t="shared" si="260"/>
        <v>0</v>
      </c>
      <c r="IQ122" s="300">
        <f t="shared" si="261"/>
        <v>0</v>
      </c>
      <c r="IR122" s="300">
        <f t="shared" si="262"/>
        <v>0</v>
      </c>
      <c r="IS122" s="300">
        <f t="shared" si="263"/>
        <v>0</v>
      </c>
      <c r="IT122" s="300">
        <f t="shared" si="264"/>
        <v>0</v>
      </c>
      <c r="IU122" s="300">
        <f t="shared" si="265"/>
        <v>0</v>
      </c>
      <c r="IV122" s="300">
        <f t="shared" si="266"/>
        <v>0</v>
      </c>
      <c r="IW122" s="300">
        <f t="shared" si="267"/>
        <v>0</v>
      </c>
      <c r="IX122" s="300">
        <f t="shared" si="268"/>
        <v>0</v>
      </c>
      <c r="IY122" s="300">
        <f t="shared" si="269"/>
        <v>0</v>
      </c>
      <c r="IZ122" s="300">
        <f t="shared" si="270"/>
        <v>0</v>
      </c>
      <c r="JA122" s="300">
        <f t="shared" si="271"/>
        <v>0</v>
      </c>
    </row>
    <row r="123" spans="1:364" s="8" customFormat="1" ht="15" customHeight="1">
      <c r="A123" s="284" t="s">
        <v>52</v>
      </c>
      <c r="B123" s="285">
        <v>45473</v>
      </c>
      <c r="C123" s="286"/>
      <c r="D123" s="470"/>
      <c r="E123" s="287"/>
      <c r="F123" s="288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369"/>
      <c r="AG123" s="347"/>
      <c r="AH123" s="306"/>
      <c r="AI123" s="306"/>
      <c r="AJ123" s="306"/>
      <c r="AK123" s="306"/>
      <c r="AL123" s="306"/>
      <c r="AM123" s="306"/>
      <c r="AN123" s="306"/>
      <c r="AO123" s="385"/>
      <c r="AP123" s="307"/>
      <c r="AQ123" s="307"/>
      <c r="AR123" s="307"/>
      <c r="AS123" s="307"/>
      <c r="AT123" s="307"/>
      <c r="AU123" s="307"/>
      <c r="AV123" s="307"/>
      <c r="AW123" s="307"/>
      <c r="AX123" s="307"/>
      <c r="AY123" s="307"/>
      <c r="AZ123" s="307"/>
      <c r="BA123" s="307"/>
      <c r="BB123" s="307"/>
      <c r="BC123" s="307"/>
      <c r="BD123" s="307"/>
      <c r="BE123" s="307"/>
      <c r="BF123" s="307"/>
      <c r="BG123" s="307"/>
      <c r="BH123" s="307"/>
      <c r="BI123" s="307"/>
      <c r="BJ123" s="307"/>
      <c r="BK123" s="307"/>
      <c r="BL123" s="307"/>
      <c r="BM123" s="307"/>
      <c r="BN123" s="307"/>
      <c r="BO123" s="307"/>
      <c r="BP123" s="307"/>
      <c r="BQ123" s="307"/>
      <c r="BR123" s="307"/>
      <c r="BS123" s="307"/>
      <c r="BT123" s="307"/>
      <c r="BU123" s="307"/>
      <c r="BV123" s="307"/>
      <c r="BW123" s="307"/>
      <c r="BX123" s="307"/>
      <c r="BY123" s="307"/>
      <c r="BZ123" s="401"/>
      <c r="CA123" s="310"/>
      <c r="CB123" s="310"/>
      <c r="CC123" s="310"/>
      <c r="CD123" s="310"/>
      <c r="CE123" s="310"/>
      <c r="CF123" s="310"/>
      <c r="CG123" s="310"/>
      <c r="CH123" s="310"/>
      <c r="CI123" s="310"/>
      <c r="CJ123" s="310"/>
      <c r="CK123" s="310"/>
      <c r="CL123" s="310"/>
      <c r="CM123" s="310"/>
      <c r="CN123" s="310"/>
      <c r="CO123" s="310"/>
      <c r="CP123" s="310"/>
      <c r="CQ123" s="310"/>
      <c r="CR123" s="310"/>
      <c r="CS123" s="310"/>
      <c r="CT123" s="310"/>
      <c r="CU123" s="310"/>
      <c r="CV123" s="310"/>
      <c r="CW123" s="310"/>
      <c r="CX123" s="310"/>
      <c r="CY123" s="310"/>
      <c r="CZ123" s="310"/>
      <c r="DA123" s="310"/>
      <c r="DB123" s="310"/>
      <c r="DC123" s="310"/>
      <c r="DD123" s="310"/>
      <c r="DE123" s="310"/>
      <c r="DF123" s="310"/>
      <c r="DG123" s="398"/>
      <c r="DH123" s="310"/>
      <c r="DI123" s="310"/>
      <c r="DJ123" s="310"/>
      <c r="DK123" s="310"/>
      <c r="DL123" s="310"/>
      <c r="DM123" s="310"/>
      <c r="DN123" s="310"/>
      <c r="DO123" s="310"/>
      <c r="DP123" s="310"/>
      <c r="DQ123" s="310"/>
      <c r="DR123" s="310"/>
      <c r="DS123" s="310"/>
      <c r="DT123" s="310"/>
      <c r="DU123" s="310"/>
      <c r="DV123" s="310"/>
      <c r="DW123" s="310"/>
      <c r="DX123" s="605"/>
      <c r="DY123" s="641"/>
      <c r="DZ123" s="641"/>
      <c r="EA123" s="641"/>
      <c r="EB123" s="641"/>
      <c r="EC123" s="641"/>
      <c r="ED123" s="641"/>
      <c r="EE123" s="641"/>
      <c r="EF123" s="641"/>
      <c r="EG123" s="641"/>
      <c r="EH123" s="641"/>
      <c r="EI123" s="641"/>
      <c r="EJ123" s="641"/>
      <c r="EK123" s="641"/>
      <c r="EL123" s="641"/>
      <c r="EM123" s="641"/>
      <c r="EN123" s="641"/>
      <c r="EO123" s="641"/>
      <c r="EP123" s="641"/>
      <c r="EQ123" s="641"/>
      <c r="ER123" s="641"/>
      <c r="ES123" s="641"/>
      <c r="ET123" s="641"/>
      <c r="EU123" s="641"/>
      <c r="EV123" s="641"/>
      <c r="EW123" s="310"/>
      <c r="EX123" s="308"/>
      <c r="EY123" s="308"/>
      <c r="EZ123" s="308"/>
      <c r="FA123" s="308"/>
      <c r="FB123" s="308"/>
      <c r="FC123" s="308"/>
      <c r="FD123" s="308"/>
      <c r="FE123" s="308"/>
      <c r="FF123" s="398"/>
      <c r="FG123" s="308"/>
      <c r="FH123" s="308"/>
      <c r="FI123" s="308"/>
      <c r="FJ123" s="308"/>
      <c r="FK123" s="308"/>
      <c r="FL123" s="308"/>
      <c r="FM123" s="309"/>
      <c r="FN123" s="348"/>
      <c r="FO123" s="348"/>
      <c r="FP123" s="348"/>
      <c r="FQ123" s="348"/>
      <c r="FR123" s="488"/>
      <c r="FS123" s="339"/>
      <c r="FT123" s="305"/>
      <c r="FU123" s="305"/>
      <c r="FV123" s="305"/>
      <c r="FW123" s="305"/>
      <c r="FX123" s="305"/>
      <c r="FY123" s="305"/>
      <c r="FZ123" s="305"/>
      <c r="GA123" s="305"/>
      <c r="GB123" s="305"/>
      <c r="GC123" s="305"/>
      <c r="GD123" s="305"/>
      <c r="GE123" s="305"/>
      <c r="GF123" s="305"/>
      <c r="GG123" s="305"/>
      <c r="GH123" s="349"/>
      <c r="GI123" s="351"/>
      <c r="GJ123" s="517"/>
      <c r="GK123" s="69"/>
      <c r="GL123" s="300">
        <f t="shared" si="204"/>
        <v>0</v>
      </c>
      <c r="GM123" s="300">
        <f t="shared" si="205"/>
        <v>0</v>
      </c>
      <c r="GN123" s="300">
        <f t="shared" si="206"/>
        <v>0</v>
      </c>
      <c r="GO123" s="300">
        <f t="shared" si="207"/>
        <v>0</v>
      </c>
      <c r="GP123" s="300">
        <f t="shared" si="208"/>
        <v>0</v>
      </c>
      <c r="GQ123" s="300">
        <f t="shared" si="209"/>
        <v>0</v>
      </c>
      <c r="GR123" s="300">
        <f t="shared" si="210"/>
        <v>0</v>
      </c>
      <c r="GS123" s="300">
        <f t="shared" si="211"/>
        <v>0</v>
      </c>
      <c r="GT123" s="300">
        <f t="shared" si="212"/>
        <v>0</v>
      </c>
      <c r="GU123" s="300">
        <f t="shared" si="213"/>
        <v>0</v>
      </c>
      <c r="GV123" s="300">
        <f t="shared" si="214"/>
        <v>0</v>
      </c>
      <c r="GW123" s="300">
        <f t="shared" si="215"/>
        <v>0</v>
      </c>
      <c r="GX123" s="300">
        <f t="shared" si="216"/>
        <v>0</v>
      </c>
      <c r="GY123" s="300">
        <f t="shared" si="217"/>
        <v>0</v>
      </c>
      <c r="GZ123" s="300">
        <f t="shared" si="218"/>
        <v>0</v>
      </c>
      <c r="HA123" s="300">
        <f t="shared" si="219"/>
        <v>0</v>
      </c>
      <c r="HB123" s="300">
        <f t="shared" si="220"/>
        <v>0</v>
      </c>
      <c r="HC123" s="300">
        <f t="shared" si="221"/>
        <v>0</v>
      </c>
      <c r="HD123" s="300">
        <f t="shared" si="222"/>
        <v>0</v>
      </c>
      <c r="HE123" s="300">
        <f t="shared" si="223"/>
        <v>0</v>
      </c>
      <c r="HF123" s="300">
        <f t="shared" si="224"/>
        <v>0</v>
      </c>
      <c r="HG123" s="300">
        <f t="shared" si="225"/>
        <v>0</v>
      </c>
      <c r="HH123" s="300">
        <f t="shared" si="226"/>
        <v>0</v>
      </c>
      <c r="HI123" s="300">
        <f t="shared" si="227"/>
        <v>0</v>
      </c>
      <c r="HJ123" s="300">
        <f t="shared" si="228"/>
        <v>0</v>
      </c>
      <c r="HK123" s="300">
        <f t="shared" si="229"/>
        <v>0</v>
      </c>
      <c r="HL123" s="300">
        <f t="shared" si="230"/>
        <v>0</v>
      </c>
      <c r="HM123" s="300">
        <f t="shared" si="231"/>
        <v>0</v>
      </c>
      <c r="HN123" s="300">
        <f t="shared" si="232"/>
        <v>0</v>
      </c>
      <c r="HO123" s="300">
        <f t="shared" si="233"/>
        <v>0</v>
      </c>
      <c r="HP123" s="300">
        <f t="shared" si="234"/>
        <v>0</v>
      </c>
      <c r="HQ123" s="300">
        <f t="shared" si="235"/>
        <v>0</v>
      </c>
      <c r="HR123" s="300">
        <f t="shared" si="236"/>
        <v>0</v>
      </c>
      <c r="HS123" s="300">
        <f t="shared" si="237"/>
        <v>0</v>
      </c>
      <c r="HT123" s="300">
        <f t="shared" si="238"/>
        <v>0</v>
      </c>
      <c r="HU123" s="300">
        <f t="shared" si="239"/>
        <v>0</v>
      </c>
      <c r="HV123" s="300">
        <f t="shared" si="240"/>
        <v>0</v>
      </c>
      <c r="HW123" s="300">
        <f t="shared" si="241"/>
        <v>0</v>
      </c>
      <c r="HX123" s="300">
        <f t="shared" si="242"/>
        <v>0</v>
      </c>
      <c r="HY123" s="300">
        <f t="shared" si="243"/>
        <v>0</v>
      </c>
      <c r="HZ123" s="300">
        <f t="shared" si="244"/>
        <v>0</v>
      </c>
      <c r="IA123" s="300">
        <f t="shared" si="245"/>
        <v>0</v>
      </c>
      <c r="IB123" s="300">
        <f t="shared" si="246"/>
        <v>0</v>
      </c>
      <c r="IC123" s="300">
        <f t="shared" si="247"/>
        <v>0</v>
      </c>
      <c r="ID123" s="300">
        <f t="shared" si="248"/>
        <v>0</v>
      </c>
      <c r="IE123" s="300">
        <f t="shared" si="249"/>
        <v>0</v>
      </c>
      <c r="IF123" s="300">
        <f t="shared" si="250"/>
        <v>0</v>
      </c>
      <c r="IG123" s="300">
        <f t="shared" si="251"/>
        <v>0</v>
      </c>
      <c r="IH123" s="300">
        <f t="shared" si="252"/>
        <v>0</v>
      </c>
      <c r="II123" s="300">
        <f t="shared" si="253"/>
        <v>0</v>
      </c>
      <c r="IJ123" s="300">
        <f t="shared" si="254"/>
        <v>0</v>
      </c>
      <c r="IK123" s="300">
        <f t="shared" si="255"/>
        <v>0</v>
      </c>
      <c r="IL123" s="300">
        <f t="shared" si="256"/>
        <v>0</v>
      </c>
      <c r="IM123" s="300">
        <f t="shared" si="257"/>
        <v>0</v>
      </c>
      <c r="IN123" s="300">
        <f t="shared" si="258"/>
        <v>0</v>
      </c>
      <c r="IO123" s="300">
        <f t="shared" si="259"/>
        <v>0</v>
      </c>
      <c r="IP123" s="300">
        <f t="shared" si="260"/>
        <v>0</v>
      </c>
      <c r="IQ123" s="300">
        <f t="shared" si="261"/>
        <v>0</v>
      </c>
      <c r="IR123" s="300">
        <f t="shared" si="262"/>
        <v>0</v>
      </c>
      <c r="IS123" s="300">
        <f t="shared" si="263"/>
        <v>0</v>
      </c>
      <c r="IT123" s="300">
        <f t="shared" si="264"/>
        <v>0</v>
      </c>
      <c r="IU123" s="300">
        <f t="shared" si="265"/>
        <v>0</v>
      </c>
      <c r="IV123" s="300">
        <f t="shared" si="266"/>
        <v>0</v>
      </c>
      <c r="IW123" s="300">
        <f t="shared" si="267"/>
        <v>0</v>
      </c>
      <c r="IX123" s="300">
        <f t="shared" si="268"/>
        <v>0</v>
      </c>
      <c r="IY123" s="300">
        <f t="shared" si="269"/>
        <v>0</v>
      </c>
      <c r="IZ123" s="300">
        <f t="shared" si="270"/>
        <v>0</v>
      </c>
      <c r="JA123" s="300">
        <f t="shared" si="271"/>
        <v>0</v>
      </c>
    </row>
    <row r="124" spans="1:364" s="8" customFormat="1" ht="15" customHeight="1">
      <c r="A124" s="284" t="s">
        <v>46</v>
      </c>
      <c r="B124" s="285">
        <v>45474</v>
      </c>
      <c r="C124" s="286"/>
      <c r="D124" s="470"/>
      <c r="E124" s="287"/>
      <c r="F124" s="288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369"/>
      <c r="AG124" s="347"/>
      <c r="AH124" s="306"/>
      <c r="AI124" s="306"/>
      <c r="AJ124" s="306"/>
      <c r="AK124" s="306"/>
      <c r="AL124" s="306"/>
      <c r="AM124" s="306"/>
      <c r="AN124" s="306"/>
      <c r="AO124" s="385"/>
      <c r="AP124" s="307"/>
      <c r="AQ124" s="307"/>
      <c r="AR124" s="307"/>
      <c r="AS124" s="307"/>
      <c r="AT124" s="307"/>
      <c r="AU124" s="307"/>
      <c r="AV124" s="307"/>
      <c r="AW124" s="307"/>
      <c r="AX124" s="307"/>
      <c r="AY124" s="307"/>
      <c r="AZ124" s="307"/>
      <c r="BA124" s="307"/>
      <c r="BB124" s="307"/>
      <c r="BC124" s="307"/>
      <c r="BD124" s="307"/>
      <c r="BE124" s="307"/>
      <c r="BF124" s="307"/>
      <c r="BG124" s="307"/>
      <c r="BH124" s="307"/>
      <c r="BI124" s="307"/>
      <c r="BJ124" s="307"/>
      <c r="BK124" s="307"/>
      <c r="BL124" s="307"/>
      <c r="BM124" s="307"/>
      <c r="BN124" s="307"/>
      <c r="BO124" s="307"/>
      <c r="BP124" s="307"/>
      <c r="BQ124" s="307"/>
      <c r="BR124" s="307"/>
      <c r="BS124" s="307"/>
      <c r="BT124" s="307"/>
      <c r="BU124" s="307"/>
      <c r="BV124" s="307"/>
      <c r="BW124" s="307"/>
      <c r="BX124" s="307"/>
      <c r="BY124" s="307"/>
      <c r="BZ124" s="401"/>
      <c r="CA124" s="310"/>
      <c r="CB124" s="310"/>
      <c r="CC124" s="310"/>
      <c r="CD124" s="310"/>
      <c r="CE124" s="310"/>
      <c r="CF124" s="310"/>
      <c r="CG124" s="310"/>
      <c r="CH124" s="310"/>
      <c r="CI124" s="310"/>
      <c r="CJ124" s="310"/>
      <c r="CK124" s="310"/>
      <c r="CL124" s="310"/>
      <c r="CM124" s="310"/>
      <c r="CN124" s="310"/>
      <c r="CO124" s="310"/>
      <c r="CP124" s="310"/>
      <c r="CQ124" s="310"/>
      <c r="CR124" s="310"/>
      <c r="CS124" s="310"/>
      <c r="CT124" s="310"/>
      <c r="CU124" s="310"/>
      <c r="CV124" s="310"/>
      <c r="CW124" s="310"/>
      <c r="CX124" s="310"/>
      <c r="CY124" s="310"/>
      <c r="CZ124" s="310"/>
      <c r="DA124" s="310"/>
      <c r="DB124" s="310"/>
      <c r="DC124" s="310"/>
      <c r="DD124" s="310"/>
      <c r="DE124" s="310"/>
      <c r="DF124" s="310"/>
      <c r="DG124" s="398"/>
      <c r="DH124" s="310"/>
      <c r="DI124" s="310"/>
      <c r="DJ124" s="310"/>
      <c r="DK124" s="310"/>
      <c r="DL124" s="310"/>
      <c r="DM124" s="310"/>
      <c r="DN124" s="310"/>
      <c r="DO124" s="310"/>
      <c r="DP124" s="310"/>
      <c r="DQ124" s="310"/>
      <c r="DR124" s="310"/>
      <c r="DS124" s="310"/>
      <c r="DT124" s="310"/>
      <c r="DU124" s="310"/>
      <c r="DV124" s="310"/>
      <c r="DW124" s="310"/>
      <c r="DX124" s="605"/>
      <c r="DY124" s="641"/>
      <c r="DZ124" s="641"/>
      <c r="EA124" s="641"/>
      <c r="EB124" s="641"/>
      <c r="EC124" s="641"/>
      <c r="ED124" s="641"/>
      <c r="EE124" s="641"/>
      <c r="EF124" s="641"/>
      <c r="EG124" s="641"/>
      <c r="EH124" s="641"/>
      <c r="EI124" s="641"/>
      <c r="EJ124" s="641"/>
      <c r="EK124" s="641"/>
      <c r="EL124" s="641"/>
      <c r="EM124" s="641"/>
      <c r="EN124" s="641"/>
      <c r="EO124" s="641"/>
      <c r="EP124" s="641"/>
      <c r="EQ124" s="641"/>
      <c r="ER124" s="641"/>
      <c r="ES124" s="641"/>
      <c r="ET124" s="641"/>
      <c r="EU124" s="641"/>
      <c r="EV124" s="641"/>
      <c r="EW124" s="310"/>
      <c r="EX124" s="308"/>
      <c r="EY124" s="308"/>
      <c r="EZ124" s="308"/>
      <c r="FA124" s="308"/>
      <c r="FB124" s="308"/>
      <c r="FC124" s="308"/>
      <c r="FD124" s="308"/>
      <c r="FE124" s="308"/>
      <c r="FF124" s="398"/>
      <c r="FG124" s="308"/>
      <c r="FH124" s="308"/>
      <c r="FI124" s="308"/>
      <c r="FJ124" s="308"/>
      <c r="FK124" s="308"/>
      <c r="FL124" s="308"/>
      <c r="FM124" s="309"/>
      <c r="FN124" s="348"/>
      <c r="FO124" s="348"/>
      <c r="FP124" s="348"/>
      <c r="FQ124" s="348"/>
      <c r="FR124" s="488"/>
      <c r="FS124" s="339"/>
      <c r="FT124" s="305"/>
      <c r="FU124" s="305"/>
      <c r="FV124" s="305"/>
      <c r="FW124" s="305"/>
      <c r="FX124" s="305"/>
      <c r="FY124" s="305"/>
      <c r="FZ124" s="305"/>
      <c r="GA124" s="305"/>
      <c r="GB124" s="305"/>
      <c r="GC124" s="305"/>
      <c r="GD124" s="305"/>
      <c r="GE124" s="305"/>
      <c r="GF124" s="305"/>
      <c r="GG124" s="305"/>
      <c r="GH124" s="349"/>
      <c r="GI124" s="351"/>
      <c r="GJ124" s="517"/>
      <c r="GK124" s="69"/>
      <c r="GL124" s="300">
        <f t="shared" si="204"/>
        <v>0</v>
      </c>
      <c r="GM124" s="300">
        <f t="shared" si="205"/>
        <v>0</v>
      </c>
      <c r="GN124" s="300">
        <f t="shared" si="206"/>
        <v>0</v>
      </c>
      <c r="GO124" s="300">
        <f t="shared" si="207"/>
        <v>0</v>
      </c>
      <c r="GP124" s="300">
        <f t="shared" si="208"/>
        <v>0</v>
      </c>
      <c r="GQ124" s="300">
        <f t="shared" si="209"/>
        <v>0</v>
      </c>
      <c r="GR124" s="300">
        <f t="shared" si="210"/>
        <v>0</v>
      </c>
      <c r="GS124" s="300">
        <f t="shared" si="211"/>
        <v>0</v>
      </c>
      <c r="GT124" s="300">
        <f t="shared" si="212"/>
        <v>0</v>
      </c>
      <c r="GU124" s="300">
        <f t="shared" si="213"/>
        <v>0</v>
      </c>
      <c r="GV124" s="300">
        <f t="shared" si="214"/>
        <v>0</v>
      </c>
      <c r="GW124" s="300">
        <f t="shared" si="215"/>
        <v>0</v>
      </c>
      <c r="GX124" s="300">
        <f t="shared" si="216"/>
        <v>0</v>
      </c>
      <c r="GY124" s="300">
        <f t="shared" si="217"/>
        <v>0</v>
      </c>
      <c r="GZ124" s="300">
        <f t="shared" si="218"/>
        <v>0</v>
      </c>
      <c r="HA124" s="300">
        <f t="shared" si="219"/>
        <v>0</v>
      </c>
      <c r="HB124" s="300">
        <f t="shared" si="220"/>
        <v>0</v>
      </c>
      <c r="HC124" s="300">
        <f t="shared" si="221"/>
        <v>0</v>
      </c>
      <c r="HD124" s="300">
        <f t="shared" si="222"/>
        <v>0</v>
      </c>
      <c r="HE124" s="300">
        <f t="shared" si="223"/>
        <v>0</v>
      </c>
      <c r="HF124" s="300">
        <f t="shared" si="224"/>
        <v>0</v>
      </c>
      <c r="HG124" s="300">
        <f t="shared" si="225"/>
        <v>0</v>
      </c>
      <c r="HH124" s="300">
        <f t="shared" si="226"/>
        <v>0</v>
      </c>
      <c r="HI124" s="300">
        <f t="shared" si="227"/>
        <v>0</v>
      </c>
      <c r="HJ124" s="300">
        <f t="shared" si="228"/>
        <v>0</v>
      </c>
      <c r="HK124" s="300">
        <f t="shared" si="229"/>
        <v>0</v>
      </c>
      <c r="HL124" s="300">
        <f t="shared" si="230"/>
        <v>0</v>
      </c>
      <c r="HM124" s="300">
        <f t="shared" si="231"/>
        <v>0</v>
      </c>
      <c r="HN124" s="300">
        <f t="shared" si="232"/>
        <v>0</v>
      </c>
      <c r="HO124" s="300">
        <f t="shared" si="233"/>
        <v>0</v>
      </c>
      <c r="HP124" s="300">
        <f t="shared" si="234"/>
        <v>0</v>
      </c>
      <c r="HQ124" s="300">
        <f t="shared" si="235"/>
        <v>0</v>
      </c>
      <c r="HR124" s="300">
        <f t="shared" si="236"/>
        <v>0</v>
      </c>
      <c r="HS124" s="300">
        <f t="shared" si="237"/>
        <v>0</v>
      </c>
      <c r="HT124" s="300">
        <f t="shared" si="238"/>
        <v>0</v>
      </c>
      <c r="HU124" s="300">
        <f t="shared" si="239"/>
        <v>0</v>
      </c>
      <c r="HV124" s="300">
        <f t="shared" si="240"/>
        <v>0</v>
      </c>
      <c r="HW124" s="300">
        <f t="shared" si="241"/>
        <v>0</v>
      </c>
      <c r="HX124" s="300">
        <f t="shared" si="242"/>
        <v>0</v>
      </c>
      <c r="HY124" s="300">
        <f t="shared" si="243"/>
        <v>0</v>
      </c>
      <c r="HZ124" s="300">
        <f t="shared" si="244"/>
        <v>0</v>
      </c>
      <c r="IA124" s="300">
        <f t="shared" si="245"/>
        <v>0</v>
      </c>
      <c r="IB124" s="300">
        <f t="shared" si="246"/>
        <v>0</v>
      </c>
      <c r="IC124" s="300">
        <f t="shared" si="247"/>
        <v>0</v>
      </c>
      <c r="ID124" s="300">
        <f t="shared" si="248"/>
        <v>0</v>
      </c>
      <c r="IE124" s="300">
        <f t="shared" si="249"/>
        <v>0</v>
      </c>
      <c r="IF124" s="300">
        <f t="shared" si="250"/>
        <v>0</v>
      </c>
      <c r="IG124" s="300">
        <f t="shared" si="251"/>
        <v>0</v>
      </c>
      <c r="IH124" s="300">
        <f t="shared" si="252"/>
        <v>0</v>
      </c>
      <c r="II124" s="300">
        <f t="shared" si="253"/>
        <v>0</v>
      </c>
      <c r="IJ124" s="300">
        <f t="shared" si="254"/>
        <v>0</v>
      </c>
      <c r="IK124" s="300">
        <f t="shared" si="255"/>
        <v>0</v>
      </c>
      <c r="IL124" s="300">
        <f t="shared" si="256"/>
        <v>0</v>
      </c>
      <c r="IM124" s="300">
        <f t="shared" si="257"/>
        <v>0</v>
      </c>
      <c r="IN124" s="300">
        <f t="shared" si="258"/>
        <v>0</v>
      </c>
      <c r="IO124" s="300">
        <f t="shared" si="259"/>
        <v>0</v>
      </c>
      <c r="IP124" s="300">
        <f t="shared" si="260"/>
        <v>0</v>
      </c>
      <c r="IQ124" s="300">
        <f t="shared" si="261"/>
        <v>0</v>
      </c>
      <c r="IR124" s="300">
        <f t="shared" si="262"/>
        <v>0</v>
      </c>
      <c r="IS124" s="300">
        <f t="shared" si="263"/>
        <v>0</v>
      </c>
      <c r="IT124" s="300">
        <f t="shared" si="264"/>
        <v>0</v>
      </c>
      <c r="IU124" s="300">
        <f t="shared" si="265"/>
        <v>0</v>
      </c>
      <c r="IV124" s="300">
        <f t="shared" si="266"/>
        <v>0</v>
      </c>
      <c r="IW124" s="300">
        <f t="shared" si="267"/>
        <v>0</v>
      </c>
      <c r="IX124" s="300">
        <f t="shared" si="268"/>
        <v>0</v>
      </c>
      <c r="IY124" s="300">
        <f t="shared" si="269"/>
        <v>0</v>
      </c>
      <c r="IZ124" s="300">
        <f t="shared" si="270"/>
        <v>0</v>
      </c>
      <c r="JA124" s="300">
        <f t="shared" si="271"/>
        <v>0</v>
      </c>
    </row>
    <row r="125" spans="1:364" s="8" customFormat="1" ht="15" customHeight="1">
      <c r="A125" s="284" t="s">
        <v>47</v>
      </c>
      <c r="B125" s="285">
        <v>45475</v>
      </c>
      <c r="C125" s="286"/>
      <c r="D125" s="470"/>
      <c r="E125" s="287"/>
      <c r="F125" s="288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369"/>
      <c r="AG125" s="347"/>
      <c r="AH125" s="306"/>
      <c r="AI125" s="306"/>
      <c r="AJ125" s="306"/>
      <c r="AK125" s="306"/>
      <c r="AL125" s="306"/>
      <c r="AM125" s="306"/>
      <c r="AN125" s="306"/>
      <c r="AO125" s="385"/>
      <c r="AP125" s="307"/>
      <c r="AQ125" s="307"/>
      <c r="AR125" s="307"/>
      <c r="AS125" s="307"/>
      <c r="AT125" s="307"/>
      <c r="AU125" s="307"/>
      <c r="AV125" s="307"/>
      <c r="AW125" s="307"/>
      <c r="AX125" s="307"/>
      <c r="AY125" s="307"/>
      <c r="AZ125" s="307"/>
      <c r="BA125" s="307"/>
      <c r="BB125" s="307"/>
      <c r="BC125" s="307"/>
      <c r="BD125" s="307"/>
      <c r="BE125" s="307"/>
      <c r="BF125" s="307"/>
      <c r="BG125" s="307"/>
      <c r="BH125" s="307"/>
      <c r="BI125" s="307"/>
      <c r="BJ125" s="307"/>
      <c r="BK125" s="307"/>
      <c r="BL125" s="307"/>
      <c r="BM125" s="307"/>
      <c r="BN125" s="307"/>
      <c r="BO125" s="307"/>
      <c r="BP125" s="307"/>
      <c r="BQ125" s="307"/>
      <c r="BR125" s="307"/>
      <c r="BS125" s="307"/>
      <c r="BT125" s="307"/>
      <c r="BU125" s="307"/>
      <c r="BV125" s="307"/>
      <c r="BW125" s="307"/>
      <c r="BX125" s="307"/>
      <c r="BY125" s="307"/>
      <c r="BZ125" s="401"/>
      <c r="CA125" s="310"/>
      <c r="CB125" s="310"/>
      <c r="CC125" s="310"/>
      <c r="CD125" s="310"/>
      <c r="CE125" s="310"/>
      <c r="CF125" s="310"/>
      <c r="CG125" s="310"/>
      <c r="CH125" s="310"/>
      <c r="CI125" s="310"/>
      <c r="CJ125" s="310"/>
      <c r="CK125" s="310"/>
      <c r="CL125" s="310"/>
      <c r="CM125" s="310"/>
      <c r="CN125" s="310"/>
      <c r="CO125" s="310"/>
      <c r="CP125" s="310"/>
      <c r="CQ125" s="310"/>
      <c r="CR125" s="310"/>
      <c r="CS125" s="310"/>
      <c r="CT125" s="310"/>
      <c r="CU125" s="310"/>
      <c r="CV125" s="310"/>
      <c r="CW125" s="310"/>
      <c r="CX125" s="310"/>
      <c r="CY125" s="310"/>
      <c r="CZ125" s="310"/>
      <c r="DA125" s="310"/>
      <c r="DB125" s="310"/>
      <c r="DC125" s="310"/>
      <c r="DD125" s="310"/>
      <c r="DE125" s="310"/>
      <c r="DF125" s="310"/>
      <c r="DG125" s="398"/>
      <c r="DH125" s="310"/>
      <c r="DI125" s="310"/>
      <c r="DJ125" s="310"/>
      <c r="DK125" s="310"/>
      <c r="DL125" s="310"/>
      <c r="DM125" s="310"/>
      <c r="DN125" s="310"/>
      <c r="DO125" s="310"/>
      <c r="DP125" s="310"/>
      <c r="DQ125" s="310"/>
      <c r="DR125" s="310"/>
      <c r="DS125" s="310"/>
      <c r="DT125" s="310"/>
      <c r="DU125" s="310"/>
      <c r="DV125" s="310"/>
      <c r="DW125" s="310"/>
      <c r="DX125" s="605"/>
      <c r="DY125" s="641"/>
      <c r="DZ125" s="641"/>
      <c r="EA125" s="641"/>
      <c r="EB125" s="641"/>
      <c r="EC125" s="641"/>
      <c r="ED125" s="641"/>
      <c r="EE125" s="641"/>
      <c r="EF125" s="641"/>
      <c r="EG125" s="641"/>
      <c r="EH125" s="641"/>
      <c r="EI125" s="641"/>
      <c r="EJ125" s="641"/>
      <c r="EK125" s="641"/>
      <c r="EL125" s="641"/>
      <c r="EM125" s="641"/>
      <c r="EN125" s="641"/>
      <c r="EO125" s="641"/>
      <c r="EP125" s="641"/>
      <c r="EQ125" s="641"/>
      <c r="ER125" s="641"/>
      <c r="ES125" s="641"/>
      <c r="ET125" s="641"/>
      <c r="EU125" s="641"/>
      <c r="EV125" s="641"/>
      <c r="EW125" s="310"/>
      <c r="EX125" s="308"/>
      <c r="EY125" s="308"/>
      <c r="EZ125" s="308"/>
      <c r="FA125" s="308"/>
      <c r="FB125" s="308"/>
      <c r="FC125" s="308"/>
      <c r="FD125" s="308"/>
      <c r="FE125" s="308"/>
      <c r="FF125" s="398"/>
      <c r="FG125" s="308"/>
      <c r="FH125" s="308"/>
      <c r="FI125" s="308"/>
      <c r="FJ125" s="308"/>
      <c r="FK125" s="308"/>
      <c r="FL125" s="308"/>
      <c r="FM125" s="309"/>
      <c r="FN125" s="348"/>
      <c r="FO125" s="348"/>
      <c r="FP125" s="348"/>
      <c r="FQ125" s="348"/>
      <c r="FR125" s="488"/>
      <c r="FS125" s="339"/>
      <c r="FT125" s="305"/>
      <c r="FU125" s="305"/>
      <c r="FV125" s="305"/>
      <c r="FW125" s="305"/>
      <c r="FX125" s="305"/>
      <c r="FY125" s="305"/>
      <c r="FZ125" s="305"/>
      <c r="GA125" s="305"/>
      <c r="GB125" s="305"/>
      <c r="GC125" s="305"/>
      <c r="GD125" s="305"/>
      <c r="GE125" s="305"/>
      <c r="GF125" s="305"/>
      <c r="GG125" s="305"/>
      <c r="GH125" s="349"/>
      <c r="GI125" s="351"/>
      <c r="GJ125" s="517"/>
      <c r="GK125" s="69"/>
      <c r="GL125" s="300">
        <f t="shared" si="204"/>
        <v>0</v>
      </c>
      <c r="GM125" s="300">
        <f t="shared" si="205"/>
        <v>0</v>
      </c>
      <c r="GN125" s="300">
        <f t="shared" si="206"/>
        <v>0</v>
      </c>
      <c r="GO125" s="300">
        <f t="shared" si="207"/>
        <v>0</v>
      </c>
      <c r="GP125" s="300">
        <f t="shared" si="208"/>
        <v>0</v>
      </c>
      <c r="GQ125" s="300">
        <f t="shared" si="209"/>
        <v>0</v>
      </c>
      <c r="GR125" s="300">
        <f t="shared" si="210"/>
        <v>0</v>
      </c>
      <c r="GS125" s="300">
        <f t="shared" si="211"/>
        <v>0</v>
      </c>
      <c r="GT125" s="300">
        <f t="shared" si="212"/>
        <v>0</v>
      </c>
      <c r="GU125" s="300">
        <f t="shared" si="213"/>
        <v>0</v>
      </c>
      <c r="GV125" s="300">
        <f t="shared" si="214"/>
        <v>0</v>
      </c>
      <c r="GW125" s="300">
        <f t="shared" si="215"/>
        <v>0</v>
      </c>
      <c r="GX125" s="300">
        <f t="shared" si="216"/>
        <v>0</v>
      </c>
      <c r="GY125" s="300">
        <f t="shared" si="217"/>
        <v>0</v>
      </c>
      <c r="GZ125" s="300">
        <f t="shared" si="218"/>
        <v>0</v>
      </c>
      <c r="HA125" s="300">
        <f t="shared" si="219"/>
        <v>0</v>
      </c>
      <c r="HB125" s="300">
        <f t="shared" si="220"/>
        <v>0</v>
      </c>
      <c r="HC125" s="300">
        <f t="shared" si="221"/>
        <v>0</v>
      </c>
      <c r="HD125" s="300">
        <f t="shared" si="222"/>
        <v>0</v>
      </c>
      <c r="HE125" s="300">
        <f t="shared" si="223"/>
        <v>0</v>
      </c>
      <c r="HF125" s="300">
        <f t="shared" si="224"/>
        <v>0</v>
      </c>
      <c r="HG125" s="300">
        <f t="shared" si="225"/>
        <v>0</v>
      </c>
      <c r="HH125" s="300">
        <f t="shared" si="226"/>
        <v>0</v>
      </c>
      <c r="HI125" s="300">
        <f t="shared" si="227"/>
        <v>0</v>
      </c>
      <c r="HJ125" s="300">
        <f t="shared" si="228"/>
        <v>0</v>
      </c>
      <c r="HK125" s="300">
        <f t="shared" si="229"/>
        <v>0</v>
      </c>
      <c r="HL125" s="300">
        <f t="shared" si="230"/>
        <v>0</v>
      </c>
      <c r="HM125" s="300">
        <f t="shared" si="231"/>
        <v>0</v>
      </c>
      <c r="HN125" s="300">
        <f t="shared" si="232"/>
        <v>0</v>
      </c>
      <c r="HO125" s="300">
        <f t="shared" si="233"/>
        <v>0</v>
      </c>
      <c r="HP125" s="300">
        <f t="shared" si="234"/>
        <v>0</v>
      </c>
      <c r="HQ125" s="300">
        <f t="shared" si="235"/>
        <v>0</v>
      </c>
      <c r="HR125" s="300">
        <f t="shared" si="236"/>
        <v>0</v>
      </c>
      <c r="HS125" s="300">
        <f t="shared" si="237"/>
        <v>0</v>
      </c>
      <c r="HT125" s="300">
        <f t="shared" si="238"/>
        <v>0</v>
      </c>
      <c r="HU125" s="300">
        <f t="shared" si="239"/>
        <v>0</v>
      </c>
      <c r="HV125" s="300">
        <f t="shared" si="240"/>
        <v>0</v>
      </c>
      <c r="HW125" s="300">
        <f t="shared" si="241"/>
        <v>0</v>
      </c>
      <c r="HX125" s="300">
        <f t="shared" si="242"/>
        <v>0</v>
      </c>
      <c r="HY125" s="300">
        <f t="shared" si="243"/>
        <v>0</v>
      </c>
      <c r="HZ125" s="300">
        <f t="shared" si="244"/>
        <v>0</v>
      </c>
      <c r="IA125" s="300">
        <f t="shared" si="245"/>
        <v>0</v>
      </c>
      <c r="IB125" s="300">
        <f t="shared" si="246"/>
        <v>0</v>
      </c>
      <c r="IC125" s="300">
        <f t="shared" si="247"/>
        <v>0</v>
      </c>
      <c r="ID125" s="300">
        <f t="shared" si="248"/>
        <v>0</v>
      </c>
      <c r="IE125" s="300">
        <f t="shared" si="249"/>
        <v>0</v>
      </c>
      <c r="IF125" s="300">
        <f t="shared" si="250"/>
        <v>0</v>
      </c>
      <c r="IG125" s="300">
        <f t="shared" si="251"/>
        <v>0</v>
      </c>
      <c r="IH125" s="300">
        <f t="shared" si="252"/>
        <v>0</v>
      </c>
      <c r="II125" s="300">
        <f t="shared" si="253"/>
        <v>0</v>
      </c>
      <c r="IJ125" s="300">
        <f t="shared" si="254"/>
        <v>0</v>
      </c>
      <c r="IK125" s="300">
        <f t="shared" si="255"/>
        <v>0</v>
      </c>
      <c r="IL125" s="300">
        <f t="shared" si="256"/>
        <v>0</v>
      </c>
      <c r="IM125" s="300">
        <f t="shared" si="257"/>
        <v>0</v>
      </c>
      <c r="IN125" s="300">
        <f t="shared" si="258"/>
        <v>0</v>
      </c>
      <c r="IO125" s="300">
        <f t="shared" si="259"/>
        <v>0</v>
      </c>
      <c r="IP125" s="300">
        <f t="shared" si="260"/>
        <v>0</v>
      </c>
      <c r="IQ125" s="300">
        <f t="shared" si="261"/>
        <v>0</v>
      </c>
      <c r="IR125" s="300">
        <f t="shared" si="262"/>
        <v>0</v>
      </c>
      <c r="IS125" s="300">
        <f t="shared" si="263"/>
        <v>0</v>
      </c>
      <c r="IT125" s="300">
        <f t="shared" si="264"/>
        <v>0</v>
      </c>
      <c r="IU125" s="300">
        <f t="shared" si="265"/>
        <v>0</v>
      </c>
      <c r="IV125" s="300">
        <f t="shared" si="266"/>
        <v>0</v>
      </c>
      <c r="IW125" s="300">
        <f t="shared" si="267"/>
        <v>0</v>
      </c>
      <c r="IX125" s="300">
        <f t="shared" si="268"/>
        <v>0</v>
      </c>
      <c r="IY125" s="300">
        <f t="shared" si="269"/>
        <v>0</v>
      </c>
      <c r="IZ125" s="300">
        <f t="shared" si="270"/>
        <v>0</v>
      </c>
      <c r="JA125" s="300">
        <f t="shared" si="271"/>
        <v>0</v>
      </c>
    </row>
    <row r="126" spans="1:364" s="8" customFormat="1" ht="15" customHeight="1">
      <c r="A126" s="284" t="s">
        <v>48</v>
      </c>
      <c r="B126" s="285">
        <v>45476</v>
      </c>
      <c r="C126" s="286"/>
      <c r="D126" s="470"/>
      <c r="E126" s="287"/>
      <c r="F126" s="288"/>
      <c r="G126" s="287"/>
      <c r="H126" s="287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7"/>
      <c r="AE126" s="287"/>
      <c r="AF126" s="369"/>
      <c r="AG126" s="347"/>
      <c r="AH126" s="306"/>
      <c r="AI126" s="306"/>
      <c r="AJ126" s="306"/>
      <c r="AK126" s="306"/>
      <c r="AL126" s="306"/>
      <c r="AM126" s="306"/>
      <c r="AN126" s="306"/>
      <c r="AO126" s="385"/>
      <c r="AP126" s="307"/>
      <c r="AQ126" s="307"/>
      <c r="AR126" s="307"/>
      <c r="AS126" s="307"/>
      <c r="AT126" s="307"/>
      <c r="AU126" s="307"/>
      <c r="AV126" s="307"/>
      <c r="AW126" s="307"/>
      <c r="AX126" s="307"/>
      <c r="AY126" s="307"/>
      <c r="AZ126" s="307"/>
      <c r="BA126" s="307"/>
      <c r="BB126" s="307"/>
      <c r="BC126" s="307"/>
      <c r="BD126" s="307"/>
      <c r="BE126" s="307"/>
      <c r="BF126" s="307"/>
      <c r="BG126" s="307"/>
      <c r="BH126" s="307"/>
      <c r="BI126" s="307"/>
      <c r="BJ126" s="307"/>
      <c r="BK126" s="307"/>
      <c r="BL126" s="307"/>
      <c r="BM126" s="307"/>
      <c r="BN126" s="307"/>
      <c r="BO126" s="307"/>
      <c r="BP126" s="307"/>
      <c r="BQ126" s="307"/>
      <c r="BR126" s="307"/>
      <c r="BS126" s="307"/>
      <c r="BT126" s="307"/>
      <c r="BU126" s="307"/>
      <c r="BV126" s="307"/>
      <c r="BW126" s="307"/>
      <c r="BX126" s="307"/>
      <c r="BY126" s="307"/>
      <c r="BZ126" s="401"/>
      <c r="CA126" s="310"/>
      <c r="CB126" s="310"/>
      <c r="CC126" s="310"/>
      <c r="CD126" s="310"/>
      <c r="CE126" s="310"/>
      <c r="CF126" s="310"/>
      <c r="CG126" s="310"/>
      <c r="CH126" s="310"/>
      <c r="CI126" s="310"/>
      <c r="CJ126" s="310"/>
      <c r="CK126" s="310"/>
      <c r="CL126" s="310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10"/>
      <c r="DE126" s="310"/>
      <c r="DF126" s="310"/>
      <c r="DG126" s="398"/>
      <c r="DH126" s="310"/>
      <c r="DI126" s="310"/>
      <c r="DJ126" s="310"/>
      <c r="DK126" s="310"/>
      <c r="DL126" s="310"/>
      <c r="DM126" s="310"/>
      <c r="DN126" s="310"/>
      <c r="DO126" s="310"/>
      <c r="DP126" s="310"/>
      <c r="DQ126" s="310"/>
      <c r="DR126" s="310"/>
      <c r="DS126" s="310"/>
      <c r="DT126" s="310"/>
      <c r="DU126" s="310"/>
      <c r="DV126" s="310"/>
      <c r="DW126" s="310"/>
      <c r="DX126" s="605"/>
      <c r="DY126" s="641"/>
      <c r="DZ126" s="641"/>
      <c r="EA126" s="641"/>
      <c r="EB126" s="641"/>
      <c r="EC126" s="641"/>
      <c r="ED126" s="641"/>
      <c r="EE126" s="641"/>
      <c r="EF126" s="641"/>
      <c r="EG126" s="641"/>
      <c r="EH126" s="641"/>
      <c r="EI126" s="641"/>
      <c r="EJ126" s="641"/>
      <c r="EK126" s="641"/>
      <c r="EL126" s="641"/>
      <c r="EM126" s="641"/>
      <c r="EN126" s="641"/>
      <c r="EO126" s="641"/>
      <c r="EP126" s="641"/>
      <c r="EQ126" s="641"/>
      <c r="ER126" s="641"/>
      <c r="ES126" s="641"/>
      <c r="ET126" s="641"/>
      <c r="EU126" s="641"/>
      <c r="EV126" s="641"/>
      <c r="EW126" s="310"/>
      <c r="EX126" s="308"/>
      <c r="EY126" s="308"/>
      <c r="EZ126" s="308"/>
      <c r="FA126" s="308"/>
      <c r="FB126" s="308"/>
      <c r="FC126" s="308"/>
      <c r="FD126" s="308"/>
      <c r="FE126" s="308"/>
      <c r="FF126" s="398"/>
      <c r="FG126" s="308"/>
      <c r="FH126" s="308"/>
      <c r="FI126" s="308"/>
      <c r="FJ126" s="308"/>
      <c r="FK126" s="308"/>
      <c r="FL126" s="308"/>
      <c r="FM126" s="309"/>
      <c r="FN126" s="348"/>
      <c r="FO126" s="348"/>
      <c r="FP126" s="348"/>
      <c r="FQ126" s="348"/>
      <c r="FR126" s="488"/>
      <c r="FS126" s="339"/>
      <c r="FT126" s="305"/>
      <c r="FU126" s="305"/>
      <c r="FV126" s="305"/>
      <c r="FW126" s="305"/>
      <c r="FX126" s="305"/>
      <c r="FY126" s="305"/>
      <c r="FZ126" s="305"/>
      <c r="GA126" s="305"/>
      <c r="GB126" s="305"/>
      <c r="GC126" s="305"/>
      <c r="GD126" s="305"/>
      <c r="GE126" s="305"/>
      <c r="GF126" s="305"/>
      <c r="GG126" s="305"/>
      <c r="GH126" s="349"/>
      <c r="GI126" s="351"/>
      <c r="GJ126" s="517"/>
      <c r="GK126" s="69"/>
      <c r="GL126" s="300">
        <f t="shared" si="204"/>
        <v>0</v>
      </c>
      <c r="GM126" s="300">
        <f t="shared" si="205"/>
        <v>0</v>
      </c>
      <c r="GN126" s="300">
        <f t="shared" si="206"/>
        <v>0</v>
      </c>
      <c r="GO126" s="300">
        <f t="shared" si="207"/>
        <v>0</v>
      </c>
      <c r="GP126" s="300">
        <f t="shared" si="208"/>
        <v>0</v>
      </c>
      <c r="GQ126" s="300">
        <f t="shared" si="209"/>
        <v>0</v>
      </c>
      <c r="GR126" s="300">
        <f t="shared" si="210"/>
        <v>0</v>
      </c>
      <c r="GS126" s="300">
        <f t="shared" si="211"/>
        <v>0</v>
      </c>
      <c r="GT126" s="300">
        <f t="shared" si="212"/>
        <v>0</v>
      </c>
      <c r="GU126" s="300">
        <f t="shared" si="213"/>
        <v>0</v>
      </c>
      <c r="GV126" s="300">
        <f t="shared" si="214"/>
        <v>0</v>
      </c>
      <c r="GW126" s="300">
        <f t="shared" si="215"/>
        <v>0</v>
      </c>
      <c r="GX126" s="300">
        <f t="shared" si="216"/>
        <v>0</v>
      </c>
      <c r="GY126" s="300">
        <f t="shared" si="217"/>
        <v>0</v>
      </c>
      <c r="GZ126" s="300">
        <f t="shared" si="218"/>
        <v>0</v>
      </c>
      <c r="HA126" s="300">
        <f t="shared" si="219"/>
        <v>0</v>
      </c>
      <c r="HB126" s="300">
        <f t="shared" si="220"/>
        <v>0</v>
      </c>
      <c r="HC126" s="300">
        <f t="shared" si="221"/>
        <v>0</v>
      </c>
      <c r="HD126" s="300">
        <f t="shared" si="222"/>
        <v>0</v>
      </c>
      <c r="HE126" s="300">
        <f t="shared" si="223"/>
        <v>0</v>
      </c>
      <c r="HF126" s="300">
        <f t="shared" si="224"/>
        <v>0</v>
      </c>
      <c r="HG126" s="300">
        <f t="shared" si="225"/>
        <v>0</v>
      </c>
      <c r="HH126" s="300">
        <f t="shared" si="226"/>
        <v>0</v>
      </c>
      <c r="HI126" s="300">
        <f t="shared" si="227"/>
        <v>0</v>
      </c>
      <c r="HJ126" s="300">
        <f t="shared" si="228"/>
        <v>0</v>
      </c>
      <c r="HK126" s="300">
        <f t="shared" si="229"/>
        <v>0</v>
      </c>
      <c r="HL126" s="300">
        <f t="shared" si="230"/>
        <v>0</v>
      </c>
      <c r="HM126" s="300">
        <f t="shared" si="231"/>
        <v>0</v>
      </c>
      <c r="HN126" s="300">
        <f t="shared" si="232"/>
        <v>0</v>
      </c>
      <c r="HO126" s="300">
        <f t="shared" si="233"/>
        <v>0</v>
      </c>
      <c r="HP126" s="300">
        <f t="shared" si="234"/>
        <v>0</v>
      </c>
      <c r="HQ126" s="300">
        <f t="shared" si="235"/>
        <v>0</v>
      </c>
      <c r="HR126" s="300">
        <f t="shared" si="236"/>
        <v>0</v>
      </c>
      <c r="HS126" s="300">
        <f t="shared" si="237"/>
        <v>0</v>
      </c>
      <c r="HT126" s="300">
        <f t="shared" si="238"/>
        <v>0</v>
      </c>
      <c r="HU126" s="300">
        <f t="shared" si="239"/>
        <v>0</v>
      </c>
      <c r="HV126" s="300">
        <f t="shared" si="240"/>
        <v>0</v>
      </c>
      <c r="HW126" s="300">
        <f t="shared" si="241"/>
        <v>0</v>
      </c>
      <c r="HX126" s="300">
        <f t="shared" si="242"/>
        <v>0</v>
      </c>
      <c r="HY126" s="300">
        <f t="shared" si="243"/>
        <v>0</v>
      </c>
      <c r="HZ126" s="300">
        <f t="shared" si="244"/>
        <v>0</v>
      </c>
      <c r="IA126" s="300">
        <f t="shared" si="245"/>
        <v>0</v>
      </c>
      <c r="IB126" s="300">
        <f t="shared" si="246"/>
        <v>0</v>
      </c>
      <c r="IC126" s="300">
        <f t="shared" si="247"/>
        <v>0</v>
      </c>
      <c r="ID126" s="300">
        <f t="shared" si="248"/>
        <v>0</v>
      </c>
      <c r="IE126" s="300">
        <f t="shared" si="249"/>
        <v>0</v>
      </c>
      <c r="IF126" s="300">
        <f t="shared" si="250"/>
        <v>0</v>
      </c>
      <c r="IG126" s="300">
        <f t="shared" si="251"/>
        <v>0</v>
      </c>
      <c r="IH126" s="300">
        <f t="shared" si="252"/>
        <v>0</v>
      </c>
      <c r="II126" s="300">
        <f t="shared" si="253"/>
        <v>0</v>
      </c>
      <c r="IJ126" s="300">
        <f t="shared" si="254"/>
        <v>0</v>
      </c>
      <c r="IK126" s="300">
        <f t="shared" si="255"/>
        <v>0</v>
      </c>
      <c r="IL126" s="300">
        <f t="shared" si="256"/>
        <v>0</v>
      </c>
      <c r="IM126" s="300">
        <f t="shared" si="257"/>
        <v>0</v>
      </c>
      <c r="IN126" s="300">
        <f t="shared" si="258"/>
        <v>0</v>
      </c>
      <c r="IO126" s="300">
        <f t="shared" si="259"/>
        <v>0</v>
      </c>
      <c r="IP126" s="300">
        <f t="shared" si="260"/>
        <v>0</v>
      </c>
      <c r="IQ126" s="300">
        <f t="shared" si="261"/>
        <v>0</v>
      </c>
      <c r="IR126" s="300">
        <f t="shared" si="262"/>
        <v>0</v>
      </c>
      <c r="IS126" s="300">
        <f t="shared" si="263"/>
        <v>0</v>
      </c>
      <c r="IT126" s="300">
        <f t="shared" si="264"/>
        <v>0</v>
      </c>
      <c r="IU126" s="300">
        <f t="shared" si="265"/>
        <v>0</v>
      </c>
      <c r="IV126" s="300">
        <f t="shared" si="266"/>
        <v>0</v>
      </c>
      <c r="IW126" s="300">
        <f t="shared" si="267"/>
        <v>0</v>
      </c>
      <c r="IX126" s="300">
        <f t="shared" si="268"/>
        <v>0</v>
      </c>
      <c r="IY126" s="300">
        <f t="shared" si="269"/>
        <v>0</v>
      </c>
      <c r="IZ126" s="300">
        <f t="shared" si="270"/>
        <v>0</v>
      </c>
      <c r="JA126" s="300">
        <f t="shared" si="271"/>
        <v>0</v>
      </c>
    </row>
    <row r="127" spans="1:364" s="8" customFormat="1" ht="15" customHeight="1">
      <c r="A127" s="284" t="s">
        <v>53</v>
      </c>
      <c r="B127" s="285">
        <v>45477</v>
      </c>
      <c r="C127" s="286"/>
      <c r="D127" s="470"/>
      <c r="E127" s="287"/>
      <c r="F127" s="288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369"/>
      <c r="AG127" s="347"/>
      <c r="AH127" s="306"/>
      <c r="AI127" s="306"/>
      <c r="AJ127" s="306"/>
      <c r="AK127" s="306"/>
      <c r="AL127" s="306"/>
      <c r="AM127" s="306"/>
      <c r="AN127" s="306"/>
      <c r="AO127" s="385"/>
      <c r="AP127" s="307"/>
      <c r="AQ127" s="307"/>
      <c r="AR127" s="307"/>
      <c r="AS127" s="307"/>
      <c r="AT127" s="307"/>
      <c r="AU127" s="307"/>
      <c r="AV127" s="307"/>
      <c r="AW127" s="307"/>
      <c r="AX127" s="307"/>
      <c r="AY127" s="307"/>
      <c r="AZ127" s="307"/>
      <c r="BA127" s="307"/>
      <c r="BB127" s="307"/>
      <c r="BC127" s="307"/>
      <c r="BD127" s="307"/>
      <c r="BE127" s="307"/>
      <c r="BF127" s="307"/>
      <c r="BG127" s="307"/>
      <c r="BH127" s="307"/>
      <c r="BI127" s="307"/>
      <c r="BJ127" s="307"/>
      <c r="BK127" s="307"/>
      <c r="BL127" s="307"/>
      <c r="BM127" s="307"/>
      <c r="BN127" s="307"/>
      <c r="BO127" s="307"/>
      <c r="BP127" s="307"/>
      <c r="BQ127" s="307"/>
      <c r="BR127" s="307"/>
      <c r="BS127" s="307"/>
      <c r="BT127" s="307"/>
      <c r="BU127" s="307"/>
      <c r="BV127" s="307"/>
      <c r="BW127" s="307"/>
      <c r="BX127" s="307"/>
      <c r="BY127" s="307"/>
      <c r="BZ127" s="401"/>
      <c r="CA127" s="310"/>
      <c r="CB127" s="310"/>
      <c r="CC127" s="310"/>
      <c r="CD127" s="310"/>
      <c r="CE127" s="310"/>
      <c r="CF127" s="310"/>
      <c r="CG127" s="310"/>
      <c r="CH127" s="310"/>
      <c r="CI127" s="310"/>
      <c r="CJ127" s="310"/>
      <c r="CK127" s="310"/>
      <c r="CL127" s="310"/>
      <c r="CM127" s="310"/>
      <c r="CN127" s="310"/>
      <c r="CO127" s="310"/>
      <c r="CP127" s="310"/>
      <c r="CQ127" s="310"/>
      <c r="CR127" s="310"/>
      <c r="CS127" s="310"/>
      <c r="CT127" s="310"/>
      <c r="CU127" s="310"/>
      <c r="CV127" s="310"/>
      <c r="CW127" s="310"/>
      <c r="CX127" s="310"/>
      <c r="CY127" s="310"/>
      <c r="CZ127" s="310"/>
      <c r="DA127" s="310"/>
      <c r="DB127" s="310"/>
      <c r="DC127" s="310"/>
      <c r="DD127" s="310"/>
      <c r="DE127" s="310"/>
      <c r="DF127" s="310"/>
      <c r="DG127" s="398"/>
      <c r="DH127" s="310"/>
      <c r="DI127" s="310"/>
      <c r="DJ127" s="310"/>
      <c r="DK127" s="310"/>
      <c r="DL127" s="310"/>
      <c r="DM127" s="310"/>
      <c r="DN127" s="310"/>
      <c r="DO127" s="310"/>
      <c r="DP127" s="310"/>
      <c r="DQ127" s="310"/>
      <c r="DR127" s="310"/>
      <c r="DS127" s="310"/>
      <c r="DT127" s="310"/>
      <c r="DU127" s="310"/>
      <c r="DV127" s="310"/>
      <c r="DW127" s="310"/>
      <c r="DX127" s="605"/>
      <c r="DY127" s="641"/>
      <c r="DZ127" s="641"/>
      <c r="EA127" s="641"/>
      <c r="EB127" s="641"/>
      <c r="EC127" s="641"/>
      <c r="ED127" s="641"/>
      <c r="EE127" s="641"/>
      <c r="EF127" s="641"/>
      <c r="EG127" s="641"/>
      <c r="EH127" s="641"/>
      <c r="EI127" s="641"/>
      <c r="EJ127" s="641"/>
      <c r="EK127" s="641"/>
      <c r="EL127" s="641"/>
      <c r="EM127" s="641"/>
      <c r="EN127" s="641"/>
      <c r="EO127" s="641"/>
      <c r="EP127" s="641"/>
      <c r="EQ127" s="641"/>
      <c r="ER127" s="641"/>
      <c r="ES127" s="641"/>
      <c r="ET127" s="641"/>
      <c r="EU127" s="641"/>
      <c r="EV127" s="641"/>
      <c r="EW127" s="310"/>
      <c r="EX127" s="308"/>
      <c r="EY127" s="308"/>
      <c r="EZ127" s="308"/>
      <c r="FA127" s="308"/>
      <c r="FB127" s="308"/>
      <c r="FC127" s="308"/>
      <c r="FD127" s="308"/>
      <c r="FE127" s="308"/>
      <c r="FF127" s="398"/>
      <c r="FG127" s="308"/>
      <c r="FH127" s="308"/>
      <c r="FI127" s="308"/>
      <c r="FJ127" s="308"/>
      <c r="FK127" s="308"/>
      <c r="FL127" s="308"/>
      <c r="FM127" s="309"/>
      <c r="FN127" s="348"/>
      <c r="FO127" s="348"/>
      <c r="FP127" s="348"/>
      <c r="FQ127" s="348"/>
      <c r="FR127" s="488"/>
      <c r="FS127" s="339"/>
      <c r="FT127" s="305"/>
      <c r="FU127" s="305"/>
      <c r="FV127" s="305"/>
      <c r="FW127" s="305"/>
      <c r="FX127" s="305"/>
      <c r="FY127" s="305"/>
      <c r="FZ127" s="305"/>
      <c r="GA127" s="305"/>
      <c r="GB127" s="305"/>
      <c r="GC127" s="305"/>
      <c r="GD127" s="305"/>
      <c r="GE127" s="305"/>
      <c r="GF127" s="305"/>
      <c r="GG127" s="305"/>
      <c r="GH127" s="349"/>
      <c r="GI127" s="351"/>
      <c r="GJ127" s="517"/>
      <c r="GK127" s="69"/>
      <c r="GL127" s="300">
        <f t="shared" si="204"/>
        <v>0</v>
      </c>
      <c r="GM127" s="300">
        <f t="shared" si="205"/>
        <v>0</v>
      </c>
      <c r="GN127" s="300">
        <f t="shared" si="206"/>
        <v>0</v>
      </c>
      <c r="GO127" s="300">
        <f t="shared" si="207"/>
        <v>0</v>
      </c>
      <c r="GP127" s="300">
        <f t="shared" si="208"/>
        <v>0</v>
      </c>
      <c r="GQ127" s="300">
        <f t="shared" si="209"/>
        <v>0</v>
      </c>
      <c r="GR127" s="300">
        <f t="shared" si="210"/>
        <v>0</v>
      </c>
      <c r="GS127" s="300">
        <f t="shared" si="211"/>
        <v>0</v>
      </c>
      <c r="GT127" s="300">
        <f t="shared" si="212"/>
        <v>0</v>
      </c>
      <c r="GU127" s="300">
        <f t="shared" si="213"/>
        <v>0</v>
      </c>
      <c r="GV127" s="300">
        <f t="shared" si="214"/>
        <v>0</v>
      </c>
      <c r="GW127" s="300">
        <f t="shared" si="215"/>
        <v>0</v>
      </c>
      <c r="GX127" s="300">
        <f t="shared" si="216"/>
        <v>0</v>
      </c>
      <c r="GY127" s="300">
        <f t="shared" si="217"/>
        <v>0</v>
      </c>
      <c r="GZ127" s="300">
        <f t="shared" si="218"/>
        <v>0</v>
      </c>
      <c r="HA127" s="300">
        <f t="shared" si="219"/>
        <v>0</v>
      </c>
      <c r="HB127" s="300">
        <f t="shared" si="220"/>
        <v>0</v>
      </c>
      <c r="HC127" s="300">
        <f t="shared" si="221"/>
        <v>0</v>
      </c>
      <c r="HD127" s="300">
        <f t="shared" si="222"/>
        <v>0</v>
      </c>
      <c r="HE127" s="300">
        <f t="shared" si="223"/>
        <v>0</v>
      </c>
      <c r="HF127" s="300">
        <f t="shared" si="224"/>
        <v>0</v>
      </c>
      <c r="HG127" s="300">
        <f t="shared" si="225"/>
        <v>0</v>
      </c>
      <c r="HH127" s="300">
        <f t="shared" si="226"/>
        <v>0</v>
      </c>
      <c r="HI127" s="300">
        <f t="shared" si="227"/>
        <v>0</v>
      </c>
      <c r="HJ127" s="300">
        <f t="shared" si="228"/>
        <v>0</v>
      </c>
      <c r="HK127" s="300">
        <f t="shared" si="229"/>
        <v>0</v>
      </c>
      <c r="HL127" s="300">
        <f t="shared" si="230"/>
        <v>0</v>
      </c>
      <c r="HM127" s="300">
        <f t="shared" si="231"/>
        <v>0</v>
      </c>
      <c r="HN127" s="300">
        <f t="shared" si="232"/>
        <v>0</v>
      </c>
      <c r="HO127" s="300">
        <f t="shared" si="233"/>
        <v>0</v>
      </c>
      <c r="HP127" s="300">
        <f t="shared" si="234"/>
        <v>0</v>
      </c>
      <c r="HQ127" s="300">
        <f t="shared" si="235"/>
        <v>0</v>
      </c>
      <c r="HR127" s="300">
        <f t="shared" si="236"/>
        <v>0</v>
      </c>
      <c r="HS127" s="300">
        <f t="shared" si="237"/>
        <v>0</v>
      </c>
      <c r="HT127" s="300">
        <f t="shared" si="238"/>
        <v>0</v>
      </c>
      <c r="HU127" s="300">
        <f t="shared" si="239"/>
        <v>0</v>
      </c>
      <c r="HV127" s="300">
        <f t="shared" si="240"/>
        <v>0</v>
      </c>
      <c r="HW127" s="300">
        <f t="shared" si="241"/>
        <v>0</v>
      </c>
      <c r="HX127" s="300">
        <f t="shared" si="242"/>
        <v>0</v>
      </c>
      <c r="HY127" s="300">
        <f t="shared" si="243"/>
        <v>0</v>
      </c>
      <c r="HZ127" s="300">
        <f t="shared" si="244"/>
        <v>0</v>
      </c>
      <c r="IA127" s="300">
        <f t="shared" si="245"/>
        <v>0</v>
      </c>
      <c r="IB127" s="300">
        <f t="shared" si="246"/>
        <v>0</v>
      </c>
      <c r="IC127" s="300">
        <f t="shared" si="247"/>
        <v>0</v>
      </c>
      <c r="ID127" s="300">
        <f t="shared" si="248"/>
        <v>0</v>
      </c>
      <c r="IE127" s="300">
        <f t="shared" si="249"/>
        <v>0</v>
      </c>
      <c r="IF127" s="300">
        <f t="shared" si="250"/>
        <v>0</v>
      </c>
      <c r="IG127" s="300">
        <f t="shared" si="251"/>
        <v>0</v>
      </c>
      <c r="IH127" s="300">
        <f t="shared" si="252"/>
        <v>0</v>
      </c>
      <c r="II127" s="300">
        <f t="shared" si="253"/>
        <v>0</v>
      </c>
      <c r="IJ127" s="300">
        <f t="shared" si="254"/>
        <v>0</v>
      </c>
      <c r="IK127" s="300">
        <f t="shared" si="255"/>
        <v>0</v>
      </c>
      <c r="IL127" s="300">
        <f t="shared" si="256"/>
        <v>0</v>
      </c>
      <c r="IM127" s="300">
        <f t="shared" si="257"/>
        <v>0</v>
      </c>
      <c r="IN127" s="300">
        <f t="shared" si="258"/>
        <v>0</v>
      </c>
      <c r="IO127" s="300">
        <f t="shared" si="259"/>
        <v>0</v>
      </c>
      <c r="IP127" s="300">
        <f t="shared" si="260"/>
        <v>0</v>
      </c>
      <c r="IQ127" s="300">
        <f t="shared" si="261"/>
        <v>0</v>
      </c>
      <c r="IR127" s="300">
        <f t="shared" si="262"/>
        <v>0</v>
      </c>
      <c r="IS127" s="300">
        <f t="shared" si="263"/>
        <v>0</v>
      </c>
      <c r="IT127" s="300">
        <f t="shared" si="264"/>
        <v>0</v>
      </c>
      <c r="IU127" s="300">
        <f t="shared" si="265"/>
        <v>0</v>
      </c>
      <c r="IV127" s="300">
        <f t="shared" si="266"/>
        <v>0</v>
      </c>
      <c r="IW127" s="300">
        <f t="shared" si="267"/>
        <v>0</v>
      </c>
      <c r="IX127" s="300">
        <f t="shared" si="268"/>
        <v>0</v>
      </c>
      <c r="IY127" s="300">
        <f t="shared" si="269"/>
        <v>0</v>
      </c>
      <c r="IZ127" s="300">
        <f t="shared" si="270"/>
        <v>0</v>
      </c>
      <c r="JA127" s="300">
        <f t="shared" si="271"/>
        <v>0</v>
      </c>
    </row>
    <row r="128" spans="1:364" s="8" customFormat="1" ht="15" customHeight="1">
      <c r="A128" s="284" t="s">
        <v>50</v>
      </c>
      <c r="B128" s="285">
        <v>45478</v>
      </c>
      <c r="C128" s="286"/>
      <c r="D128" s="470"/>
      <c r="E128" s="287"/>
      <c r="F128" s="288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369"/>
      <c r="AG128" s="347"/>
      <c r="AH128" s="306"/>
      <c r="AI128" s="306"/>
      <c r="AJ128" s="306"/>
      <c r="AK128" s="306"/>
      <c r="AL128" s="306"/>
      <c r="AM128" s="306"/>
      <c r="AN128" s="306"/>
      <c r="AO128" s="385"/>
      <c r="AP128" s="307"/>
      <c r="AQ128" s="307"/>
      <c r="AR128" s="307"/>
      <c r="AS128" s="307"/>
      <c r="AT128" s="307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401"/>
      <c r="CA128" s="310"/>
      <c r="CB128" s="310"/>
      <c r="CC128" s="310"/>
      <c r="CD128" s="310"/>
      <c r="CE128" s="310"/>
      <c r="CF128" s="310"/>
      <c r="CG128" s="310"/>
      <c r="CH128" s="310"/>
      <c r="CI128" s="310"/>
      <c r="CJ128" s="310"/>
      <c r="CK128" s="310"/>
      <c r="CL128" s="310"/>
      <c r="CM128" s="310"/>
      <c r="CN128" s="310"/>
      <c r="CO128" s="310"/>
      <c r="CP128" s="310"/>
      <c r="CQ128" s="310"/>
      <c r="CR128" s="310"/>
      <c r="CS128" s="310"/>
      <c r="CT128" s="310"/>
      <c r="CU128" s="310"/>
      <c r="CV128" s="310"/>
      <c r="CW128" s="310"/>
      <c r="CX128" s="310"/>
      <c r="CY128" s="310"/>
      <c r="CZ128" s="310"/>
      <c r="DA128" s="310"/>
      <c r="DB128" s="310"/>
      <c r="DC128" s="310"/>
      <c r="DD128" s="310"/>
      <c r="DE128" s="310"/>
      <c r="DF128" s="310"/>
      <c r="DG128" s="398"/>
      <c r="DH128" s="310"/>
      <c r="DI128" s="310"/>
      <c r="DJ128" s="310"/>
      <c r="DK128" s="310"/>
      <c r="DL128" s="310"/>
      <c r="DM128" s="310"/>
      <c r="DN128" s="310"/>
      <c r="DO128" s="310"/>
      <c r="DP128" s="310"/>
      <c r="DQ128" s="310"/>
      <c r="DR128" s="310"/>
      <c r="DS128" s="310"/>
      <c r="DT128" s="310"/>
      <c r="DU128" s="310"/>
      <c r="DV128" s="310"/>
      <c r="DW128" s="310"/>
      <c r="DX128" s="605"/>
      <c r="DY128" s="641"/>
      <c r="DZ128" s="641"/>
      <c r="EA128" s="641"/>
      <c r="EB128" s="641"/>
      <c r="EC128" s="641"/>
      <c r="ED128" s="641"/>
      <c r="EE128" s="641"/>
      <c r="EF128" s="641"/>
      <c r="EG128" s="641"/>
      <c r="EH128" s="641"/>
      <c r="EI128" s="641"/>
      <c r="EJ128" s="641"/>
      <c r="EK128" s="641"/>
      <c r="EL128" s="641"/>
      <c r="EM128" s="641"/>
      <c r="EN128" s="641"/>
      <c r="EO128" s="641"/>
      <c r="EP128" s="641"/>
      <c r="EQ128" s="641"/>
      <c r="ER128" s="641"/>
      <c r="ES128" s="641"/>
      <c r="ET128" s="641"/>
      <c r="EU128" s="641"/>
      <c r="EV128" s="641"/>
      <c r="EW128" s="310"/>
      <c r="EX128" s="308"/>
      <c r="EY128" s="308"/>
      <c r="EZ128" s="308"/>
      <c r="FA128" s="308"/>
      <c r="FB128" s="308"/>
      <c r="FC128" s="308"/>
      <c r="FD128" s="308"/>
      <c r="FE128" s="308"/>
      <c r="FF128" s="398"/>
      <c r="FG128" s="308"/>
      <c r="FH128" s="308"/>
      <c r="FI128" s="308"/>
      <c r="FJ128" s="308"/>
      <c r="FK128" s="308"/>
      <c r="FL128" s="308"/>
      <c r="FM128" s="309"/>
      <c r="FN128" s="348"/>
      <c r="FO128" s="348"/>
      <c r="FP128" s="348"/>
      <c r="FQ128" s="348"/>
      <c r="FR128" s="488"/>
      <c r="FS128" s="339"/>
      <c r="FT128" s="305"/>
      <c r="FU128" s="305"/>
      <c r="FV128" s="305"/>
      <c r="FW128" s="305"/>
      <c r="FX128" s="305"/>
      <c r="FY128" s="305"/>
      <c r="FZ128" s="305"/>
      <c r="GA128" s="305"/>
      <c r="GB128" s="305"/>
      <c r="GC128" s="305"/>
      <c r="GD128" s="305"/>
      <c r="GE128" s="305"/>
      <c r="GF128" s="305"/>
      <c r="GG128" s="305"/>
      <c r="GH128" s="349"/>
      <c r="GI128" s="351"/>
      <c r="GJ128" s="517"/>
      <c r="GK128" s="69"/>
      <c r="GL128" s="300">
        <f t="shared" si="204"/>
        <v>0</v>
      </c>
      <c r="GM128" s="300">
        <f t="shared" si="205"/>
        <v>0</v>
      </c>
      <c r="GN128" s="300">
        <f t="shared" si="206"/>
        <v>0</v>
      </c>
      <c r="GO128" s="300">
        <f t="shared" si="207"/>
        <v>0</v>
      </c>
      <c r="GP128" s="300">
        <f t="shared" si="208"/>
        <v>0</v>
      </c>
      <c r="GQ128" s="300">
        <f t="shared" si="209"/>
        <v>0</v>
      </c>
      <c r="GR128" s="300">
        <f t="shared" si="210"/>
        <v>0</v>
      </c>
      <c r="GS128" s="300">
        <f t="shared" si="211"/>
        <v>0</v>
      </c>
      <c r="GT128" s="300">
        <f t="shared" si="212"/>
        <v>0</v>
      </c>
      <c r="GU128" s="300">
        <f t="shared" si="213"/>
        <v>0</v>
      </c>
      <c r="GV128" s="300">
        <f t="shared" si="214"/>
        <v>0</v>
      </c>
      <c r="GW128" s="300">
        <f t="shared" si="215"/>
        <v>0</v>
      </c>
      <c r="GX128" s="300">
        <f t="shared" si="216"/>
        <v>0</v>
      </c>
      <c r="GY128" s="300">
        <f t="shared" si="217"/>
        <v>0</v>
      </c>
      <c r="GZ128" s="300">
        <f t="shared" si="218"/>
        <v>0</v>
      </c>
      <c r="HA128" s="300">
        <f t="shared" si="219"/>
        <v>0</v>
      </c>
      <c r="HB128" s="300">
        <f t="shared" si="220"/>
        <v>0</v>
      </c>
      <c r="HC128" s="300">
        <f t="shared" si="221"/>
        <v>0</v>
      </c>
      <c r="HD128" s="300">
        <f t="shared" si="222"/>
        <v>0</v>
      </c>
      <c r="HE128" s="300">
        <f t="shared" si="223"/>
        <v>0</v>
      </c>
      <c r="HF128" s="300">
        <f t="shared" si="224"/>
        <v>0</v>
      </c>
      <c r="HG128" s="300">
        <f t="shared" si="225"/>
        <v>0</v>
      </c>
      <c r="HH128" s="300">
        <f t="shared" si="226"/>
        <v>0</v>
      </c>
      <c r="HI128" s="300">
        <f t="shared" si="227"/>
        <v>0</v>
      </c>
      <c r="HJ128" s="300">
        <f t="shared" si="228"/>
        <v>0</v>
      </c>
      <c r="HK128" s="300">
        <f t="shared" si="229"/>
        <v>0</v>
      </c>
      <c r="HL128" s="300">
        <f t="shared" si="230"/>
        <v>0</v>
      </c>
      <c r="HM128" s="300">
        <f t="shared" si="231"/>
        <v>0</v>
      </c>
      <c r="HN128" s="300">
        <f t="shared" si="232"/>
        <v>0</v>
      </c>
      <c r="HO128" s="300">
        <f t="shared" si="233"/>
        <v>0</v>
      </c>
      <c r="HP128" s="300">
        <f t="shared" si="234"/>
        <v>0</v>
      </c>
      <c r="HQ128" s="300">
        <f t="shared" si="235"/>
        <v>0</v>
      </c>
      <c r="HR128" s="300">
        <f t="shared" si="236"/>
        <v>0</v>
      </c>
      <c r="HS128" s="300">
        <f t="shared" si="237"/>
        <v>0</v>
      </c>
      <c r="HT128" s="300">
        <f t="shared" si="238"/>
        <v>0</v>
      </c>
      <c r="HU128" s="300">
        <f t="shared" si="239"/>
        <v>0</v>
      </c>
      <c r="HV128" s="300">
        <f t="shared" si="240"/>
        <v>0</v>
      </c>
      <c r="HW128" s="300">
        <f t="shared" si="241"/>
        <v>0</v>
      </c>
      <c r="HX128" s="300">
        <f t="shared" si="242"/>
        <v>0</v>
      </c>
      <c r="HY128" s="300">
        <f t="shared" si="243"/>
        <v>0</v>
      </c>
      <c r="HZ128" s="300">
        <f t="shared" si="244"/>
        <v>0</v>
      </c>
      <c r="IA128" s="300">
        <f t="shared" si="245"/>
        <v>0</v>
      </c>
      <c r="IB128" s="300">
        <f t="shared" si="246"/>
        <v>0</v>
      </c>
      <c r="IC128" s="300">
        <f t="shared" si="247"/>
        <v>0</v>
      </c>
      <c r="ID128" s="300">
        <f t="shared" si="248"/>
        <v>0</v>
      </c>
      <c r="IE128" s="300">
        <f t="shared" si="249"/>
        <v>0</v>
      </c>
      <c r="IF128" s="300">
        <f t="shared" si="250"/>
        <v>0</v>
      </c>
      <c r="IG128" s="300">
        <f t="shared" si="251"/>
        <v>0</v>
      </c>
      <c r="IH128" s="300">
        <f t="shared" si="252"/>
        <v>0</v>
      </c>
      <c r="II128" s="300">
        <f t="shared" si="253"/>
        <v>0</v>
      </c>
      <c r="IJ128" s="300">
        <f t="shared" si="254"/>
        <v>0</v>
      </c>
      <c r="IK128" s="300">
        <f t="shared" si="255"/>
        <v>0</v>
      </c>
      <c r="IL128" s="300">
        <f t="shared" si="256"/>
        <v>0</v>
      </c>
      <c r="IM128" s="300">
        <f t="shared" si="257"/>
        <v>0</v>
      </c>
      <c r="IN128" s="300">
        <f t="shared" si="258"/>
        <v>0</v>
      </c>
      <c r="IO128" s="300">
        <f t="shared" si="259"/>
        <v>0</v>
      </c>
      <c r="IP128" s="300">
        <f t="shared" si="260"/>
        <v>0</v>
      </c>
      <c r="IQ128" s="300">
        <f t="shared" si="261"/>
        <v>0</v>
      </c>
      <c r="IR128" s="300">
        <f t="shared" si="262"/>
        <v>0</v>
      </c>
      <c r="IS128" s="300">
        <f t="shared" si="263"/>
        <v>0</v>
      </c>
      <c r="IT128" s="300">
        <f t="shared" si="264"/>
        <v>0</v>
      </c>
      <c r="IU128" s="300">
        <f t="shared" si="265"/>
        <v>0</v>
      </c>
      <c r="IV128" s="300">
        <f t="shared" si="266"/>
        <v>0</v>
      </c>
      <c r="IW128" s="300">
        <f t="shared" si="267"/>
        <v>0</v>
      </c>
      <c r="IX128" s="300">
        <f t="shared" si="268"/>
        <v>0</v>
      </c>
      <c r="IY128" s="300">
        <f t="shared" si="269"/>
        <v>0</v>
      </c>
      <c r="IZ128" s="300">
        <f t="shared" si="270"/>
        <v>0</v>
      </c>
      <c r="JA128" s="300">
        <f t="shared" si="271"/>
        <v>0</v>
      </c>
    </row>
    <row r="129" spans="1:364" s="8" customFormat="1" ht="15" customHeight="1">
      <c r="A129" s="284" t="s">
        <v>51</v>
      </c>
      <c r="B129" s="285">
        <v>45479</v>
      </c>
      <c r="C129" s="286"/>
      <c r="D129" s="470"/>
      <c r="E129" s="287"/>
      <c r="F129" s="288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369"/>
      <c r="AG129" s="347"/>
      <c r="AH129" s="306"/>
      <c r="AI129" s="306"/>
      <c r="AJ129" s="306"/>
      <c r="AK129" s="306"/>
      <c r="AL129" s="306"/>
      <c r="AM129" s="306"/>
      <c r="AN129" s="306"/>
      <c r="AO129" s="385"/>
      <c r="AP129" s="307"/>
      <c r="AQ129" s="307"/>
      <c r="AR129" s="307"/>
      <c r="AS129" s="307"/>
      <c r="AT129" s="307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401"/>
      <c r="CA129" s="310"/>
      <c r="CB129" s="310"/>
      <c r="CC129" s="310"/>
      <c r="CD129" s="310"/>
      <c r="CE129" s="310"/>
      <c r="CF129" s="310"/>
      <c r="CG129" s="310"/>
      <c r="CH129" s="310"/>
      <c r="CI129" s="310"/>
      <c r="CJ129" s="310"/>
      <c r="CK129" s="310"/>
      <c r="CL129" s="310"/>
      <c r="CM129" s="310"/>
      <c r="CN129" s="310"/>
      <c r="CO129" s="310"/>
      <c r="CP129" s="310"/>
      <c r="CQ129" s="310"/>
      <c r="CR129" s="310"/>
      <c r="CS129" s="310"/>
      <c r="CT129" s="310"/>
      <c r="CU129" s="310"/>
      <c r="CV129" s="310"/>
      <c r="CW129" s="310"/>
      <c r="CX129" s="310"/>
      <c r="CY129" s="310"/>
      <c r="CZ129" s="310"/>
      <c r="DA129" s="310"/>
      <c r="DB129" s="310"/>
      <c r="DC129" s="310"/>
      <c r="DD129" s="310"/>
      <c r="DE129" s="310"/>
      <c r="DF129" s="310"/>
      <c r="DG129" s="398"/>
      <c r="DH129" s="310"/>
      <c r="DI129" s="310"/>
      <c r="DJ129" s="310"/>
      <c r="DK129" s="310"/>
      <c r="DL129" s="310"/>
      <c r="DM129" s="310"/>
      <c r="DN129" s="310"/>
      <c r="DO129" s="310"/>
      <c r="DP129" s="310"/>
      <c r="DQ129" s="310"/>
      <c r="DR129" s="310"/>
      <c r="DS129" s="310"/>
      <c r="DT129" s="310"/>
      <c r="DU129" s="310"/>
      <c r="DV129" s="310"/>
      <c r="DW129" s="310"/>
      <c r="DX129" s="605"/>
      <c r="DY129" s="641"/>
      <c r="DZ129" s="641"/>
      <c r="EA129" s="641"/>
      <c r="EB129" s="641"/>
      <c r="EC129" s="641"/>
      <c r="ED129" s="641"/>
      <c r="EE129" s="641"/>
      <c r="EF129" s="641"/>
      <c r="EG129" s="641"/>
      <c r="EH129" s="641"/>
      <c r="EI129" s="641"/>
      <c r="EJ129" s="641"/>
      <c r="EK129" s="641"/>
      <c r="EL129" s="641"/>
      <c r="EM129" s="641"/>
      <c r="EN129" s="641"/>
      <c r="EO129" s="641"/>
      <c r="EP129" s="641"/>
      <c r="EQ129" s="641"/>
      <c r="ER129" s="641"/>
      <c r="ES129" s="641"/>
      <c r="ET129" s="641"/>
      <c r="EU129" s="641"/>
      <c r="EV129" s="641"/>
      <c r="EW129" s="310"/>
      <c r="EX129" s="308"/>
      <c r="EY129" s="308"/>
      <c r="EZ129" s="308"/>
      <c r="FA129" s="308"/>
      <c r="FB129" s="308"/>
      <c r="FC129" s="308"/>
      <c r="FD129" s="308"/>
      <c r="FE129" s="308"/>
      <c r="FF129" s="398"/>
      <c r="FG129" s="308"/>
      <c r="FH129" s="308"/>
      <c r="FI129" s="308"/>
      <c r="FJ129" s="308"/>
      <c r="FK129" s="308"/>
      <c r="FL129" s="308"/>
      <c r="FM129" s="309"/>
      <c r="FN129" s="348"/>
      <c r="FO129" s="348"/>
      <c r="FP129" s="348"/>
      <c r="FQ129" s="348"/>
      <c r="FR129" s="488"/>
      <c r="FS129" s="339"/>
      <c r="FT129" s="305"/>
      <c r="FU129" s="305"/>
      <c r="FV129" s="305"/>
      <c r="FW129" s="305"/>
      <c r="FX129" s="305"/>
      <c r="FY129" s="305"/>
      <c r="FZ129" s="305"/>
      <c r="GA129" s="305"/>
      <c r="GB129" s="305"/>
      <c r="GC129" s="305"/>
      <c r="GD129" s="305"/>
      <c r="GE129" s="305"/>
      <c r="GF129" s="305"/>
      <c r="GG129" s="305"/>
      <c r="GH129" s="349"/>
      <c r="GI129" s="351"/>
      <c r="GJ129" s="517"/>
      <c r="GK129" s="69"/>
      <c r="GL129" s="300">
        <f t="shared" si="204"/>
        <v>0</v>
      </c>
      <c r="GM129" s="300">
        <f t="shared" si="205"/>
        <v>0</v>
      </c>
      <c r="GN129" s="300">
        <f t="shared" si="206"/>
        <v>0</v>
      </c>
      <c r="GO129" s="300">
        <f t="shared" si="207"/>
        <v>0</v>
      </c>
      <c r="GP129" s="300">
        <f t="shared" si="208"/>
        <v>0</v>
      </c>
      <c r="GQ129" s="300">
        <f t="shared" si="209"/>
        <v>0</v>
      </c>
      <c r="GR129" s="300">
        <f t="shared" si="210"/>
        <v>0</v>
      </c>
      <c r="GS129" s="300">
        <f t="shared" si="211"/>
        <v>0</v>
      </c>
      <c r="GT129" s="300">
        <f t="shared" si="212"/>
        <v>0</v>
      </c>
      <c r="GU129" s="300">
        <f t="shared" si="213"/>
        <v>0</v>
      </c>
      <c r="GV129" s="300">
        <f t="shared" si="214"/>
        <v>0</v>
      </c>
      <c r="GW129" s="300">
        <f t="shared" si="215"/>
        <v>0</v>
      </c>
      <c r="GX129" s="300">
        <f t="shared" si="216"/>
        <v>0</v>
      </c>
      <c r="GY129" s="300">
        <f t="shared" si="217"/>
        <v>0</v>
      </c>
      <c r="GZ129" s="300">
        <f t="shared" si="218"/>
        <v>0</v>
      </c>
      <c r="HA129" s="300">
        <f t="shared" si="219"/>
        <v>0</v>
      </c>
      <c r="HB129" s="300">
        <f t="shared" si="220"/>
        <v>0</v>
      </c>
      <c r="HC129" s="300">
        <f t="shared" si="221"/>
        <v>0</v>
      </c>
      <c r="HD129" s="300">
        <f t="shared" si="222"/>
        <v>0</v>
      </c>
      <c r="HE129" s="300">
        <f t="shared" si="223"/>
        <v>0</v>
      </c>
      <c r="HF129" s="300">
        <f t="shared" si="224"/>
        <v>0</v>
      </c>
      <c r="HG129" s="300">
        <f t="shared" si="225"/>
        <v>0</v>
      </c>
      <c r="HH129" s="300">
        <f t="shared" si="226"/>
        <v>0</v>
      </c>
      <c r="HI129" s="300">
        <f t="shared" si="227"/>
        <v>0</v>
      </c>
      <c r="HJ129" s="300">
        <f t="shared" si="228"/>
        <v>0</v>
      </c>
      <c r="HK129" s="300">
        <f t="shared" si="229"/>
        <v>0</v>
      </c>
      <c r="HL129" s="300">
        <f t="shared" si="230"/>
        <v>0</v>
      </c>
      <c r="HM129" s="300">
        <f t="shared" si="231"/>
        <v>0</v>
      </c>
      <c r="HN129" s="300">
        <f t="shared" si="232"/>
        <v>0</v>
      </c>
      <c r="HO129" s="300">
        <f t="shared" si="233"/>
        <v>0</v>
      </c>
      <c r="HP129" s="300">
        <f t="shared" si="234"/>
        <v>0</v>
      </c>
      <c r="HQ129" s="300">
        <f t="shared" si="235"/>
        <v>0</v>
      </c>
      <c r="HR129" s="300">
        <f t="shared" si="236"/>
        <v>0</v>
      </c>
      <c r="HS129" s="300">
        <f t="shared" si="237"/>
        <v>0</v>
      </c>
      <c r="HT129" s="300">
        <f t="shared" si="238"/>
        <v>0</v>
      </c>
      <c r="HU129" s="300">
        <f t="shared" si="239"/>
        <v>0</v>
      </c>
      <c r="HV129" s="300">
        <f t="shared" si="240"/>
        <v>0</v>
      </c>
      <c r="HW129" s="300">
        <f t="shared" si="241"/>
        <v>0</v>
      </c>
      <c r="HX129" s="300">
        <f t="shared" si="242"/>
        <v>0</v>
      </c>
      <c r="HY129" s="300">
        <f t="shared" si="243"/>
        <v>0</v>
      </c>
      <c r="HZ129" s="300">
        <f t="shared" si="244"/>
        <v>0</v>
      </c>
      <c r="IA129" s="300">
        <f t="shared" si="245"/>
        <v>0</v>
      </c>
      <c r="IB129" s="300">
        <f t="shared" si="246"/>
        <v>0</v>
      </c>
      <c r="IC129" s="300">
        <f t="shared" si="247"/>
        <v>0</v>
      </c>
      <c r="ID129" s="300">
        <f t="shared" si="248"/>
        <v>0</v>
      </c>
      <c r="IE129" s="300">
        <f t="shared" si="249"/>
        <v>0</v>
      </c>
      <c r="IF129" s="300">
        <f t="shared" si="250"/>
        <v>0</v>
      </c>
      <c r="IG129" s="300">
        <f t="shared" si="251"/>
        <v>0</v>
      </c>
      <c r="IH129" s="300">
        <f t="shared" si="252"/>
        <v>0</v>
      </c>
      <c r="II129" s="300">
        <f t="shared" si="253"/>
        <v>0</v>
      </c>
      <c r="IJ129" s="300">
        <f t="shared" si="254"/>
        <v>0</v>
      </c>
      <c r="IK129" s="300">
        <f t="shared" si="255"/>
        <v>0</v>
      </c>
      <c r="IL129" s="300">
        <f t="shared" si="256"/>
        <v>0</v>
      </c>
      <c r="IM129" s="300">
        <f t="shared" si="257"/>
        <v>0</v>
      </c>
      <c r="IN129" s="300">
        <f t="shared" si="258"/>
        <v>0</v>
      </c>
      <c r="IO129" s="300">
        <f t="shared" si="259"/>
        <v>0</v>
      </c>
      <c r="IP129" s="300">
        <f t="shared" si="260"/>
        <v>0</v>
      </c>
      <c r="IQ129" s="300">
        <f t="shared" si="261"/>
        <v>0</v>
      </c>
      <c r="IR129" s="300">
        <f t="shared" si="262"/>
        <v>0</v>
      </c>
      <c r="IS129" s="300">
        <f t="shared" si="263"/>
        <v>0</v>
      </c>
      <c r="IT129" s="300">
        <f t="shared" si="264"/>
        <v>0</v>
      </c>
      <c r="IU129" s="300">
        <f t="shared" si="265"/>
        <v>0</v>
      </c>
      <c r="IV129" s="300">
        <f t="shared" si="266"/>
        <v>0</v>
      </c>
      <c r="IW129" s="300">
        <f t="shared" si="267"/>
        <v>0</v>
      </c>
      <c r="IX129" s="300">
        <f t="shared" si="268"/>
        <v>0</v>
      </c>
      <c r="IY129" s="300">
        <f t="shared" si="269"/>
        <v>0</v>
      </c>
      <c r="IZ129" s="300">
        <f t="shared" si="270"/>
        <v>0</v>
      </c>
      <c r="JA129" s="300">
        <f t="shared" si="271"/>
        <v>0</v>
      </c>
    </row>
    <row r="130" spans="1:364" s="8" customFormat="1" ht="15" customHeight="1">
      <c r="A130" s="284" t="s">
        <v>52</v>
      </c>
      <c r="B130" s="285">
        <v>45480</v>
      </c>
      <c r="C130" s="286"/>
      <c r="D130" s="470"/>
      <c r="E130" s="287"/>
      <c r="F130" s="288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369"/>
      <c r="AG130" s="347"/>
      <c r="AH130" s="306"/>
      <c r="AI130" s="306"/>
      <c r="AJ130" s="306"/>
      <c r="AK130" s="306"/>
      <c r="AL130" s="306"/>
      <c r="AM130" s="306"/>
      <c r="AN130" s="306"/>
      <c r="AO130" s="385"/>
      <c r="AP130" s="307"/>
      <c r="AQ130" s="307"/>
      <c r="AR130" s="307"/>
      <c r="AS130" s="307"/>
      <c r="AT130" s="307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401"/>
      <c r="CA130" s="310"/>
      <c r="CB130" s="310"/>
      <c r="CC130" s="310"/>
      <c r="CD130" s="310"/>
      <c r="CE130" s="310"/>
      <c r="CF130" s="310"/>
      <c r="CG130" s="310"/>
      <c r="CH130" s="310"/>
      <c r="CI130" s="310"/>
      <c r="CJ130" s="310"/>
      <c r="CK130" s="310"/>
      <c r="CL130" s="310"/>
      <c r="CM130" s="310"/>
      <c r="CN130" s="310"/>
      <c r="CO130" s="310"/>
      <c r="CP130" s="310"/>
      <c r="CQ130" s="310"/>
      <c r="CR130" s="310"/>
      <c r="CS130" s="310"/>
      <c r="CT130" s="310"/>
      <c r="CU130" s="310"/>
      <c r="CV130" s="310"/>
      <c r="CW130" s="310"/>
      <c r="CX130" s="310"/>
      <c r="CY130" s="310"/>
      <c r="CZ130" s="310"/>
      <c r="DA130" s="310"/>
      <c r="DB130" s="310"/>
      <c r="DC130" s="310"/>
      <c r="DD130" s="310"/>
      <c r="DE130" s="310"/>
      <c r="DF130" s="310"/>
      <c r="DG130" s="398"/>
      <c r="DH130" s="310"/>
      <c r="DI130" s="310"/>
      <c r="DJ130" s="310"/>
      <c r="DK130" s="310"/>
      <c r="DL130" s="310"/>
      <c r="DM130" s="310"/>
      <c r="DN130" s="310"/>
      <c r="DO130" s="310"/>
      <c r="DP130" s="310"/>
      <c r="DQ130" s="310"/>
      <c r="DR130" s="310"/>
      <c r="DS130" s="310"/>
      <c r="DT130" s="310"/>
      <c r="DU130" s="310"/>
      <c r="DV130" s="310"/>
      <c r="DW130" s="310"/>
      <c r="DX130" s="605"/>
      <c r="DY130" s="641"/>
      <c r="DZ130" s="641"/>
      <c r="EA130" s="641"/>
      <c r="EB130" s="641"/>
      <c r="EC130" s="641"/>
      <c r="ED130" s="641"/>
      <c r="EE130" s="641"/>
      <c r="EF130" s="641"/>
      <c r="EG130" s="641"/>
      <c r="EH130" s="641"/>
      <c r="EI130" s="641"/>
      <c r="EJ130" s="641"/>
      <c r="EK130" s="641"/>
      <c r="EL130" s="641"/>
      <c r="EM130" s="641"/>
      <c r="EN130" s="641"/>
      <c r="EO130" s="641"/>
      <c r="EP130" s="641"/>
      <c r="EQ130" s="641"/>
      <c r="ER130" s="641"/>
      <c r="ES130" s="641"/>
      <c r="ET130" s="641"/>
      <c r="EU130" s="641"/>
      <c r="EV130" s="641"/>
      <c r="EW130" s="310"/>
      <c r="EX130" s="308"/>
      <c r="EY130" s="308"/>
      <c r="EZ130" s="308"/>
      <c r="FA130" s="308"/>
      <c r="FB130" s="308"/>
      <c r="FC130" s="308"/>
      <c r="FD130" s="308"/>
      <c r="FE130" s="308"/>
      <c r="FF130" s="398"/>
      <c r="FG130" s="308"/>
      <c r="FH130" s="308"/>
      <c r="FI130" s="308"/>
      <c r="FJ130" s="308"/>
      <c r="FK130" s="308"/>
      <c r="FL130" s="308"/>
      <c r="FM130" s="309"/>
      <c r="FN130" s="348"/>
      <c r="FO130" s="348"/>
      <c r="FP130" s="348"/>
      <c r="FQ130" s="348"/>
      <c r="FR130" s="488"/>
      <c r="FS130" s="339"/>
      <c r="FT130" s="305"/>
      <c r="FU130" s="305"/>
      <c r="FV130" s="305"/>
      <c r="FW130" s="305"/>
      <c r="FX130" s="305"/>
      <c r="FY130" s="305"/>
      <c r="FZ130" s="305"/>
      <c r="GA130" s="305"/>
      <c r="GB130" s="305"/>
      <c r="GC130" s="305"/>
      <c r="GD130" s="305"/>
      <c r="GE130" s="305"/>
      <c r="GF130" s="305"/>
      <c r="GG130" s="305"/>
      <c r="GH130" s="349"/>
      <c r="GI130" s="351"/>
      <c r="GJ130" s="517"/>
      <c r="GK130" s="69"/>
      <c r="GL130" s="300">
        <f t="shared" si="204"/>
        <v>0</v>
      </c>
      <c r="GM130" s="300">
        <f t="shared" si="205"/>
        <v>0</v>
      </c>
      <c r="GN130" s="300">
        <f t="shared" si="206"/>
        <v>0</v>
      </c>
      <c r="GO130" s="300">
        <f t="shared" si="207"/>
        <v>0</v>
      </c>
      <c r="GP130" s="300">
        <f t="shared" si="208"/>
        <v>0</v>
      </c>
      <c r="GQ130" s="300">
        <f t="shared" si="209"/>
        <v>0</v>
      </c>
      <c r="GR130" s="300">
        <f t="shared" si="210"/>
        <v>0</v>
      </c>
      <c r="GS130" s="300">
        <f t="shared" si="211"/>
        <v>0</v>
      </c>
      <c r="GT130" s="300">
        <f t="shared" si="212"/>
        <v>0</v>
      </c>
      <c r="GU130" s="300">
        <f t="shared" si="213"/>
        <v>0</v>
      </c>
      <c r="GV130" s="300">
        <f t="shared" si="214"/>
        <v>0</v>
      </c>
      <c r="GW130" s="300">
        <f t="shared" si="215"/>
        <v>0</v>
      </c>
      <c r="GX130" s="300">
        <f t="shared" si="216"/>
        <v>0</v>
      </c>
      <c r="GY130" s="300">
        <f t="shared" si="217"/>
        <v>0</v>
      </c>
      <c r="GZ130" s="300">
        <f t="shared" si="218"/>
        <v>0</v>
      </c>
      <c r="HA130" s="300">
        <f t="shared" si="219"/>
        <v>0</v>
      </c>
      <c r="HB130" s="300">
        <f t="shared" si="220"/>
        <v>0</v>
      </c>
      <c r="HC130" s="300">
        <f t="shared" si="221"/>
        <v>0</v>
      </c>
      <c r="HD130" s="300">
        <f t="shared" si="222"/>
        <v>0</v>
      </c>
      <c r="HE130" s="300">
        <f t="shared" si="223"/>
        <v>0</v>
      </c>
      <c r="HF130" s="300">
        <f t="shared" si="224"/>
        <v>0</v>
      </c>
      <c r="HG130" s="300">
        <f t="shared" si="225"/>
        <v>0</v>
      </c>
      <c r="HH130" s="300">
        <f t="shared" si="226"/>
        <v>0</v>
      </c>
      <c r="HI130" s="300">
        <f t="shared" si="227"/>
        <v>0</v>
      </c>
      <c r="HJ130" s="300">
        <f t="shared" si="228"/>
        <v>0</v>
      </c>
      <c r="HK130" s="300">
        <f t="shared" si="229"/>
        <v>0</v>
      </c>
      <c r="HL130" s="300">
        <f t="shared" si="230"/>
        <v>0</v>
      </c>
      <c r="HM130" s="300">
        <f t="shared" si="231"/>
        <v>0</v>
      </c>
      <c r="HN130" s="300">
        <f t="shared" si="232"/>
        <v>0</v>
      </c>
      <c r="HO130" s="300">
        <f t="shared" si="233"/>
        <v>0</v>
      </c>
      <c r="HP130" s="300">
        <f t="shared" si="234"/>
        <v>0</v>
      </c>
      <c r="HQ130" s="300">
        <f t="shared" si="235"/>
        <v>0</v>
      </c>
      <c r="HR130" s="300">
        <f t="shared" si="236"/>
        <v>0</v>
      </c>
      <c r="HS130" s="300">
        <f t="shared" si="237"/>
        <v>0</v>
      </c>
      <c r="HT130" s="300">
        <f t="shared" si="238"/>
        <v>0</v>
      </c>
      <c r="HU130" s="300">
        <f t="shared" si="239"/>
        <v>0</v>
      </c>
      <c r="HV130" s="300">
        <f t="shared" si="240"/>
        <v>0</v>
      </c>
      <c r="HW130" s="300">
        <f t="shared" si="241"/>
        <v>0</v>
      </c>
      <c r="HX130" s="300">
        <f t="shared" si="242"/>
        <v>0</v>
      </c>
      <c r="HY130" s="300">
        <f t="shared" si="243"/>
        <v>0</v>
      </c>
      <c r="HZ130" s="300">
        <f t="shared" si="244"/>
        <v>0</v>
      </c>
      <c r="IA130" s="300">
        <f t="shared" si="245"/>
        <v>0</v>
      </c>
      <c r="IB130" s="300">
        <f t="shared" si="246"/>
        <v>0</v>
      </c>
      <c r="IC130" s="300">
        <f t="shared" si="247"/>
        <v>0</v>
      </c>
      <c r="ID130" s="300">
        <f t="shared" si="248"/>
        <v>0</v>
      </c>
      <c r="IE130" s="300">
        <f t="shared" si="249"/>
        <v>0</v>
      </c>
      <c r="IF130" s="300">
        <f t="shared" si="250"/>
        <v>0</v>
      </c>
      <c r="IG130" s="300">
        <f t="shared" si="251"/>
        <v>0</v>
      </c>
      <c r="IH130" s="300">
        <f t="shared" si="252"/>
        <v>0</v>
      </c>
      <c r="II130" s="300">
        <f t="shared" si="253"/>
        <v>0</v>
      </c>
      <c r="IJ130" s="300">
        <f t="shared" si="254"/>
        <v>0</v>
      </c>
      <c r="IK130" s="300">
        <f t="shared" si="255"/>
        <v>0</v>
      </c>
      <c r="IL130" s="300">
        <f t="shared" si="256"/>
        <v>0</v>
      </c>
      <c r="IM130" s="300">
        <f t="shared" si="257"/>
        <v>0</v>
      </c>
      <c r="IN130" s="300">
        <f t="shared" si="258"/>
        <v>0</v>
      </c>
      <c r="IO130" s="300">
        <f t="shared" si="259"/>
        <v>0</v>
      </c>
      <c r="IP130" s="300">
        <f t="shared" si="260"/>
        <v>0</v>
      </c>
      <c r="IQ130" s="300">
        <f t="shared" si="261"/>
        <v>0</v>
      </c>
      <c r="IR130" s="300">
        <f t="shared" si="262"/>
        <v>0</v>
      </c>
      <c r="IS130" s="300">
        <f t="shared" si="263"/>
        <v>0</v>
      </c>
      <c r="IT130" s="300">
        <f t="shared" si="264"/>
        <v>0</v>
      </c>
      <c r="IU130" s="300">
        <f t="shared" si="265"/>
        <v>0</v>
      </c>
      <c r="IV130" s="300">
        <f t="shared" si="266"/>
        <v>0</v>
      </c>
      <c r="IW130" s="300">
        <f t="shared" si="267"/>
        <v>0</v>
      </c>
      <c r="IX130" s="300">
        <f t="shared" si="268"/>
        <v>0</v>
      </c>
      <c r="IY130" s="300">
        <f t="shared" si="269"/>
        <v>0</v>
      </c>
      <c r="IZ130" s="300">
        <f t="shared" si="270"/>
        <v>0</v>
      </c>
      <c r="JA130" s="300">
        <f t="shared" si="271"/>
        <v>0</v>
      </c>
    </row>
    <row r="131" spans="1:364" s="8" customFormat="1" ht="15" customHeight="1">
      <c r="A131" s="284" t="s">
        <v>46</v>
      </c>
      <c r="B131" s="285">
        <v>45481</v>
      </c>
      <c r="C131" s="286"/>
      <c r="D131" s="470"/>
      <c r="E131" s="287"/>
      <c r="F131" s="288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369"/>
      <c r="AG131" s="347"/>
      <c r="AH131" s="306"/>
      <c r="AI131" s="306"/>
      <c r="AJ131" s="306"/>
      <c r="AK131" s="306"/>
      <c r="AL131" s="306"/>
      <c r="AM131" s="306"/>
      <c r="AN131" s="306"/>
      <c r="AO131" s="385"/>
      <c r="AP131" s="307"/>
      <c r="AQ131" s="307"/>
      <c r="AR131" s="307"/>
      <c r="AS131" s="307"/>
      <c r="AT131" s="307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407"/>
      <c r="CA131" s="310"/>
      <c r="CB131" s="310"/>
      <c r="CC131" s="310"/>
      <c r="CD131" s="310"/>
      <c r="CE131" s="310"/>
      <c r="CF131" s="310"/>
      <c r="CG131" s="310"/>
      <c r="CH131" s="310"/>
      <c r="CI131" s="310"/>
      <c r="CJ131" s="310"/>
      <c r="CK131" s="310"/>
      <c r="CL131" s="310"/>
      <c r="CM131" s="310"/>
      <c r="CN131" s="310"/>
      <c r="CO131" s="310"/>
      <c r="CP131" s="310"/>
      <c r="CQ131" s="310"/>
      <c r="CR131" s="310"/>
      <c r="CS131" s="310"/>
      <c r="CT131" s="310"/>
      <c r="CU131" s="310"/>
      <c r="CV131" s="310"/>
      <c r="CW131" s="310"/>
      <c r="CX131" s="310"/>
      <c r="CY131" s="310"/>
      <c r="CZ131" s="310"/>
      <c r="DA131" s="310"/>
      <c r="DB131" s="310"/>
      <c r="DC131" s="310"/>
      <c r="DD131" s="310"/>
      <c r="DE131" s="310"/>
      <c r="DF131" s="310"/>
      <c r="DG131" s="418"/>
      <c r="DH131" s="310"/>
      <c r="DI131" s="310"/>
      <c r="DJ131" s="310"/>
      <c r="DK131" s="310"/>
      <c r="DL131" s="310"/>
      <c r="DM131" s="310"/>
      <c r="DN131" s="310"/>
      <c r="DO131" s="310"/>
      <c r="DP131" s="310"/>
      <c r="DQ131" s="310"/>
      <c r="DR131" s="310"/>
      <c r="DS131" s="310"/>
      <c r="DT131" s="310"/>
      <c r="DU131" s="310"/>
      <c r="DV131" s="310"/>
      <c r="DW131" s="310"/>
      <c r="DX131" s="607"/>
      <c r="DY131" s="641"/>
      <c r="DZ131" s="641"/>
      <c r="EA131" s="641"/>
      <c r="EB131" s="641"/>
      <c r="EC131" s="641"/>
      <c r="ED131" s="641"/>
      <c r="EE131" s="641"/>
      <c r="EF131" s="641"/>
      <c r="EG131" s="641"/>
      <c r="EH131" s="641"/>
      <c r="EI131" s="641"/>
      <c r="EJ131" s="641"/>
      <c r="EK131" s="641"/>
      <c r="EL131" s="641"/>
      <c r="EM131" s="641"/>
      <c r="EN131" s="641"/>
      <c r="EO131" s="641"/>
      <c r="EP131" s="641"/>
      <c r="EQ131" s="641"/>
      <c r="ER131" s="641"/>
      <c r="ES131" s="641"/>
      <c r="ET131" s="641"/>
      <c r="EU131" s="641"/>
      <c r="EV131" s="641"/>
      <c r="EW131" s="310"/>
      <c r="EX131" s="352"/>
      <c r="EY131" s="352"/>
      <c r="EZ131" s="352"/>
      <c r="FA131" s="352"/>
      <c r="FB131" s="352"/>
      <c r="FC131" s="352"/>
      <c r="FD131" s="352"/>
      <c r="FE131" s="352"/>
      <c r="FF131" s="418"/>
      <c r="FG131" s="352"/>
      <c r="FH131" s="352"/>
      <c r="FI131" s="352"/>
      <c r="FJ131" s="352"/>
      <c r="FK131" s="352"/>
      <c r="FL131" s="352"/>
      <c r="FM131" s="309"/>
      <c r="FN131" s="348"/>
      <c r="FO131" s="348"/>
      <c r="FP131" s="348"/>
      <c r="FQ131" s="348"/>
      <c r="FR131" s="488"/>
      <c r="FS131" s="344"/>
      <c r="FT131" s="353"/>
      <c r="FU131" s="353"/>
      <c r="FV131" s="353"/>
      <c r="FW131" s="353"/>
      <c r="FX131" s="353"/>
      <c r="FY131" s="353"/>
      <c r="FZ131" s="353"/>
      <c r="GA131" s="353"/>
      <c r="GB131" s="353"/>
      <c r="GC131" s="353"/>
      <c r="GD131" s="353"/>
      <c r="GE131" s="353"/>
      <c r="GF131" s="353"/>
      <c r="GG131" s="353"/>
      <c r="GH131" s="354"/>
      <c r="GI131" s="351"/>
      <c r="GJ131" s="517"/>
      <c r="GK131" s="69"/>
      <c r="GL131" s="300">
        <f t="shared" si="204"/>
        <v>0</v>
      </c>
      <c r="GM131" s="300">
        <f t="shared" si="205"/>
        <v>0</v>
      </c>
      <c r="GN131" s="300">
        <f t="shared" si="206"/>
        <v>0</v>
      </c>
      <c r="GO131" s="300">
        <f t="shared" si="207"/>
        <v>0</v>
      </c>
      <c r="GP131" s="300">
        <f t="shared" si="208"/>
        <v>0</v>
      </c>
      <c r="GQ131" s="300">
        <f t="shared" si="209"/>
        <v>0</v>
      </c>
      <c r="GR131" s="300">
        <f t="shared" si="210"/>
        <v>0</v>
      </c>
      <c r="GS131" s="300">
        <f t="shared" si="211"/>
        <v>0</v>
      </c>
      <c r="GT131" s="300">
        <f t="shared" si="212"/>
        <v>0</v>
      </c>
      <c r="GU131" s="300">
        <f t="shared" si="213"/>
        <v>0</v>
      </c>
      <c r="GV131" s="300">
        <f t="shared" si="214"/>
        <v>0</v>
      </c>
      <c r="GW131" s="300">
        <f t="shared" si="215"/>
        <v>0</v>
      </c>
      <c r="GX131" s="300">
        <f t="shared" si="216"/>
        <v>0</v>
      </c>
      <c r="GY131" s="300">
        <f t="shared" si="217"/>
        <v>0</v>
      </c>
      <c r="GZ131" s="300">
        <f t="shared" si="218"/>
        <v>0</v>
      </c>
      <c r="HA131" s="300">
        <f t="shared" si="219"/>
        <v>0</v>
      </c>
      <c r="HB131" s="300">
        <f t="shared" si="220"/>
        <v>0</v>
      </c>
      <c r="HC131" s="300">
        <f t="shared" si="221"/>
        <v>0</v>
      </c>
      <c r="HD131" s="300">
        <f t="shared" si="222"/>
        <v>0</v>
      </c>
      <c r="HE131" s="300">
        <f t="shared" si="223"/>
        <v>0</v>
      </c>
      <c r="HF131" s="300">
        <f t="shared" si="224"/>
        <v>0</v>
      </c>
      <c r="HG131" s="300">
        <f t="shared" si="225"/>
        <v>0</v>
      </c>
      <c r="HH131" s="300">
        <f t="shared" si="226"/>
        <v>0</v>
      </c>
      <c r="HI131" s="300">
        <f t="shared" si="227"/>
        <v>0</v>
      </c>
      <c r="HJ131" s="300">
        <f t="shared" si="228"/>
        <v>0</v>
      </c>
      <c r="HK131" s="300">
        <f t="shared" si="229"/>
        <v>0</v>
      </c>
      <c r="HL131" s="300">
        <f t="shared" si="230"/>
        <v>0</v>
      </c>
      <c r="HM131" s="300">
        <f t="shared" si="231"/>
        <v>0</v>
      </c>
      <c r="HN131" s="300">
        <f t="shared" si="232"/>
        <v>0</v>
      </c>
      <c r="HO131" s="300">
        <f t="shared" si="233"/>
        <v>0</v>
      </c>
      <c r="HP131" s="300">
        <f t="shared" si="234"/>
        <v>0</v>
      </c>
      <c r="HQ131" s="300">
        <f t="shared" si="235"/>
        <v>0</v>
      </c>
      <c r="HR131" s="300">
        <f t="shared" si="236"/>
        <v>0</v>
      </c>
      <c r="HS131" s="300">
        <f t="shared" si="237"/>
        <v>0</v>
      </c>
      <c r="HT131" s="300">
        <f t="shared" si="238"/>
        <v>0</v>
      </c>
      <c r="HU131" s="300">
        <f t="shared" si="239"/>
        <v>0</v>
      </c>
      <c r="HV131" s="300">
        <f t="shared" si="240"/>
        <v>0</v>
      </c>
      <c r="HW131" s="300">
        <f t="shared" si="241"/>
        <v>0</v>
      </c>
      <c r="HX131" s="300">
        <f t="shared" si="242"/>
        <v>0</v>
      </c>
      <c r="HY131" s="300">
        <f t="shared" si="243"/>
        <v>0</v>
      </c>
      <c r="HZ131" s="300">
        <f t="shared" si="244"/>
        <v>0</v>
      </c>
      <c r="IA131" s="300">
        <f t="shared" si="245"/>
        <v>0</v>
      </c>
      <c r="IB131" s="300">
        <f t="shared" si="246"/>
        <v>0</v>
      </c>
      <c r="IC131" s="300">
        <f t="shared" si="247"/>
        <v>0</v>
      </c>
      <c r="ID131" s="300">
        <f t="shared" si="248"/>
        <v>0</v>
      </c>
      <c r="IE131" s="300">
        <f t="shared" si="249"/>
        <v>0</v>
      </c>
      <c r="IF131" s="300">
        <f t="shared" si="250"/>
        <v>0</v>
      </c>
      <c r="IG131" s="300">
        <f t="shared" si="251"/>
        <v>0</v>
      </c>
      <c r="IH131" s="300">
        <f t="shared" si="252"/>
        <v>0</v>
      </c>
      <c r="II131" s="300">
        <f t="shared" si="253"/>
        <v>0</v>
      </c>
      <c r="IJ131" s="300">
        <f t="shared" si="254"/>
        <v>0</v>
      </c>
      <c r="IK131" s="300">
        <f t="shared" si="255"/>
        <v>0</v>
      </c>
      <c r="IL131" s="300">
        <f t="shared" si="256"/>
        <v>0</v>
      </c>
      <c r="IM131" s="300">
        <f t="shared" si="257"/>
        <v>0</v>
      </c>
      <c r="IN131" s="300">
        <f t="shared" si="258"/>
        <v>0</v>
      </c>
      <c r="IO131" s="300">
        <f t="shared" si="259"/>
        <v>0</v>
      </c>
      <c r="IP131" s="300">
        <f t="shared" si="260"/>
        <v>0</v>
      </c>
      <c r="IQ131" s="300">
        <f t="shared" si="261"/>
        <v>0</v>
      </c>
      <c r="IR131" s="300">
        <f t="shared" si="262"/>
        <v>0</v>
      </c>
      <c r="IS131" s="300">
        <f t="shared" si="263"/>
        <v>0</v>
      </c>
      <c r="IT131" s="300">
        <f t="shared" si="264"/>
        <v>0</v>
      </c>
      <c r="IU131" s="300">
        <f t="shared" si="265"/>
        <v>0</v>
      </c>
      <c r="IV131" s="300">
        <f t="shared" si="266"/>
        <v>0</v>
      </c>
      <c r="IW131" s="300">
        <f t="shared" si="267"/>
        <v>0</v>
      </c>
      <c r="IX131" s="300">
        <f t="shared" si="268"/>
        <v>0</v>
      </c>
      <c r="IY131" s="300">
        <f t="shared" si="269"/>
        <v>0</v>
      </c>
      <c r="IZ131" s="300">
        <f t="shared" si="270"/>
        <v>0</v>
      </c>
      <c r="JA131" s="300">
        <f t="shared" si="271"/>
        <v>0</v>
      </c>
    </row>
    <row r="132" spans="1:364" s="20" customFormat="1" ht="15" customHeight="1">
      <c r="A132" s="284" t="s">
        <v>47</v>
      </c>
      <c r="B132" s="285">
        <v>45482</v>
      </c>
      <c r="C132" s="331"/>
      <c r="D132" s="474"/>
      <c r="E132" s="332"/>
      <c r="F132" s="333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369"/>
      <c r="AG132" s="347"/>
      <c r="AH132" s="306"/>
      <c r="AI132" s="306"/>
      <c r="AJ132" s="306"/>
      <c r="AK132" s="306"/>
      <c r="AL132" s="306"/>
      <c r="AM132" s="306"/>
      <c r="AN132" s="306"/>
      <c r="AO132" s="385"/>
      <c r="AP132" s="307"/>
      <c r="AQ132" s="307"/>
      <c r="AR132" s="307"/>
      <c r="AS132" s="307"/>
      <c r="AT132" s="307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401"/>
      <c r="CA132" s="310"/>
      <c r="CB132" s="310"/>
      <c r="CC132" s="310"/>
      <c r="CD132" s="310"/>
      <c r="CE132" s="310"/>
      <c r="CF132" s="310"/>
      <c r="CG132" s="310"/>
      <c r="CH132" s="310"/>
      <c r="CI132" s="310"/>
      <c r="CJ132" s="310"/>
      <c r="CK132" s="310"/>
      <c r="CL132" s="310"/>
      <c r="CM132" s="310"/>
      <c r="CN132" s="310"/>
      <c r="CO132" s="310"/>
      <c r="CP132" s="310"/>
      <c r="CQ132" s="310"/>
      <c r="CR132" s="310"/>
      <c r="CS132" s="310"/>
      <c r="CT132" s="310"/>
      <c r="CU132" s="310"/>
      <c r="CV132" s="310"/>
      <c r="CW132" s="310"/>
      <c r="CX132" s="310"/>
      <c r="CY132" s="310"/>
      <c r="CZ132" s="310"/>
      <c r="DA132" s="310"/>
      <c r="DB132" s="310"/>
      <c r="DC132" s="310"/>
      <c r="DD132" s="310"/>
      <c r="DE132" s="310"/>
      <c r="DF132" s="310"/>
      <c r="DG132" s="398"/>
      <c r="DH132" s="310"/>
      <c r="DI132" s="310"/>
      <c r="DJ132" s="310"/>
      <c r="DK132" s="310"/>
      <c r="DL132" s="310"/>
      <c r="DM132" s="310"/>
      <c r="DN132" s="310"/>
      <c r="DO132" s="310"/>
      <c r="DP132" s="310"/>
      <c r="DQ132" s="310"/>
      <c r="DR132" s="310"/>
      <c r="DS132" s="310"/>
      <c r="DT132" s="310"/>
      <c r="DU132" s="310"/>
      <c r="DV132" s="310"/>
      <c r="DW132" s="310"/>
      <c r="DX132" s="605"/>
      <c r="DY132" s="641"/>
      <c r="DZ132" s="641"/>
      <c r="EA132" s="641"/>
      <c r="EB132" s="641"/>
      <c r="EC132" s="641"/>
      <c r="ED132" s="641"/>
      <c r="EE132" s="641"/>
      <c r="EF132" s="641"/>
      <c r="EG132" s="641"/>
      <c r="EH132" s="641"/>
      <c r="EI132" s="641"/>
      <c r="EJ132" s="641"/>
      <c r="EK132" s="641"/>
      <c r="EL132" s="641"/>
      <c r="EM132" s="641"/>
      <c r="EN132" s="641"/>
      <c r="EO132" s="641"/>
      <c r="EP132" s="641"/>
      <c r="EQ132" s="641"/>
      <c r="ER132" s="641"/>
      <c r="ES132" s="641"/>
      <c r="ET132" s="641"/>
      <c r="EU132" s="641"/>
      <c r="EV132" s="641"/>
      <c r="EW132" s="310"/>
      <c r="EX132" s="308"/>
      <c r="EY132" s="308"/>
      <c r="EZ132" s="308"/>
      <c r="FA132" s="308"/>
      <c r="FB132" s="308"/>
      <c r="FC132" s="308"/>
      <c r="FD132" s="308"/>
      <c r="FE132" s="308"/>
      <c r="FF132" s="398"/>
      <c r="FG132" s="308"/>
      <c r="FH132" s="308"/>
      <c r="FI132" s="308"/>
      <c r="FJ132" s="308"/>
      <c r="FK132" s="308"/>
      <c r="FL132" s="308"/>
      <c r="FM132" s="309"/>
      <c r="FN132" s="348"/>
      <c r="FO132" s="348"/>
      <c r="FP132" s="348"/>
      <c r="FQ132" s="348"/>
      <c r="FR132" s="488"/>
      <c r="FS132" s="339"/>
      <c r="FT132" s="349"/>
      <c r="FU132" s="349"/>
      <c r="FV132" s="305"/>
      <c r="FW132" s="349"/>
      <c r="FX132" s="349"/>
      <c r="FY132" s="305"/>
      <c r="FZ132" s="305"/>
      <c r="GA132" s="305"/>
      <c r="GB132" s="305"/>
      <c r="GC132" s="305"/>
      <c r="GD132" s="305"/>
      <c r="GE132" s="305"/>
      <c r="GF132" s="305"/>
      <c r="GG132" s="305"/>
      <c r="GH132" s="349"/>
      <c r="GI132" s="351"/>
      <c r="GJ132" s="373"/>
      <c r="GK132" s="77"/>
      <c r="GL132" s="300">
        <f t="shared" si="204"/>
        <v>0</v>
      </c>
      <c r="GM132" s="300">
        <f t="shared" si="205"/>
        <v>0</v>
      </c>
      <c r="GN132" s="300">
        <f t="shared" si="206"/>
        <v>0</v>
      </c>
      <c r="GO132" s="300">
        <f t="shared" si="207"/>
        <v>0</v>
      </c>
      <c r="GP132" s="300">
        <f t="shared" si="208"/>
        <v>0</v>
      </c>
      <c r="GQ132" s="300">
        <f t="shared" si="209"/>
        <v>0</v>
      </c>
      <c r="GR132" s="300">
        <f t="shared" si="210"/>
        <v>0</v>
      </c>
      <c r="GS132" s="300">
        <f t="shared" si="211"/>
        <v>0</v>
      </c>
      <c r="GT132" s="300">
        <f t="shared" si="212"/>
        <v>0</v>
      </c>
      <c r="GU132" s="300">
        <f t="shared" si="213"/>
        <v>0</v>
      </c>
      <c r="GV132" s="300">
        <f t="shared" si="214"/>
        <v>0</v>
      </c>
      <c r="GW132" s="300">
        <f t="shared" si="215"/>
        <v>0</v>
      </c>
      <c r="GX132" s="300">
        <f t="shared" si="216"/>
        <v>0</v>
      </c>
      <c r="GY132" s="300">
        <f t="shared" si="217"/>
        <v>0</v>
      </c>
      <c r="GZ132" s="300">
        <f t="shared" si="218"/>
        <v>0</v>
      </c>
      <c r="HA132" s="300">
        <f t="shared" si="219"/>
        <v>0</v>
      </c>
      <c r="HB132" s="300">
        <f t="shared" si="220"/>
        <v>0</v>
      </c>
      <c r="HC132" s="300">
        <f t="shared" si="221"/>
        <v>0</v>
      </c>
      <c r="HD132" s="300">
        <f t="shared" si="222"/>
        <v>0</v>
      </c>
      <c r="HE132" s="300">
        <f t="shared" si="223"/>
        <v>0</v>
      </c>
      <c r="HF132" s="300">
        <f t="shared" si="224"/>
        <v>0</v>
      </c>
      <c r="HG132" s="300">
        <f t="shared" si="225"/>
        <v>0</v>
      </c>
      <c r="HH132" s="300">
        <f t="shared" si="226"/>
        <v>0</v>
      </c>
      <c r="HI132" s="300">
        <f t="shared" si="227"/>
        <v>0</v>
      </c>
      <c r="HJ132" s="300">
        <f t="shared" si="228"/>
        <v>0</v>
      </c>
      <c r="HK132" s="300">
        <f t="shared" si="229"/>
        <v>0</v>
      </c>
      <c r="HL132" s="300">
        <f t="shared" si="230"/>
        <v>0</v>
      </c>
      <c r="HM132" s="300">
        <f t="shared" si="231"/>
        <v>0</v>
      </c>
      <c r="HN132" s="300">
        <f t="shared" si="232"/>
        <v>0</v>
      </c>
      <c r="HO132" s="300">
        <f t="shared" si="233"/>
        <v>0</v>
      </c>
      <c r="HP132" s="300">
        <f t="shared" si="234"/>
        <v>0</v>
      </c>
      <c r="HQ132" s="300">
        <f t="shared" si="235"/>
        <v>0</v>
      </c>
      <c r="HR132" s="300">
        <f t="shared" si="236"/>
        <v>0</v>
      </c>
      <c r="HS132" s="300">
        <f t="shared" si="237"/>
        <v>0</v>
      </c>
      <c r="HT132" s="300">
        <f t="shared" si="238"/>
        <v>0</v>
      </c>
      <c r="HU132" s="300">
        <f t="shared" si="239"/>
        <v>0</v>
      </c>
      <c r="HV132" s="300">
        <f t="shared" si="240"/>
        <v>0</v>
      </c>
      <c r="HW132" s="300">
        <f t="shared" si="241"/>
        <v>0</v>
      </c>
      <c r="HX132" s="300">
        <f t="shared" si="242"/>
        <v>0</v>
      </c>
      <c r="HY132" s="300">
        <f t="shared" si="243"/>
        <v>0</v>
      </c>
      <c r="HZ132" s="300">
        <f t="shared" si="244"/>
        <v>0</v>
      </c>
      <c r="IA132" s="300">
        <f t="shared" si="245"/>
        <v>0</v>
      </c>
      <c r="IB132" s="300">
        <f t="shared" si="246"/>
        <v>0</v>
      </c>
      <c r="IC132" s="300">
        <f t="shared" si="247"/>
        <v>0</v>
      </c>
      <c r="ID132" s="300">
        <f t="shared" si="248"/>
        <v>0</v>
      </c>
      <c r="IE132" s="300">
        <f t="shared" si="249"/>
        <v>0</v>
      </c>
      <c r="IF132" s="300">
        <f t="shared" si="250"/>
        <v>0</v>
      </c>
      <c r="IG132" s="300">
        <f t="shared" si="251"/>
        <v>0</v>
      </c>
      <c r="IH132" s="300">
        <f t="shared" si="252"/>
        <v>0</v>
      </c>
      <c r="II132" s="300">
        <f t="shared" si="253"/>
        <v>0</v>
      </c>
      <c r="IJ132" s="300">
        <f t="shared" si="254"/>
        <v>0</v>
      </c>
      <c r="IK132" s="300">
        <f t="shared" si="255"/>
        <v>0</v>
      </c>
      <c r="IL132" s="300">
        <f t="shared" si="256"/>
        <v>0</v>
      </c>
      <c r="IM132" s="300">
        <f t="shared" si="257"/>
        <v>0</v>
      </c>
      <c r="IN132" s="300">
        <f t="shared" si="258"/>
        <v>0</v>
      </c>
      <c r="IO132" s="300">
        <f t="shared" si="259"/>
        <v>0</v>
      </c>
      <c r="IP132" s="300">
        <f t="shared" si="260"/>
        <v>0</v>
      </c>
      <c r="IQ132" s="300">
        <f t="shared" si="261"/>
        <v>0</v>
      </c>
      <c r="IR132" s="300">
        <f t="shared" si="262"/>
        <v>0</v>
      </c>
      <c r="IS132" s="300">
        <f t="shared" si="263"/>
        <v>0</v>
      </c>
      <c r="IT132" s="300">
        <f t="shared" si="264"/>
        <v>0</v>
      </c>
      <c r="IU132" s="300">
        <f t="shared" si="265"/>
        <v>0</v>
      </c>
      <c r="IV132" s="300">
        <f t="shared" si="266"/>
        <v>0</v>
      </c>
      <c r="IW132" s="300">
        <f t="shared" si="267"/>
        <v>0</v>
      </c>
      <c r="IX132" s="300">
        <f t="shared" si="268"/>
        <v>0</v>
      </c>
      <c r="IY132" s="300">
        <f t="shared" si="269"/>
        <v>0</v>
      </c>
      <c r="IZ132" s="300">
        <f t="shared" si="270"/>
        <v>0</v>
      </c>
      <c r="JA132" s="300">
        <f t="shared" si="271"/>
        <v>0</v>
      </c>
    </row>
    <row r="133" spans="1:364" s="45" customFormat="1" ht="15" customHeight="1">
      <c r="A133" s="284" t="s">
        <v>48</v>
      </c>
      <c r="B133" s="285">
        <v>45483</v>
      </c>
      <c r="C133" s="552"/>
      <c r="D133" s="474"/>
      <c r="E133" s="287"/>
      <c r="F133" s="288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369"/>
      <c r="AG133" s="347"/>
      <c r="AH133" s="306"/>
      <c r="AI133" s="306"/>
      <c r="AJ133" s="306"/>
      <c r="AK133" s="306"/>
      <c r="AL133" s="306"/>
      <c r="AM133" s="306"/>
      <c r="AN133" s="306"/>
      <c r="AO133" s="385"/>
      <c r="AP133" s="307"/>
      <c r="AQ133" s="307"/>
      <c r="AR133" s="307"/>
      <c r="AS133" s="307"/>
      <c r="AT133" s="307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401"/>
      <c r="CA133" s="310"/>
      <c r="CB133" s="310"/>
      <c r="CC133" s="310"/>
      <c r="CD133" s="310"/>
      <c r="CE133" s="310"/>
      <c r="CF133" s="310"/>
      <c r="CG133" s="310"/>
      <c r="CH133" s="310"/>
      <c r="CI133" s="310"/>
      <c r="CJ133" s="310"/>
      <c r="CK133" s="310"/>
      <c r="CL133" s="310"/>
      <c r="CM133" s="310"/>
      <c r="CN133" s="310"/>
      <c r="CO133" s="310"/>
      <c r="CP133" s="310"/>
      <c r="CQ133" s="310"/>
      <c r="CR133" s="310"/>
      <c r="CS133" s="310"/>
      <c r="CT133" s="310"/>
      <c r="CU133" s="310"/>
      <c r="CV133" s="310"/>
      <c r="CW133" s="310"/>
      <c r="CX133" s="310"/>
      <c r="CY133" s="310"/>
      <c r="CZ133" s="310"/>
      <c r="DA133" s="310"/>
      <c r="DB133" s="310"/>
      <c r="DC133" s="310"/>
      <c r="DD133" s="310"/>
      <c r="DE133" s="310"/>
      <c r="DF133" s="310"/>
      <c r="DG133" s="398"/>
      <c r="DH133" s="310"/>
      <c r="DI133" s="310"/>
      <c r="DJ133" s="310"/>
      <c r="DK133" s="310"/>
      <c r="DL133" s="310"/>
      <c r="DM133" s="310"/>
      <c r="DN133" s="310"/>
      <c r="DO133" s="310"/>
      <c r="DP133" s="310"/>
      <c r="DQ133" s="310"/>
      <c r="DR133" s="310"/>
      <c r="DS133" s="310"/>
      <c r="DT133" s="310"/>
      <c r="DU133" s="310"/>
      <c r="DV133" s="310"/>
      <c r="DW133" s="310"/>
      <c r="DX133" s="605"/>
      <c r="DY133" s="641"/>
      <c r="DZ133" s="641"/>
      <c r="EA133" s="641"/>
      <c r="EB133" s="641"/>
      <c r="EC133" s="641"/>
      <c r="ED133" s="641"/>
      <c r="EE133" s="641"/>
      <c r="EF133" s="641"/>
      <c r="EG133" s="641"/>
      <c r="EH133" s="641"/>
      <c r="EI133" s="641"/>
      <c r="EJ133" s="641"/>
      <c r="EK133" s="641"/>
      <c r="EL133" s="641"/>
      <c r="EM133" s="641"/>
      <c r="EN133" s="641"/>
      <c r="EO133" s="641"/>
      <c r="EP133" s="641"/>
      <c r="EQ133" s="641"/>
      <c r="ER133" s="641"/>
      <c r="ES133" s="641"/>
      <c r="ET133" s="641"/>
      <c r="EU133" s="641"/>
      <c r="EV133" s="641"/>
      <c r="EW133" s="310"/>
      <c r="EX133" s="308"/>
      <c r="EY133" s="308"/>
      <c r="EZ133" s="308"/>
      <c r="FA133" s="308"/>
      <c r="FB133" s="308"/>
      <c r="FC133" s="308"/>
      <c r="FD133" s="308"/>
      <c r="FE133" s="308"/>
      <c r="FF133" s="398"/>
      <c r="FG133" s="308"/>
      <c r="FH133" s="308"/>
      <c r="FI133" s="308"/>
      <c r="FJ133" s="308"/>
      <c r="FK133" s="308"/>
      <c r="FL133" s="308"/>
      <c r="FM133" s="309"/>
      <c r="FN133" s="348"/>
      <c r="FO133" s="348"/>
      <c r="FP133" s="348"/>
      <c r="FQ133" s="348"/>
      <c r="FR133" s="488"/>
      <c r="FS133" s="339"/>
      <c r="FT133" s="349"/>
      <c r="FU133" s="349"/>
      <c r="FV133" s="305"/>
      <c r="FW133" s="349"/>
      <c r="FX133" s="349"/>
      <c r="FY133" s="305"/>
      <c r="FZ133" s="305"/>
      <c r="GA133" s="305"/>
      <c r="GB133" s="305"/>
      <c r="GC133" s="305"/>
      <c r="GD133" s="305"/>
      <c r="GE133" s="305"/>
      <c r="GF133" s="305"/>
      <c r="GG133" s="305"/>
      <c r="GH133" s="349"/>
      <c r="GI133" s="351"/>
      <c r="GJ133" s="373"/>
      <c r="GK133" s="77"/>
      <c r="GL133" s="300">
        <f t="shared" ref="GL133:GL164" si="272">COUNTIF($E133:$GI133,"1")</f>
        <v>0</v>
      </c>
      <c r="GM133" s="300">
        <f t="shared" ref="GM133:GM164" si="273">COUNTIF($E133:$GI133,"2")</f>
        <v>0</v>
      </c>
      <c r="GN133" s="300">
        <f t="shared" ref="GN133:GN164" si="274">COUNTIF($E133:$GI133,"3")</f>
        <v>0</v>
      </c>
      <c r="GO133" s="300">
        <f t="shared" ref="GO133:GO164" si="275">COUNTIF($E133:$GI133,"4")</f>
        <v>0</v>
      </c>
      <c r="GP133" s="300">
        <f t="shared" ref="GP133:GP164" si="276">COUNTIF($E133:$GI133,"5")</f>
        <v>0</v>
      </c>
      <c r="GQ133" s="300">
        <f t="shared" ref="GQ133:GQ164" si="277">COUNTIF($E133:$GI133,"6")</f>
        <v>0</v>
      </c>
      <c r="GR133" s="300">
        <f t="shared" ref="GR133:GR164" si="278">COUNTIF($E133:$GI133,"7")</f>
        <v>0</v>
      </c>
      <c r="GS133" s="300">
        <f t="shared" ref="GS133:GS164" si="279">COUNTIF($E133:$GI133,"8")</f>
        <v>0</v>
      </c>
      <c r="GT133" s="300">
        <f t="shared" ref="GT133:GT164" si="280">COUNTIF($E133:$GI133,"9")</f>
        <v>0</v>
      </c>
      <c r="GU133" s="300">
        <f t="shared" ref="GU133:GU164" si="281">COUNTIF($E133:$GI133,"10")</f>
        <v>0</v>
      </c>
      <c r="GV133" s="300">
        <f t="shared" ref="GV133:GV164" si="282">COUNTIF($E133:$GI133,"11")</f>
        <v>0</v>
      </c>
      <c r="GW133" s="300">
        <f t="shared" ref="GW133:GW164" si="283">COUNTIF($E133:$GI133,"12")</f>
        <v>0</v>
      </c>
      <c r="GX133" s="300">
        <f t="shared" ref="GX133:GX164" si="284">COUNTIF($E133:$GI133,"13")</f>
        <v>0</v>
      </c>
      <c r="GY133" s="300">
        <f t="shared" ref="GY133:GY164" si="285">COUNTIF($E133:$GI133,"14")</f>
        <v>0</v>
      </c>
      <c r="GZ133" s="300">
        <f t="shared" ref="GZ133:GZ164" si="286">COUNTIF($E133:$GI133,"15")</f>
        <v>0</v>
      </c>
      <c r="HA133" s="300">
        <f t="shared" ref="HA133:HA164" si="287">COUNTIF($E133:$GI133,"16")</f>
        <v>0</v>
      </c>
      <c r="HB133" s="300">
        <f t="shared" ref="HB133:HB164" si="288">COUNTIF($E133:$GI133,"17")</f>
        <v>0</v>
      </c>
      <c r="HC133" s="300">
        <f t="shared" ref="HC133:HC164" si="289">COUNTIF($E133:$GI133,"18")</f>
        <v>0</v>
      </c>
      <c r="HD133" s="300">
        <f t="shared" ref="HD133:HD164" si="290">COUNTIF($E133:$GI133,"19")</f>
        <v>0</v>
      </c>
      <c r="HE133" s="300">
        <f t="shared" ref="HE133:HE164" si="291">COUNTIF($E133:$GI133,"20")</f>
        <v>0</v>
      </c>
      <c r="HF133" s="300">
        <f t="shared" ref="HF133:HF164" si="292">COUNTIF($E133:$GI133,"21")</f>
        <v>0</v>
      </c>
      <c r="HG133" s="300">
        <f t="shared" ref="HG133:HG164" si="293">COUNTIF($E133:$GI133,"22")</f>
        <v>0</v>
      </c>
      <c r="HH133" s="300">
        <f t="shared" ref="HH133:HH164" si="294">COUNTIF($E133:$GI133,"23")</f>
        <v>0</v>
      </c>
      <c r="HI133" s="300">
        <f t="shared" ref="HI133:HI164" si="295">COUNTIF($E133:$GI133,"24")</f>
        <v>0</v>
      </c>
      <c r="HJ133" s="300">
        <f t="shared" ref="HJ133:HJ164" si="296">COUNTIF($E133:$GI133,"25")</f>
        <v>0</v>
      </c>
      <c r="HK133" s="300">
        <f t="shared" ref="HK133:HK164" si="297">COUNTIF($E133:$GI133,"26")</f>
        <v>0</v>
      </c>
      <c r="HL133" s="300">
        <f t="shared" ref="HL133:HL164" si="298">COUNTIF($E133:$GI133,"27")</f>
        <v>0</v>
      </c>
      <c r="HM133" s="300">
        <f t="shared" ref="HM133:HM164" si="299">COUNTIF($E133:$GI133,"28")</f>
        <v>0</v>
      </c>
      <c r="HN133" s="300">
        <f t="shared" ref="HN133:HN164" si="300">COUNTIF($E133:$GI133,"29")</f>
        <v>0</v>
      </c>
      <c r="HO133" s="300">
        <f t="shared" ref="HO133:HO164" si="301">COUNTIF($E133:$GI133,"30")</f>
        <v>0</v>
      </c>
      <c r="HP133" s="300">
        <f t="shared" ref="HP133:HP164" si="302">COUNTIF($E133:$GI133,"31")</f>
        <v>0</v>
      </c>
      <c r="HQ133" s="300">
        <f t="shared" ref="HQ133:HQ164" si="303">COUNTIF($E133:$GI133,"32")</f>
        <v>0</v>
      </c>
      <c r="HR133" s="300">
        <f t="shared" ref="HR133:HR164" si="304">COUNTIF($E133:$GI133,"33")</f>
        <v>0</v>
      </c>
      <c r="HS133" s="300">
        <f t="shared" ref="HS133:HS164" si="305">COUNTIF($E133:$GI133,"34")</f>
        <v>0</v>
      </c>
      <c r="HT133" s="300">
        <f t="shared" ref="HT133:HT164" si="306">COUNTIF($E133:$GI133,"35")</f>
        <v>0</v>
      </c>
      <c r="HU133" s="300">
        <f t="shared" ref="HU133:HU164" si="307">COUNTIF($E133:$GI133,"36")</f>
        <v>0</v>
      </c>
      <c r="HV133" s="300">
        <f t="shared" ref="HV133:HV164" si="308">COUNTIF($E133:$GI133,"37")</f>
        <v>0</v>
      </c>
      <c r="HW133" s="300">
        <f t="shared" ref="HW133:HW164" si="309">COUNTIF($E133:$GI133,"38")</f>
        <v>0</v>
      </c>
      <c r="HX133" s="300">
        <f t="shared" ref="HX133:HX164" si="310">COUNTIF($E133:$GI133,"39")</f>
        <v>0</v>
      </c>
      <c r="HY133" s="300">
        <f t="shared" ref="HY133:HY164" si="311">COUNTIF($E133:$GI133,"40")</f>
        <v>0</v>
      </c>
      <c r="HZ133" s="300">
        <f t="shared" ref="HZ133:HZ164" si="312">COUNTIF($E133:$GI133,"41")</f>
        <v>0</v>
      </c>
      <c r="IA133" s="300">
        <f t="shared" ref="IA133:IA164" si="313">COUNTIF($E133:$GI133,"42")</f>
        <v>0</v>
      </c>
      <c r="IB133" s="300">
        <f t="shared" ref="IB133:IB164" si="314">COUNTIF($E133:$GI133,"43")</f>
        <v>0</v>
      </c>
      <c r="IC133" s="300">
        <f t="shared" ref="IC133:IC164" si="315">COUNTIF($E133:$GI133,"44")</f>
        <v>0</v>
      </c>
      <c r="ID133" s="300">
        <f t="shared" ref="ID133:ID164" si="316">COUNTIF($E133:$GI133,"45")</f>
        <v>0</v>
      </c>
      <c r="IE133" s="300">
        <f t="shared" ref="IE133:IE164" si="317">COUNTIF($E133:$GI133,"46")</f>
        <v>0</v>
      </c>
      <c r="IF133" s="300">
        <f t="shared" ref="IF133:IF164" si="318">COUNTIF($E133:$GI133,"47")</f>
        <v>0</v>
      </c>
      <c r="IG133" s="300">
        <f t="shared" ref="IG133:IG164" si="319">COUNTIF($E133:$GI133,"48")</f>
        <v>0</v>
      </c>
      <c r="IH133" s="300">
        <f t="shared" ref="IH133:IH164" si="320">COUNTIF($E133:$GI133,"49")</f>
        <v>0</v>
      </c>
      <c r="II133" s="300">
        <f t="shared" ref="II133:II164" si="321">COUNTIF($E133:$GI133,"50")</f>
        <v>0</v>
      </c>
      <c r="IJ133" s="300">
        <f t="shared" ref="IJ133:IJ164" si="322">COUNTIF($E133:$GI133,"51")</f>
        <v>0</v>
      </c>
      <c r="IK133" s="300">
        <f t="shared" ref="IK133:IK164" si="323">COUNTIF($E133:$GI133,"52")</f>
        <v>0</v>
      </c>
      <c r="IL133" s="300">
        <f t="shared" ref="IL133:IL164" si="324">COUNTIF($E133:$GI133,"53")</f>
        <v>0</v>
      </c>
      <c r="IM133" s="300">
        <f t="shared" ref="IM133:IM164" si="325">COUNTIF($E133:$GI133,"54")</f>
        <v>0</v>
      </c>
      <c r="IN133" s="300">
        <f t="shared" ref="IN133:IN164" si="326">COUNTIF($E133:$GI133,"55")</f>
        <v>0</v>
      </c>
      <c r="IO133" s="300">
        <f t="shared" ref="IO133:IO164" si="327">COUNTIF($E133:$GI133,"56")</f>
        <v>0</v>
      </c>
      <c r="IP133" s="300">
        <f t="shared" ref="IP133:IP164" si="328">COUNTIF($E133:$GI133,"57")</f>
        <v>0</v>
      </c>
      <c r="IQ133" s="300">
        <f t="shared" ref="IQ133:IQ164" si="329">COUNTIF($E133:$GI133,"58")</f>
        <v>0</v>
      </c>
      <c r="IR133" s="300">
        <f t="shared" ref="IR133:IR164" si="330">COUNTIF($E133:$GI133,"59")</f>
        <v>0</v>
      </c>
      <c r="IS133" s="300">
        <f t="shared" ref="IS133:IS164" si="331">COUNTIF($E133:$GI133,"60")</f>
        <v>0</v>
      </c>
      <c r="IT133" s="300">
        <f t="shared" ref="IT133:IT164" si="332">COUNTIF($E133:$GI133,"61")</f>
        <v>0</v>
      </c>
      <c r="IU133" s="300">
        <f t="shared" ref="IU133:IU164" si="333">COUNTIF($E133:$GI133,"62")</f>
        <v>0</v>
      </c>
      <c r="IV133" s="300">
        <f t="shared" ref="IV133:IV164" si="334">COUNTIF($E133:$GI133,"63")</f>
        <v>0</v>
      </c>
      <c r="IW133" s="300">
        <f t="shared" ref="IW133:IW164" si="335">COUNTIF($E133:$GI133,"64")</f>
        <v>0</v>
      </c>
      <c r="IX133" s="300">
        <f t="shared" ref="IX133:IX164" si="336">COUNTIF($E133:$GI133,"65")</f>
        <v>0</v>
      </c>
      <c r="IY133" s="300">
        <f t="shared" ref="IY133:IY164" si="337">COUNTIF($E133:$GI133,"66")</f>
        <v>0</v>
      </c>
      <c r="IZ133" s="300">
        <f t="shared" ref="IZ133:IZ164" si="338">COUNTIF($E133:$GI133,"67")</f>
        <v>0</v>
      </c>
      <c r="JA133" s="300">
        <f t="shared" ref="JA133:JA164" si="339">COUNTIF($E133:$GI133,"68")</f>
        <v>0</v>
      </c>
      <c r="JB133" s="716"/>
      <c r="JC133" s="716"/>
      <c r="JD133" s="716"/>
      <c r="JE133" s="716"/>
      <c r="JF133" s="716"/>
      <c r="JG133" s="716"/>
      <c r="JH133" s="716"/>
      <c r="JI133" s="716"/>
      <c r="JJ133" s="716"/>
      <c r="JK133" s="716"/>
      <c r="JL133" s="716"/>
      <c r="JM133" s="716"/>
      <c r="JN133" s="716"/>
      <c r="JO133" s="716"/>
      <c r="JP133" s="716"/>
      <c r="JQ133" s="716"/>
      <c r="JR133" s="716"/>
      <c r="JS133" s="716"/>
      <c r="JT133" s="716"/>
      <c r="JU133" s="716"/>
      <c r="JV133" s="716"/>
      <c r="JW133" s="716"/>
      <c r="JX133" s="716"/>
      <c r="JY133" s="716"/>
      <c r="JZ133" s="716"/>
      <c r="KA133" s="716"/>
      <c r="KB133" s="716"/>
      <c r="KC133" s="716"/>
      <c r="KD133" s="716"/>
      <c r="KE133" s="716"/>
      <c r="KF133" s="716"/>
      <c r="KG133" s="716"/>
      <c r="KH133" s="716"/>
      <c r="KI133" s="716"/>
      <c r="KJ133" s="716"/>
      <c r="KK133" s="716"/>
      <c r="KL133" s="716"/>
      <c r="KM133" s="716"/>
      <c r="KN133" s="716"/>
      <c r="KO133" s="716"/>
      <c r="KP133" s="716"/>
      <c r="KQ133" s="716"/>
      <c r="KR133" s="716"/>
      <c r="KS133" s="716"/>
      <c r="KT133" s="716"/>
      <c r="KU133" s="716"/>
      <c r="KV133" s="716"/>
      <c r="KW133" s="716"/>
      <c r="KX133" s="716"/>
      <c r="KY133" s="716"/>
      <c r="KZ133" s="716"/>
      <c r="LA133" s="716"/>
      <c r="LB133" s="716"/>
      <c r="LC133" s="716"/>
      <c r="LD133" s="716"/>
      <c r="LE133" s="716"/>
      <c r="LF133" s="716"/>
      <c r="LG133" s="716"/>
      <c r="LH133" s="716"/>
      <c r="LI133" s="716"/>
      <c r="LJ133" s="716"/>
      <c r="LK133" s="716"/>
      <c r="LL133" s="716"/>
      <c r="LM133" s="716"/>
      <c r="LN133" s="716"/>
      <c r="LO133" s="716"/>
      <c r="LP133" s="716"/>
      <c r="LQ133" s="716"/>
      <c r="LR133" s="716"/>
      <c r="LS133" s="716"/>
      <c r="LT133" s="716"/>
      <c r="LU133" s="716"/>
      <c r="LV133" s="716"/>
      <c r="LW133" s="716"/>
      <c r="LX133" s="716"/>
      <c r="LY133" s="716"/>
      <c r="LZ133" s="716"/>
      <c r="MA133" s="716"/>
      <c r="MB133" s="716"/>
      <c r="MC133" s="716"/>
      <c r="MD133" s="716"/>
      <c r="ME133" s="716"/>
      <c r="MF133" s="716"/>
      <c r="MG133" s="716"/>
      <c r="MH133" s="716"/>
      <c r="MI133" s="716"/>
      <c r="MJ133" s="716"/>
      <c r="MK133" s="716"/>
      <c r="ML133" s="716"/>
      <c r="MM133" s="716"/>
      <c r="MN133" s="716"/>
      <c r="MO133" s="716"/>
      <c r="MP133" s="716"/>
      <c r="MQ133" s="716"/>
      <c r="MR133" s="716"/>
      <c r="MS133" s="716"/>
      <c r="MT133" s="716"/>
      <c r="MU133" s="716"/>
      <c r="MV133" s="716"/>
      <c r="MW133" s="716"/>
      <c r="MX133" s="716"/>
      <c r="MY133" s="716"/>
      <c r="MZ133" s="716"/>
    </row>
    <row r="134" spans="1:364" s="45" customFormat="1" ht="15" customHeight="1">
      <c r="A134" s="284" t="s">
        <v>53</v>
      </c>
      <c r="B134" s="285">
        <v>45484</v>
      </c>
      <c r="C134" s="552"/>
      <c r="D134" s="474"/>
      <c r="E134" s="287"/>
      <c r="F134" s="288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369"/>
      <c r="AG134" s="347"/>
      <c r="AH134" s="306"/>
      <c r="AI134" s="306"/>
      <c r="AJ134" s="306"/>
      <c r="AK134" s="306"/>
      <c r="AL134" s="306"/>
      <c r="AM134" s="306"/>
      <c r="AN134" s="306"/>
      <c r="AO134" s="385"/>
      <c r="AP134" s="307"/>
      <c r="AQ134" s="307"/>
      <c r="AR134" s="307"/>
      <c r="AS134" s="307"/>
      <c r="AT134" s="307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401"/>
      <c r="CA134" s="310"/>
      <c r="CB134" s="310"/>
      <c r="CC134" s="310"/>
      <c r="CD134" s="310"/>
      <c r="CE134" s="310"/>
      <c r="CF134" s="310"/>
      <c r="CG134" s="310"/>
      <c r="CH134" s="310"/>
      <c r="CI134" s="310"/>
      <c r="CJ134" s="310"/>
      <c r="CK134" s="310"/>
      <c r="CL134" s="310"/>
      <c r="CM134" s="310"/>
      <c r="CN134" s="310"/>
      <c r="CO134" s="310"/>
      <c r="CP134" s="310"/>
      <c r="CQ134" s="310"/>
      <c r="CR134" s="310"/>
      <c r="CS134" s="310"/>
      <c r="CT134" s="310"/>
      <c r="CU134" s="310"/>
      <c r="CV134" s="310"/>
      <c r="CW134" s="310"/>
      <c r="CX134" s="310"/>
      <c r="CY134" s="310"/>
      <c r="CZ134" s="310"/>
      <c r="DA134" s="310"/>
      <c r="DB134" s="310"/>
      <c r="DC134" s="310"/>
      <c r="DD134" s="310"/>
      <c r="DE134" s="310"/>
      <c r="DF134" s="310"/>
      <c r="DG134" s="398"/>
      <c r="DH134" s="310"/>
      <c r="DI134" s="310"/>
      <c r="DJ134" s="310"/>
      <c r="DK134" s="310"/>
      <c r="DL134" s="310"/>
      <c r="DM134" s="310"/>
      <c r="DN134" s="310"/>
      <c r="DO134" s="310"/>
      <c r="DP134" s="310"/>
      <c r="DQ134" s="310"/>
      <c r="DR134" s="310"/>
      <c r="DS134" s="310"/>
      <c r="DT134" s="310"/>
      <c r="DU134" s="310"/>
      <c r="DV134" s="310"/>
      <c r="DW134" s="310"/>
      <c r="DX134" s="605"/>
      <c r="DY134" s="641"/>
      <c r="DZ134" s="641"/>
      <c r="EA134" s="641"/>
      <c r="EB134" s="641"/>
      <c r="EC134" s="641"/>
      <c r="ED134" s="641"/>
      <c r="EE134" s="641"/>
      <c r="EF134" s="641"/>
      <c r="EG134" s="641"/>
      <c r="EH134" s="641"/>
      <c r="EI134" s="641"/>
      <c r="EJ134" s="641"/>
      <c r="EK134" s="641"/>
      <c r="EL134" s="641"/>
      <c r="EM134" s="641"/>
      <c r="EN134" s="641"/>
      <c r="EO134" s="641"/>
      <c r="EP134" s="641"/>
      <c r="EQ134" s="641"/>
      <c r="ER134" s="641"/>
      <c r="ES134" s="641"/>
      <c r="ET134" s="641"/>
      <c r="EU134" s="641"/>
      <c r="EV134" s="641"/>
      <c r="EW134" s="310"/>
      <c r="EX134" s="308"/>
      <c r="EY134" s="308"/>
      <c r="EZ134" s="308"/>
      <c r="FA134" s="308"/>
      <c r="FB134" s="308"/>
      <c r="FC134" s="308"/>
      <c r="FD134" s="308"/>
      <c r="FE134" s="308"/>
      <c r="FF134" s="398"/>
      <c r="FG134" s="308"/>
      <c r="FH134" s="308"/>
      <c r="FI134" s="308"/>
      <c r="FJ134" s="308"/>
      <c r="FK134" s="308"/>
      <c r="FL134" s="308"/>
      <c r="FM134" s="309"/>
      <c r="FN134" s="348"/>
      <c r="FO134" s="348"/>
      <c r="FP134" s="348"/>
      <c r="FQ134" s="348"/>
      <c r="FR134" s="488"/>
      <c r="FS134" s="339"/>
      <c r="FT134" s="349"/>
      <c r="FU134" s="349"/>
      <c r="FV134" s="305"/>
      <c r="FW134" s="349"/>
      <c r="FX134" s="349"/>
      <c r="FY134" s="305"/>
      <c r="FZ134" s="305"/>
      <c r="GA134" s="305"/>
      <c r="GB134" s="305"/>
      <c r="GC134" s="305"/>
      <c r="GD134" s="305"/>
      <c r="GE134" s="305"/>
      <c r="GF134" s="305"/>
      <c r="GG134" s="305"/>
      <c r="GH134" s="349"/>
      <c r="GI134" s="351"/>
      <c r="GJ134" s="373"/>
      <c r="GK134" s="77"/>
      <c r="GL134" s="300">
        <f t="shared" si="272"/>
        <v>0</v>
      </c>
      <c r="GM134" s="300">
        <f t="shared" si="273"/>
        <v>0</v>
      </c>
      <c r="GN134" s="300">
        <f t="shared" si="274"/>
        <v>0</v>
      </c>
      <c r="GO134" s="300">
        <f t="shared" si="275"/>
        <v>0</v>
      </c>
      <c r="GP134" s="300">
        <f t="shared" si="276"/>
        <v>0</v>
      </c>
      <c r="GQ134" s="300">
        <f t="shared" si="277"/>
        <v>0</v>
      </c>
      <c r="GR134" s="300">
        <f t="shared" si="278"/>
        <v>0</v>
      </c>
      <c r="GS134" s="300">
        <f t="shared" si="279"/>
        <v>0</v>
      </c>
      <c r="GT134" s="300">
        <f t="shared" si="280"/>
        <v>0</v>
      </c>
      <c r="GU134" s="300">
        <f t="shared" si="281"/>
        <v>0</v>
      </c>
      <c r="GV134" s="300">
        <f t="shared" si="282"/>
        <v>0</v>
      </c>
      <c r="GW134" s="300">
        <f t="shared" si="283"/>
        <v>0</v>
      </c>
      <c r="GX134" s="300">
        <f t="shared" si="284"/>
        <v>0</v>
      </c>
      <c r="GY134" s="300">
        <f t="shared" si="285"/>
        <v>0</v>
      </c>
      <c r="GZ134" s="300">
        <f t="shared" si="286"/>
        <v>0</v>
      </c>
      <c r="HA134" s="300">
        <f t="shared" si="287"/>
        <v>0</v>
      </c>
      <c r="HB134" s="300">
        <f t="shared" si="288"/>
        <v>0</v>
      </c>
      <c r="HC134" s="300">
        <f t="shared" si="289"/>
        <v>0</v>
      </c>
      <c r="HD134" s="300">
        <f t="shared" si="290"/>
        <v>0</v>
      </c>
      <c r="HE134" s="300">
        <f t="shared" si="291"/>
        <v>0</v>
      </c>
      <c r="HF134" s="300">
        <f t="shared" si="292"/>
        <v>0</v>
      </c>
      <c r="HG134" s="300">
        <f t="shared" si="293"/>
        <v>0</v>
      </c>
      <c r="HH134" s="300">
        <f t="shared" si="294"/>
        <v>0</v>
      </c>
      <c r="HI134" s="300">
        <f t="shared" si="295"/>
        <v>0</v>
      </c>
      <c r="HJ134" s="300">
        <f t="shared" si="296"/>
        <v>0</v>
      </c>
      <c r="HK134" s="300">
        <f t="shared" si="297"/>
        <v>0</v>
      </c>
      <c r="HL134" s="300">
        <f t="shared" si="298"/>
        <v>0</v>
      </c>
      <c r="HM134" s="300">
        <f t="shared" si="299"/>
        <v>0</v>
      </c>
      <c r="HN134" s="300">
        <f t="shared" si="300"/>
        <v>0</v>
      </c>
      <c r="HO134" s="300">
        <f t="shared" si="301"/>
        <v>0</v>
      </c>
      <c r="HP134" s="300">
        <f t="shared" si="302"/>
        <v>0</v>
      </c>
      <c r="HQ134" s="300">
        <f t="shared" si="303"/>
        <v>0</v>
      </c>
      <c r="HR134" s="300">
        <f t="shared" si="304"/>
        <v>0</v>
      </c>
      <c r="HS134" s="300">
        <f t="shared" si="305"/>
        <v>0</v>
      </c>
      <c r="HT134" s="300">
        <f t="shared" si="306"/>
        <v>0</v>
      </c>
      <c r="HU134" s="300">
        <f t="shared" si="307"/>
        <v>0</v>
      </c>
      <c r="HV134" s="300">
        <f t="shared" si="308"/>
        <v>0</v>
      </c>
      <c r="HW134" s="300">
        <f t="shared" si="309"/>
        <v>0</v>
      </c>
      <c r="HX134" s="300">
        <f t="shared" si="310"/>
        <v>0</v>
      </c>
      <c r="HY134" s="300">
        <f t="shared" si="311"/>
        <v>0</v>
      </c>
      <c r="HZ134" s="300">
        <f t="shared" si="312"/>
        <v>0</v>
      </c>
      <c r="IA134" s="300">
        <f t="shared" si="313"/>
        <v>0</v>
      </c>
      <c r="IB134" s="300">
        <f t="shared" si="314"/>
        <v>0</v>
      </c>
      <c r="IC134" s="300">
        <f t="shared" si="315"/>
        <v>0</v>
      </c>
      <c r="ID134" s="300">
        <f t="shared" si="316"/>
        <v>0</v>
      </c>
      <c r="IE134" s="300">
        <f t="shared" si="317"/>
        <v>0</v>
      </c>
      <c r="IF134" s="300">
        <f t="shared" si="318"/>
        <v>0</v>
      </c>
      <c r="IG134" s="300">
        <f t="shared" si="319"/>
        <v>0</v>
      </c>
      <c r="IH134" s="300">
        <f t="shared" si="320"/>
        <v>0</v>
      </c>
      <c r="II134" s="300">
        <f t="shared" si="321"/>
        <v>0</v>
      </c>
      <c r="IJ134" s="300">
        <f t="shared" si="322"/>
        <v>0</v>
      </c>
      <c r="IK134" s="300">
        <f t="shared" si="323"/>
        <v>0</v>
      </c>
      <c r="IL134" s="300">
        <f t="shared" si="324"/>
        <v>0</v>
      </c>
      <c r="IM134" s="300">
        <f t="shared" si="325"/>
        <v>0</v>
      </c>
      <c r="IN134" s="300">
        <f t="shared" si="326"/>
        <v>0</v>
      </c>
      <c r="IO134" s="300">
        <f t="shared" si="327"/>
        <v>0</v>
      </c>
      <c r="IP134" s="300">
        <f t="shared" si="328"/>
        <v>0</v>
      </c>
      <c r="IQ134" s="300">
        <f t="shared" si="329"/>
        <v>0</v>
      </c>
      <c r="IR134" s="300">
        <f t="shared" si="330"/>
        <v>0</v>
      </c>
      <c r="IS134" s="300">
        <f t="shared" si="331"/>
        <v>0</v>
      </c>
      <c r="IT134" s="300">
        <f t="shared" si="332"/>
        <v>0</v>
      </c>
      <c r="IU134" s="300">
        <f t="shared" si="333"/>
        <v>0</v>
      </c>
      <c r="IV134" s="300">
        <f t="shared" si="334"/>
        <v>0</v>
      </c>
      <c r="IW134" s="300">
        <f t="shared" si="335"/>
        <v>0</v>
      </c>
      <c r="IX134" s="300">
        <f t="shared" si="336"/>
        <v>0</v>
      </c>
      <c r="IY134" s="300">
        <f t="shared" si="337"/>
        <v>0</v>
      </c>
      <c r="IZ134" s="300">
        <f t="shared" si="338"/>
        <v>0</v>
      </c>
      <c r="JA134" s="300">
        <f t="shared" si="339"/>
        <v>0</v>
      </c>
      <c r="JB134" s="716"/>
      <c r="JC134" s="716"/>
      <c r="JD134" s="716"/>
      <c r="JE134" s="716"/>
      <c r="JF134" s="716"/>
      <c r="JG134" s="716"/>
      <c r="JH134" s="716"/>
      <c r="JI134" s="716"/>
      <c r="JJ134" s="716"/>
      <c r="JK134" s="716"/>
      <c r="JL134" s="716"/>
      <c r="JM134" s="716"/>
      <c r="JN134" s="716"/>
      <c r="JO134" s="716"/>
      <c r="JP134" s="716"/>
      <c r="JQ134" s="716"/>
      <c r="JR134" s="716"/>
      <c r="JS134" s="716"/>
      <c r="JT134" s="716"/>
      <c r="JU134" s="716"/>
      <c r="JV134" s="716"/>
      <c r="JW134" s="716"/>
      <c r="JX134" s="716"/>
      <c r="JY134" s="716"/>
      <c r="JZ134" s="716"/>
      <c r="KA134" s="716"/>
      <c r="KB134" s="716"/>
      <c r="KC134" s="716"/>
      <c r="KD134" s="716"/>
      <c r="KE134" s="716"/>
      <c r="KF134" s="716"/>
      <c r="KG134" s="716"/>
      <c r="KH134" s="716"/>
      <c r="KI134" s="716"/>
      <c r="KJ134" s="716"/>
      <c r="KK134" s="716"/>
      <c r="KL134" s="716"/>
      <c r="KM134" s="716"/>
      <c r="KN134" s="716"/>
      <c r="KO134" s="716"/>
      <c r="KP134" s="716"/>
      <c r="KQ134" s="716"/>
      <c r="KR134" s="716"/>
      <c r="KS134" s="716"/>
      <c r="KT134" s="716"/>
      <c r="KU134" s="716"/>
      <c r="KV134" s="716"/>
      <c r="KW134" s="716"/>
      <c r="KX134" s="716"/>
      <c r="KY134" s="716"/>
      <c r="KZ134" s="716"/>
      <c r="LA134" s="716"/>
      <c r="LB134" s="716"/>
      <c r="LC134" s="716"/>
      <c r="LD134" s="716"/>
      <c r="LE134" s="716"/>
      <c r="LF134" s="716"/>
      <c r="LG134" s="716"/>
      <c r="LH134" s="716"/>
      <c r="LI134" s="716"/>
      <c r="LJ134" s="716"/>
      <c r="LK134" s="716"/>
      <c r="LL134" s="716"/>
      <c r="LM134" s="716"/>
      <c r="LN134" s="716"/>
      <c r="LO134" s="716"/>
      <c r="LP134" s="716"/>
      <c r="LQ134" s="716"/>
      <c r="LR134" s="716"/>
      <c r="LS134" s="716"/>
      <c r="LT134" s="716"/>
      <c r="LU134" s="716"/>
      <c r="LV134" s="716"/>
      <c r="LW134" s="716"/>
      <c r="LX134" s="716"/>
      <c r="LY134" s="716"/>
      <c r="LZ134" s="716"/>
      <c r="MA134" s="716"/>
      <c r="MB134" s="716"/>
      <c r="MC134" s="716"/>
      <c r="MD134" s="716"/>
      <c r="ME134" s="716"/>
      <c r="MF134" s="716"/>
      <c r="MG134" s="716"/>
      <c r="MH134" s="716"/>
      <c r="MI134" s="716"/>
      <c r="MJ134" s="716"/>
      <c r="MK134" s="716"/>
      <c r="ML134" s="716"/>
      <c r="MM134" s="716"/>
      <c r="MN134" s="716"/>
      <c r="MO134" s="716"/>
      <c r="MP134" s="716"/>
      <c r="MQ134" s="716"/>
      <c r="MR134" s="716"/>
      <c r="MS134" s="716"/>
      <c r="MT134" s="716"/>
      <c r="MU134" s="716"/>
      <c r="MV134" s="716"/>
      <c r="MW134" s="716"/>
      <c r="MX134" s="716"/>
      <c r="MY134" s="716"/>
      <c r="MZ134" s="716"/>
    </row>
    <row r="135" spans="1:364" s="45" customFormat="1" ht="15" customHeight="1">
      <c r="A135" s="284" t="s">
        <v>50</v>
      </c>
      <c r="B135" s="285">
        <v>45485</v>
      </c>
      <c r="C135" s="552"/>
      <c r="D135" s="474"/>
      <c r="E135" s="287"/>
      <c r="F135" s="288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287"/>
      <c r="AE135" s="287"/>
      <c r="AF135" s="369"/>
      <c r="AG135" s="347"/>
      <c r="AH135" s="306"/>
      <c r="AI135" s="306"/>
      <c r="AJ135" s="306"/>
      <c r="AK135" s="306"/>
      <c r="AL135" s="306"/>
      <c r="AM135" s="306"/>
      <c r="AN135" s="306"/>
      <c r="AO135" s="385"/>
      <c r="AP135" s="307"/>
      <c r="AQ135" s="307"/>
      <c r="AR135" s="307"/>
      <c r="AS135" s="307"/>
      <c r="AT135" s="307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401"/>
      <c r="CA135" s="310"/>
      <c r="CB135" s="310"/>
      <c r="CC135" s="310"/>
      <c r="CD135" s="310"/>
      <c r="CE135" s="310"/>
      <c r="CF135" s="310"/>
      <c r="CG135" s="310"/>
      <c r="CH135" s="310"/>
      <c r="CI135" s="310"/>
      <c r="CJ135" s="310"/>
      <c r="CK135" s="310"/>
      <c r="CL135" s="310"/>
      <c r="CM135" s="310"/>
      <c r="CN135" s="310"/>
      <c r="CO135" s="310"/>
      <c r="CP135" s="310"/>
      <c r="CQ135" s="310"/>
      <c r="CR135" s="310"/>
      <c r="CS135" s="310"/>
      <c r="CT135" s="310"/>
      <c r="CU135" s="310"/>
      <c r="CV135" s="310"/>
      <c r="CW135" s="310"/>
      <c r="CX135" s="310"/>
      <c r="CY135" s="310"/>
      <c r="CZ135" s="310"/>
      <c r="DA135" s="310"/>
      <c r="DB135" s="310"/>
      <c r="DC135" s="310"/>
      <c r="DD135" s="310"/>
      <c r="DE135" s="310"/>
      <c r="DF135" s="310"/>
      <c r="DG135" s="398"/>
      <c r="DH135" s="310"/>
      <c r="DI135" s="310"/>
      <c r="DJ135" s="310"/>
      <c r="DK135" s="310"/>
      <c r="DL135" s="310"/>
      <c r="DM135" s="310"/>
      <c r="DN135" s="310"/>
      <c r="DO135" s="310"/>
      <c r="DP135" s="310"/>
      <c r="DQ135" s="310"/>
      <c r="DR135" s="310"/>
      <c r="DS135" s="310"/>
      <c r="DT135" s="310"/>
      <c r="DU135" s="310"/>
      <c r="DV135" s="310"/>
      <c r="DW135" s="310"/>
      <c r="DX135" s="605"/>
      <c r="DY135" s="641"/>
      <c r="DZ135" s="641"/>
      <c r="EA135" s="641"/>
      <c r="EB135" s="641"/>
      <c r="EC135" s="641"/>
      <c r="ED135" s="641"/>
      <c r="EE135" s="641"/>
      <c r="EF135" s="641"/>
      <c r="EG135" s="641"/>
      <c r="EH135" s="641"/>
      <c r="EI135" s="641"/>
      <c r="EJ135" s="641"/>
      <c r="EK135" s="641"/>
      <c r="EL135" s="641"/>
      <c r="EM135" s="641"/>
      <c r="EN135" s="641"/>
      <c r="EO135" s="641"/>
      <c r="EP135" s="641"/>
      <c r="EQ135" s="641"/>
      <c r="ER135" s="641"/>
      <c r="ES135" s="641"/>
      <c r="ET135" s="641"/>
      <c r="EU135" s="641"/>
      <c r="EV135" s="641"/>
      <c r="EW135" s="310"/>
      <c r="EX135" s="308"/>
      <c r="EY135" s="308"/>
      <c r="EZ135" s="308"/>
      <c r="FA135" s="308"/>
      <c r="FB135" s="308"/>
      <c r="FC135" s="308"/>
      <c r="FD135" s="308"/>
      <c r="FE135" s="308"/>
      <c r="FF135" s="398"/>
      <c r="FG135" s="308"/>
      <c r="FH135" s="308"/>
      <c r="FI135" s="308"/>
      <c r="FJ135" s="308"/>
      <c r="FK135" s="308"/>
      <c r="FL135" s="308"/>
      <c r="FM135" s="309"/>
      <c r="FN135" s="348"/>
      <c r="FO135" s="348"/>
      <c r="FP135" s="348"/>
      <c r="FQ135" s="348"/>
      <c r="FR135" s="488"/>
      <c r="FS135" s="339"/>
      <c r="FT135" s="349"/>
      <c r="FU135" s="349"/>
      <c r="FV135" s="305"/>
      <c r="FW135" s="349"/>
      <c r="FX135" s="349"/>
      <c r="FY135" s="305"/>
      <c r="FZ135" s="305"/>
      <c r="GA135" s="305"/>
      <c r="GB135" s="305"/>
      <c r="GC135" s="305"/>
      <c r="GD135" s="305"/>
      <c r="GE135" s="305"/>
      <c r="GF135" s="305"/>
      <c r="GG135" s="305"/>
      <c r="GH135" s="349"/>
      <c r="GI135" s="351"/>
      <c r="GJ135" s="373"/>
      <c r="GK135" s="77"/>
      <c r="GL135" s="300">
        <f t="shared" si="272"/>
        <v>0</v>
      </c>
      <c r="GM135" s="300">
        <f t="shared" si="273"/>
        <v>0</v>
      </c>
      <c r="GN135" s="300">
        <f t="shared" si="274"/>
        <v>0</v>
      </c>
      <c r="GO135" s="300">
        <f t="shared" si="275"/>
        <v>0</v>
      </c>
      <c r="GP135" s="300">
        <f t="shared" si="276"/>
        <v>0</v>
      </c>
      <c r="GQ135" s="300">
        <f t="shared" si="277"/>
        <v>0</v>
      </c>
      <c r="GR135" s="300">
        <f t="shared" si="278"/>
        <v>0</v>
      </c>
      <c r="GS135" s="300">
        <f t="shared" si="279"/>
        <v>0</v>
      </c>
      <c r="GT135" s="300">
        <f t="shared" si="280"/>
        <v>0</v>
      </c>
      <c r="GU135" s="300">
        <f t="shared" si="281"/>
        <v>0</v>
      </c>
      <c r="GV135" s="300">
        <f t="shared" si="282"/>
        <v>0</v>
      </c>
      <c r="GW135" s="300">
        <f t="shared" si="283"/>
        <v>0</v>
      </c>
      <c r="GX135" s="300">
        <f t="shared" si="284"/>
        <v>0</v>
      </c>
      <c r="GY135" s="300">
        <f t="shared" si="285"/>
        <v>0</v>
      </c>
      <c r="GZ135" s="300">
        <f t="shared" si="286"/>
        <v>0</v>
      </c>
      <c r="HA135" s="300">
        <f t="shared" si="287"/>
        <v>0</v>
      </c>
      <c r="HB135" s="300">
        <f t="shared" si="288"/>
        <v>0</v>
      </c>
      <c r="HC135" s="300">
        <f t="shared" si="289"/>
        <v>0</v>
      </c>
      <c r="HD135" s="300">
        <f t="shared" si="290"/>
        <v>0</v>
      </c>
      <c r="HE135" s="300">
        <f t="shared" si="291"/>
        <v>0</v>
      </c>
      <c r="HF135" s="300">
        <f t="shared" si="292"/>
        <v>0</v>
      </c>
      <c r="HG135" s="300">
        <f t="shared" si="293"/>
        <v>0</v>
      </c>
      <c r="HH135" s="300">
        <f t="shared" si="294"/>
        <v>0</v>
      </c>
      <c r="HI135" s="300">
        <f t="shared" si="295"/>
        <v>0</v>
      </c>
      <c r="HJ135" s="300">
        <f t="shared" si="296"/>
        <v>0</v>
      </c>
      <c r="HK135" s="300">
        <f t="shared" si="297"/>
        <v>0</v>
      </c>
      <c r="HL135" s="300">
        <f t="shared" si="298"/>
        <v>0</v>
      </c>
      <c r="HM135" s="300">
        <f t="shared" si="299"/>
        <v>0</v>
      </c>
      <c r="HN135" s="300">
        <f t="shared" si="300"/>
        <v>0</v>
      </c>
      <c r="HO135" s="300">
        <f t="shared" si="301"/>
        <v>0</v>
      </c>
      <c r="HP135" s="300">
        <f t="shared" si="302"/>
        <v>0</v>
      </c>
      <c r="HQ135" s="300">
        <f t="shared" si="303"/>
        <v>0</v>
      </c>
      <c r="HR135" s="300">
        <f t="shared" si="304"/>
        <v>0</v>
      </c>
      <c r="HS135" s="300">
        <f t="shared" si="305"/>
        <v>0</v>
      </c>
      <c r="HT135" s="300">
        <f t="shared" si="306"/>
        <v>0</v>
      </c>
      <c r="HU135" s="300">
        <f t="shared" si="307"/>
        <v>0</v>
      </c>
      <c r="HV135" s="300">
        <f t="shared" si="308"/>
        <v>0</v>
      </c>
      <c r="HW135" s="300">
        <f t="shared" si="309"/>
        <v>0</v>
      </c>
      <c r="HX135" s="300">
        <f t="shared" si="310"/>
        <v>0</v>
      </c>
      <c r="HY135" s="300">
        <f t="shared" si="311"/>
        <v>0</v>
      </c>
      <c r="HZ135" s="300">
        <f t="shared" si="312"/>
        <v>0</v>
      </c>
      <c r="IA135" s="300">
        <f t="shared" si="313"/>
        <v>0</v>
      </c>
      <c r="IB135" s="300">
        <f t="shared" si="314"/>
        <v>0</v>
      </c>
      <c r="IC135" s="300">
        <f t="shared" si="315"/>
        <v>0</v>
      </c>
      <c r="ID135" s="300">
        <f t="shared" si="316"/>
        <v>0</v>
      </c>
      <c r="IE135" s="300">
        <f t="shared" si="317"/>
        <v>0</v>
      </c>
      <c r="IF135" s="300">
        <f t="shared" si="318"/>
        <v>0</v>
      </c>
      <c r="IG135" s="300">
        <f t="shared" si="319"/>
        <v>0</v>
      </c>
      <c r="IH135" s="300">
        <f t="shared" si="320"/>
        <v>0</v>
      </c>
      <c r="II135" s="300">
        <f t="shared" si="321"/>
        <v>0</v>
      </c>
      <c r="IJ135" s="300">
        <f t="shared" si="322"/>
        <v>0</v>
      </c>
      <c r="IK135" s="300">
        <f t="shared" si="323"/>
        <v>0</v>
      </c>
      <c r="IL135" s="300">
        <f t="shared" si="324"/>
        <v>0</v>
      </c>
      <c r="IM135" s="300">
        <f t="shared" si="325"/>
        <v>0</v>
      </c>
      <c r="IN135" s="300">
        <f t="shared" si="326"/>
        <v>0</v>
      </c>
      <c r="IO135" s="300">
        <f t="shared" si="327"/>
        <v>0</v>
      </c>
      <c r="IP135" s="300">
        <f t="shared" si="328"/>
        <v>0</v>
      </c>
      <c r="IQ135" s="300">
        <f t="shared" si="329"/>
        <v>0</v>
      </c>
      <c r="IR135" s="300">
        <f t="shared" si="330"/>
        <v>0</v>
      </c>
      <c r="IS135" s="300">
        <f t="shared" si="331"/>
        <v>0</v>
      </c>
      <c r="IT135" s="300">
        <f t="shared" si="332"/>
        <v>0</v>
      </c>
      <c r="IU135" s="300">
        <f t="shared" si="333"/>
        <v>0</v>
      </c>
      <c r="IV135" s="300">
        <f t="shared" si="334"/>
        <v>0</v>
      </c>
      <c r="IW135" s="300">
        <f t="shared" si="335"/>
        <v>0</v>
      </c>
      <c r="IX135" s="300">
        <f t="shared" si="336"/>
        <v>0</v>
      </c>
      <c r="IY135" s="300">
        <f t="shared" si="337"/>
        <v>0</v>
      </c>
      <c r="IZ135" s="300">
        <f t="shared" si="338"/>
        <v>0</v>
      </c>
      <c r="JA135" s="300">
        <f t="shared" si="339"/>
        <v>0</v>
      </c>
      <c r="JB135" s="716"/>
      <c r="JC135" s="716"/>
      <c r="JD135" s="716"/>
      <c r="JE135" s="716"/>
      <c r="JF135" s="716"/>
      <c r="JG135" s="716"/>
      <c r="JH135" s="716"/>
      <c r="JI135" s="716"/>
      <c r="JJ135" s="716"/>
      <c r="JK135" s="716"/>
      <c r="JL135" s="716"/>
      <c r="JM135" s="716"/>
      <c r="JN135" s="716"/>
      <c r="JO135" s="716"/>
      <c r="JP135" s="716"/>
      <c r="JQ135" s="716"/>
      <c r="JR135" s="716"/>
      <c r="JS135" s="716"/>
      <c r="JT135" s="716"/>
      <c r="JU135" s="716"/>
      <c r="JV135" s="716"/>
      <c r="JW135" s="716"/>
      <c r="JX135" s="716"/>
      <c r="JY135" s="716"/>
      <c r="JZ135" s="716"/>
      <c r="KA135" s="716"/>
      <c r="KB135" s="716"/>
      <c r="KC135" s="716"/>
      <c r="KD135" s="716"/>
      <c r="KE135" s="716"/>
      <c r="KF135" s="716"/>
      <c r="KG135" s="716"/>
      <c r="KH135" s="716"/>
      <c r="KI135" s="716"/>
      <c r="KJ135" s="716"/>
      <c r="KK135" s="716"/>
      <c r="KL135" s="716"/>
      <c r="KM135" s="716"/>
      <c r="KN135" s="716"/>
      <c r="KO135" s="716"/>
      <c r="KP135" s="716"/>
      <c r="KQ135" s="716"/>
      <c r="KR135" s="716"/>
      <c r="KS135" s="716"/>
      <c r="KT135" s="716"/>
      <c r="KU135" s="716"/>
      <c r="KV135" s="716"/>
      <c r="KW135" s="716"/>
      <c r="KX135" s="716"/>
      <c r="KY135" s="716"/>
      <c r="KZ135" s="716"/>
      <c r="LA135" s="716"/>
      <c r="LB135" s="716"/>
      <c r="LC135" s="716"/>
      <c r="LD135" s="716"/>
      <c r="LE135" s="716"/>
      <c r="LF135" s="716"/>
      <c r="LG135" s="716"/>
      <c r="LH135" s="716"/>
      <c r="LI135" s="716"/>
      <c r="LJ135" s="716"/>
      <c r="LK135" s="716"/>
      <c r="LL135" s="716"/>
      <c r="LM135" s="716"/>
      <c r="LN135" s="716"/>
      <c r="LO135" s="716"/>
      <c r="LP135" s="716"/>
      <c r="LQ135" s="716"/>
      <c r="LR135" s="716"/>
      <c r="LS135" s="716"/>
      <c r="LT135" s="716"/>
      <c r="LU135" s="716"/>
      <c r="LV135" s="716"/>
      <c r="LW135" s="716"/>
      <c r="LX135" s="716"/>
      <c r="LY135" s="716"/>
      <c r="LZ135" s="716"/>
      <c r="MA135" s="716"/>
      <c r="MB135" s="716"/>
      <c r="MC135" s="716"/>
      <c r="MD135" s="716"/>
      <c r="ME135" s="716"/>
      <c r="MF135" s="716"/>
      <c r="MG135" s="716"/>
      <c r="MH135" s="716"/>
      <c r="MI135" s="716"/>
      <c r="MJ135" s="716"/>
      <c r="MK135" s="716"/>
      <c r="ML135" s="716"/>
      <c r="MM135" s="716"/>
      <c r="MN135" s="716"/>
      <c r="MO135" s="716"/>
      <c r="MP135" s="716"/>
      <c r="MQ135" s="716"/>
      <c r="MR135" s="716"/>
      <c r="MS135" s="716"/>
      <c r="MT135" s="716"/>
      <c r="MU135" s="716"/>
      <c r="MV135" s="716"/>
      <c r="MW135" s="716"/>
      <c r="MX135" s="716"/>
      <c r="MY135" s="716"/>
      <c r="MZ135" s="716"/>
    </row>
    <row r="136" spans="1:364" s="45" customFormat="1" ht="15" customHeight="1">
      <c r="A136" s="284" t="s">
        <v>51</v>
      </c>
      <c r="B136" s="285">
        <v>45486</v>
      </c>
      <c r="C136" s="552"/>
      <c r="D136" s="474"/>
      <c r="E136" s="287"/>
      <c r="F136" s="288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287"/>
      <c r="AE136" s="287"/>
      <c r="AF136" s="369"/>
      <c r="AG136" s="347"/>
      <c r="AH136" s="306"/>
      <c r="AI136" s="306"/>
      <c r="AJ136" s="306"/>
      <c r="AK136" s="306"/>
      <c r="AL136" s="306"/>
      <c r="AM136" s="306"/>
      <c r="AN136" s="306"/>
      <c r="AO136" s="385"/>
      <c r="AP136" s="307"/>
      <c r="AQ136" s="307"/>
      <c r="AR136" s="307"/>
      <c r="AS136" s="307"/>
      <c r="AT136" s="307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401"/>
      <c r="CA136" s="310"/>
      <c r="CB136" s="310"/>
      <c r="CC136" s="310"/>
      <c r="CD136" s="310"/>
      <c r="CE136" s="310"/>
      <c r="CF136" s="310"/>
      <c r="CG136" s="310"/>
      <c r="CH136" s="310"/>
      <c r="CI136" s="310"/>
      <c r="CJ136" s="310"/>
      <c r="CK136" s="310"/>
      <c r="CL136" s="310"/>
      <c r="CM136" s="310"/>
      <c r="CN136" s="310"/>
      <c r="CO136" s="310"/>
      <c r="CP136" s="310"/>
      <c r="CQ136" s="310"/>
      <c r="CR136" s="310"/>
      <c r="CS136" s="310"/>
      <c r="CT136" s="310"/>
      <c r="CU136" s="310"/>
      <c r="CV136" s="310"/>
      <c r="CW136" s="310"/>
      <c r="CX136" s="310"/>
      <c r="CY136" s="310"/>
      <c r="CZ136" s="310"/>
      <c r="DA136" s="310"/>
      <c r="DB136" s="310"/>
      <c r="DC136" s="310"/>
      <c r="DD136" s="310"/>
      <c r="DE136" s="310"/>
      <c r="DF136" s="310"/>
      <c r="DG136" s="398"/>
      <c r="DH136" s="310"/>
      <c r="DI136" s="310"/>
      <c r="DJ136" s="310"/>
      <c r="DK136" s="310"/>
      <c r="DL136" s="310"/>
      <c r="DM136" s="310"/>
      <c r="DN136" s="310"/>
      <c r="DO136" s="310"/>
      <c r="DP136" s="310"/>
      <c r="DQ136" s="310"/>
      <c r="DR136" s="310"/>
      <c r="DS136" s="310"/>
      <c r="DT136" s="310"/>
      <c r="DU136" s="310"/>
      <c r="DV136" s="310"/>
      <c r="DW136" s="310"/>
      <c r="DX136" s="605"/>
      <c r="DY136" s="641"/>
      <c r="DZ136" s="641"/>
      <c r="EA136" s="641"/>
      <c r="EB136" s="641"/>
      <c r="EC136" s="641"/>
      <c r="ED136" s="641"/>
      <c r="EE136" s="641"/>
      <c r="EF136" s="641"/>
      <c r="EG136" s="641"/>
      <c r="EH136" s="641"/>
      <c r="EI136" s="641"/>
      <c r="EJ136" s="641"/>
      <c r="EK136" s="641"/>
      <c r="EL136" s="641"/>
      <c r="EM136" s="641"/>
      <c r="EN136" s="641"/>
      <c r="EO136" s="641"/>
      <c r="EP136" s="641"/>
      <c r="EQ136" s="641"/>
      <c r="ER136" s="641"/>
      <c r="ES136" s="641"/>
      <c r="ET136" s="641"/>
      <c r="EU136" s="641"/>
      <c r="EV136" s="641"/>
      <c r="EW136" s="310"/>
      <c r="EX136" s="308"/>
      <c r="EY136" s="308"/>
      <c r="EZ136" s="308"/>
      <c r="FA136" s="308"/>
      <c r="FB136" s="308"/>
      <c r="FC136" s="308"/>
      <c r="FD136" s="308"/>
      <c r="FE136" s="308"/>
      <c r="FF136" s="398"/>
      <c r="FG136" s="308"/>
      <c r="FH136" s="308"/>
      <c r="FI136" s="308"/>
      <c r="FJ136" s="308"/>
      <c r="FK136" s="308"/>
      <c r="FL136" s="308"/>
      <c r="FM136" s="309"/>
      <c r="FN136" s="348"/>
      <c r="FO136" s="348"/>
      <c r="FP136" s="348"/>
      <c r="FQ136" s="348"/>
      <c r="FR136" s="488"/>
      <c r="FS136" s="339"/>
      <c r="FT136" s="349"/>
      <c r="FU136" s="349"/>
      <c r="FV136" s="305"/>
      <c r="FW136" s="349"/>
      <c r="FX136" s="349"/>
      <c r="FY136" s="305"/>
      <c r="FZ136" s="305"/>
      <c r="GA136" s="305"/>
      <c r="GB136" s="305"/>
      <c r="GC136" s="305"/>
      <c r="GD136" s="305"/>
      <c r="GE136" s="305"/>
      <c r="GF136" s="305"/>
      <c r="GG136" s="305"/>
      <c r="GH136" s="349"/>
      <c r="GI136" s="351"/>
      <c r="GJ136" s="373"/>
      <c r="GK136" s="77"/>
      <c r="GL136" s="300">
        <f t="shared" si="272"/>
        <v>0</v>
      </c>
      <c r="GM136" s="300">
        <f t="shared" si="273"/>
        <v>0</v>
      </c>
      <c r="GN136" s="300">
        <f t="shared" si="274"/>
        <v>0</v>
      </c>
      <c r="GO136" s="300">
        <f t="shared" si="275"/>
        <v>0</v>
      </c>
      <c r="GP136" s="300">
        <f t="shared" si="276"/>
        <v>0</v>
      </c>
      <c r="GQ136" s="300">
        <f t="shared" si="277"/>
        <v>0</v>
      </c>
      <c r="GR136" s="300">
        <f t="shared" si="278"/>
        <v>0</v>
      </c>
      <c r="GS136" s="300">
        <f t="shared" si="279"/>
        <v>0</v>
      </c>
      <c r="GT136" s="300">
        <f t="shared" si="280"/>
        <v>0</v>
      </c>
      <c r="GU136" s="300">
        <f t="shared" si="281"/>
        <v>0</v>
      </c>
      <c r="GV136" s="300">
        <f t="shared" si="282"/>
        <v>0</v>
      </c>
      <c r="GW136" s="300">
        <f t="shared" si="283"/>
        <v>0</v>
      </c>
      <c r="GX136" s="300">
        <f t="shared" si="284"/>
        <v>0</v>
      </c>
      <c r="GY136" s="300">
        <f t="shared" si="285"/>
        <v>0</v>
      </c>
      <c r="GZ136" s="300">
        <f t="shared" si="286"/>
        <v>0</v>
      </c>
      <c r="HA136" s="300">
        <f t="shared" si="287"/>
        <v>0</v>
      </c>
      <c r="HB136" s="300">
        <f t="shared" si="288"/>
        <v>0</v>
      </c>
      <c r="HC136" s="300">
        <f t="shared" si="289"/>
        <v>0</v>
      </c>
      <c r="HD136" s="300">
        <f t="shared" si="290"/>
        <v>0</v>
      </c>
      <c r="HE136" s="300">
        <f t="shared" si="291"/>
        <v>0</v>
      </c>
      <c r="HF136" s="300">
        <f t="shared" si="292"/>
        <v>0</v>
      </c>
      <c r="HG136" s="300">
        <f t="shared" si="293"/>
        <v>0</v>
      </c>
      <c r="HH136" s="300">
        <f t="shared" si="294"/>
        <v>0</v>
      </c>
      <c r="HI136" s="300">
        <f t="shared" si="295"/>
        <v>0</v>
      </c>
      <c r="HJ136" s="300">
        <f t="shared" si="296"/>
        <v>0</v>
      </c>
      <c r="HK136" s="300">
        <f t="shared" si="297"/>
        <v>0</v>
      </c>
      <c r="HL136" s="300">
        <f t="shared" si="298"/>
        <v>0</v>
      </c>
      <c r="HM136" s="300">
        <f t="shared" si="299"/>
        <v>0</v>
      </c>
      <c r="HN136" s="300">
        <f t="shared" si="300"/>
        <v>0</v>
      </c>
      <c r="HO136" s="300">
        <f t="shared" si="301"/>
        <v>0</v>
      </c>
      <c r="HP136" s="300">
        <f t="shared" si="302"/>
        <v>0</v>
      </c>
      <c r="HQ136" s="300">
        <f t="shared" si="303"/>
        <v>0</v>
      </c>
      <c r="HR136" s="300">
        <f t="shared" si="304"/>
        <v>0</v>
      </c>
      <c r="HS136" s="300">
        <f t="shared" si="305"/>
        <v>0</v>
      </c>
      <c r="HT136" s="300">
        <f t="shared" si="306"/>
        <v>0</v>
      </c>
      <c r="HU136" s="300">
        <f t="shared" si="307"/>
        <v>0</v>
      </c>
      <c r="HV136" s="300">
        <f t="shared" si="308"/>
        <v>0</v>
      </c>
      <c r="HW136" s="300">
        <f t="shared" si="309"/>
        <v>0</v>
      </c>
      <c r="HX136" s="300">
        <f t="shared" si="310"/>
        <v>0</v>
      </c>
      <c r="HY136" s="300">
        <f t="shared" si="311"/>
        <v>0</v>
      </c>
      <c r="HZ136" s="300">
        <f t="shared" si="312"/>
        <v>0</v>
      </c>
      <c r="IA136" s="300">
        <f t="shared" si="313"/>
        <v>0</v>
      </c>
      <c r="IB136" s="300">
        <f t="shared" si="314"/>
        <v>0</v>
      </c>
      <c r="IC136" s="300">
        <f t="shared" si="315"/>
        <v>0</v>
      </c>
      <c r="ID136" s="300">
        <f t="shared" si="316"/>
        <v>0</v>
      </c>
      <c r="IE136" s="300">
        <f t="shared" si="317"/>
        <v>0</v>
      </c>
      <c r="IF136" s="300">
        <f t="shared" si="318"/>
        <v>0</v>
      </c>
      <c r="IG136" s="300">
        <f t="shared" si="319"/>
        <v>0</v>
      </c>
      <c r="IH136" s="300">
        <f t="shared" si="320"/>
        <v>0</v>
      </c>
      <c r="II136" s="300">
        <f t="shared" si="321"/>
        <v>0</v>
      </c>
      <c r="IJ136" s="300">
        <f t="shared" si="322"/>
        <v>0</v>
      </c>
      <c r="IK136" s="300">
        <f t="shared" si="323"/>
        <v>0</v>
      </c>
      <c r="IL136" s="300">
        <f t="shared" si="324"/>
        <v>0</v>
      </c>
      <c r="IM136" s="300">
        <f t="shared" si="325"/>
        <v>0</v>
      </c>
      <c r="IN136" s="300">
        <f t="shared" si="326"/>
        <v>0</v>
      </c>
      <c r="IO136" s="300">
        <f t="shared" si="327"/>
        <v>0</v>
      </c>
      <c r="IP136" s="300">
        <f t="shared" si="328"/>
        <v>0</v>
      </c>
      <c r="IQ136" s="300">
        <f t="shared" si="329"/>
        <v>0</v>
      </c>
      <c r="IR136" s="300">
        <f t="shared" si="330"/>
        <v>0</v>
      </c>
      <c r="IS136" s="300">
        <f t="shared" si="331"/>
        <v>0</v>
      </c>
      <c r="IT136" s="300">
        <f t="shared" si="332"/>
        <v>0</v>
      </c>
      <c r="IU136" s="300">
        <f t="shared" si="333"/>
        <v>0</v>
      </c>
      <c r="IV136" s="300">
        <f t="shared" si="334"/>
        <v>0</v>
      </c>
      <c r="IW136" s="300">
        <f t="shared" si="335"/>
        <v>0</v>
      </c>
      <c r="IX136" s="300">
        <f t="shared" si="336"/>
        <v>0</v>
      </c>
      <c r="IY136" s="300">
        <f t="shared" si="337"/>
        <v>0</v>
      </c>
      <c r="IZ136" s="300">
        <f t="shared" si="338"/>
        <v>0</v>
      </c>
      <c r="JA136" s="300">
        <f t="shared" si="339"/>
        <v>0</v>
      </c>
      <c r="JB136" s="716"/>
      <c r="JC136" s="716"/>
      <c r="JD136" s="716"/>
      <c r="JE136" s="716"/>
      <c r="JF136" s="716"/>
      <c r="JG136" s="716"/>
      <c r="JH136" s="716"/>
      <c r="JI136" s="716"/>
      <c r="JJ136" s="716"/>
      <c r="JK136" s="716"/>
      <c r="JL136" s="716"/>
      <c r="JM136" s="716"/>
      <c r="JN136" s="716"/>
      <c r="JO136" s="716"/>
      <c r="JP136" s="716"/>
      <c r="JQ136" s="716"/>
      <c r="JR136" s="716"/>
      <c r="JS136" s="716"/>
      <c r="JT136" s="716"/>
      <c r="JU136" s="716"/>
      <c r="JV136" s="716"/>
      <c r="JW136" s="716"/>
      <c r="JX136" s="716"/>
      <c r="JY136" s="716"/>
      <c r="JZ136" s="716"/>
      <c r="KA136" s="716"/>
      <c r="KB136" s="716"/>
      <c r="KC136" s="716"/>
      <c r="KD136" s="716"/>
      <c r="KE136" s="716"/>
      <c r="KF136" s="716"/>
      <c r="KG136" s="716"/>
      <c r="KH136" s="716"/>
      <c r="KI136" s="716"/>
      <c r="KJ136" s="716"/>
      <c r="KK136" s="716"/>
      <c r="KL136" s="716"/>
      <c r="KM136" s="716"/>
      <c r="KN136" s="716"/>
      <c r="KO136" s="716"/>
      <c r="KP136" s="716"/>
      <c r="KQ136" s="716"/>
      <c r="KR136" s="716"/>
      <c r="KS136" s="716"/>
      <c r="KT136" s="716"/>
      <c r="KU136" s="716"/>
      <c r="KV136" s="716"/>
      <c r="KW136" s="716"/>
      <c r="KX136" s="716"/>
      <c r="KY136" s="716"/>
      <c r="KZ136" s="716"/>
      <c r="LA136" s="716"/>
      <c r="LB136" s="716"/>
      <c r="LC136" s="716"/>
      <c r="LD136" s="716"/>
      <c r="LE136" s="716"/>
      <c r="LF136" s="716"/>
      <c r="LG136" s="716"/>
      <c r="LH136" s="716"/>
      <c r="LI136" s="716"/>
      <c r="LJ136" s="716"/>
      <c r="LK136" s="716"/>
      <c r="LL136" s="716"/>
      <c r="LM136" s="716"/>
      <c r="LN136" s="716"/>
      <c r="LO136" s="716"/>
      <c r="LP136" s="716"/>
      <c r="LQ136" s="716"/>
      <c r="LR136" s="716"/>
      <c r="LS136" s="716"/>
      <c r="LT136" s="716"/>
      <c r="LU136" s="716"/>
      <c r="LV136" s="716"/>
      <c r="LW136" s="716"/>
      <c r="LX136" s="716"/>
      <c r="LY136" s="716"/>
      <c r="LZ136" s="716"/>
      <c r="MA136" s="716"/>
      <c r="MB136" s="716"/>
      <c r="MC136" s="716"/>
      <c r="MD136" s="716"/>
      <c r="ME136" s="716"/>
      <c r="MF136" s="716"/>
      <c r="MG136" s="716"/>
      <c r="MH136" s="716"/>
      <c r="MI136" s="716"/>
      <c r="MJ136" s="716"/>
      <c r="MK136" s="716"/>
      <c r="ML136" s="716"/>
      <c r="MM136" s="716"/>
      <c r="MN136" s="716"/>
      <c r="MO136" s="716"/>
      <c r="MP136" s="716"/>
      <c r="MQ136" s="716"/>
      <c r="MR136" s="716"/>
      <c r="MS136" s="716"/>
      <c r="MT136" s="716"/>
      <c r="MU136" s="716"/>
      <c r="MV136" s="716"/>
      <c r="MW136" s="716"/>
      <c r="MX136" s="716"/>
      <c r="MY136" s="716"/>
      <c r="MZ136" s="716"/>
    </row>
    <row r="137" spans="1:364" s="45" customFormat="1" ht="15" customHeight="1">
      <c r="A137" s="284" t="s">
        <v>52</v>
      </c>
      <c r="B137" s="285">
        <v>45487</v>
      </c>
      <c r="C137" s="552"/>
      <c r="D137" s="474"/>
      <c r="E137" s="287"/>
      <c r="F137" s="288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369"/>
      <c r="AG137" s="347"/>
      <c r="AH137" s="306"/>
      <c r="AI137" s="306"/>
      <c r="AJ137" s="306"/>
      <c r="AK137" s="306"/>
      <c r="AL137" s="306"/>
      <c r="AM137" s="306"/>
      <c r="AN137" s="306"/>
      <c r="AO137" s="385"/>
      <c r="AP137" s="307"/>
      <c r="AQ137" s="307"/>
      <c r="AR137" s="307"/>
      <c r="AS137" s="307"/>
      <c r="AT137" s="307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401"/>
      <c r="CA137" s="310"/>
      <c r="CB137" s="310"/>
      <c r="CC137" s="310"/>
      <c r="CD137" s="310"/>
      <c r="CE137" s="310"/>
      <c r="CF137" s="310"/>
      <c r="CG137" s="310"/>
      <c r="CH137" s="310"/>
      <c r="CI137" s="310"/>
      <c r="CJ137" s="310"/>
      <c r="CK137" s="310"/>
      <c r="CL137" s="310"/>
      <c r="CM137" s="310"/>
      <c r="CN137" s="310"/>
      <c r="CO137" s="310"/>
      <c r="CP137" s="310"/>
      <c r="CQ137" s="310"/>
      <c r="CR137" s="310"/>
      <c r="CS137" s="310"/>
      <c r="CT137" s="310"/>
      <c r="CU137" s="310"/>
      <c r="CV137" s="310"/>
      <c r="CW137" s="310"/>
      <c r="CX137" s="310"/>
      <c r="CY137" s="310"/>
      <c r="CZ137" s="310"/>
      <c r="DA137" s="310"/>
      <c r="DB137" s="310"/>
      <c r="DC137" s="310"/>
      <c r="DD137" s="310"/>
      <c r="DE137" s="310"/>
      <c r="DF137" s="310"/>
      <c r="DG137" s="398"/>
      <c r="DH137" s="310"/>
      <c r="DI137" s="310"/>
      <c r="DJ137" s="310"/>
      <c r="DK137" s="310"/>
      <c r="DL137" s="310"/>
      <c r="DM137" s="310"/>
      <c r="DN137" s="310"/>
      <c r="DO137" s="310"/>
      <c r="DP137" s="310"/>
      <c r="DQ137" s="310"/>
      <c r="DR137" s="310"/>
      <c r="DS137" s="310"/>
      <c r="DT137" s="310"/>
      <c r="DU137" s="310"/>
      <c r="DV137" s="310"/>
      <c r="DW137" s="310"/>
      <c r="DX137" s="605"/>
      <c r="DY137" s="641"/>
      <c r="DZ137" s="641"/>
      <c r="EA137" s="641"/>
      <c r="EB137" s="641"/>
      <c r="EC137" s="641"/>
      <c r="ED137" s="641"/>
      <c r="EE137" s="641"/>
      <c r="EF137" s="641"/>
      <c r="EG137" s="641"/>
      <c r="EH137" s="641"/>
      <c r="EI137" s="641"/>
      <c r="EJ137" s="641"/>
      <c r="EK137" s="641"/>
      <c r="EL137" s="641"/>
      <c r="EM137" s="641"/>
      <c r="EN137" s="641"/>
      <c r="EO137" s="641"/>
      <c r="EP137" s="641"/>
      <c r="EQ137" s="641"/>
      <c r="ER137" s="641"/>
      <c r="ES137" s="641"/>
      <c r="ET137" s="641"/>
      <c r="EU137" s="641"/>
      <c r="EV137" s="641"/>
      <c r="EW137" s="310"/>
      <c r="EX137" s="308"/>
      <c r="EY137" s="308"/>
      <c r="EZ137" s="308"/>
      <c r="FA137" s="308"/>
      <c r="FB137" s="308"/>
      <c r="FC137" s="308"/>
      <c r="FD137" s="308"/>
      <c r="FE137" s="308"/>
      <c r="FF137" s="398"/>
      <c r="FG137" s="308"/>
      <c r="FH137" s="308"/>
      <c r="FI137" s="308"/>
      <c r="FJ137" s="308"/>
      <c r="FK137" s="308"/>
      <c r="FL137" s="308"/>
      <c r="FM137" s="309"/>
      <c r="FN137" s="348"/>
      <c r="FO137" s="348"/>
      <c r="FP137" s="348"/>
      <c r="FQ137" s="348"/>
      <c r="FR137" s="488"/>
      <c r="FS137" s="339"/>
      <c r="FT137" s="349"/>
      <c r="FU137" s="349"/>
      <c r="FV137" s="305"/>
      <c r="FW137" s="349"/>
      <c r="FX137" s="349"/>
      <c r="FY137" s="305"/>
      <c r="FZ137" s="305"/>
      <c r="GA137" s="305"/>
      <c r="GB137" s="305"/>
      <c r="GC137" s="305"/>
      <c r="GD137" s="305"/>
      <c r="GE137" s="305"/>
      <c r="GF137" s="305"/>
      <c r="GG137" s="305"/>
      <c r="GH137" s="349"/>
      <c r="GI137" s="351"/>
      <c r="GJ137" s="373"/>
      <c r="GK137" s="77"/>
      <c r="GL137" s="300">
        <f t="shared" si="272"/>
        <v>0</v>
      </c>
      <c r="GM137" s="300">
        <f t="shared" si="273"/>
        <v>0</v>
      </c>
      <c r="GN137" s="300">
        <f t="shared" si="274"/>
        <v>0</v>
      </c>
      <c r="GO137" s="300">
        <f t="shared" si="275"/>
        <v>0</v>
      </c>
      <c r="GP137" s="300">
        <f t="shared" si="276"/>
        <v>0</v>
      </c>
      <c r="GQ137" s="300">
        <f t="shared" si="277"/>
        <v>0</v>
      </c>
      <c r="GR137" s="300">
        <f t="shared" si="278"/>
        <v>0</v>
      </c>
      <c r="GS137" s="300">
        <f t="shared" si="279"/>
        <v>0</v>
      </c>
      <c r="GT137" s="300">
        <f t="shared" si="280"/>
        <v>0</v>
      </c>
      <c r="GU137" s="300">
        <f t="shared" si="281"/>
        <v>0</v>
      </c>
      <c r="GV137" s="300">
        <f t="shared" si="282"/>
        <v>0</v>
      </c>
      <c r="GW137" s="300">
        <f t="shared" si="283"/>
        <v>0</v>
      </c>
      <c r="GX137" s="300">
        <f t="shared" si="284"/>
        <v>0</v>
      </c>
      <c r="GY137" s="300">
        <f t="shared" si="285"/>
        <v>0</v>
      </c>
      <c r="GZ137" s="300">
        <f t="shared" si="286"/>
        <v>0</v>
      </c>
      <c r="HA137" s="300">
        <f t="shared" si="287"/>
        <v>0</v>
      </c>
      <c r="HB137" s="300">
        <f t="shared" si="288"/>
        <v>0</v>
      </c>
      <c r="HC137" s="300">
        <f t="shared" si="289"/>
        <v>0</v>
      </c>
      <c r="HD137" s="300">
        <f t="shared" si="290"/>
        <v>0</v>
      </c>
      <c r="HE137" s="300">
        <f t="shared" si="291"/>
        <v>0</v>
      </c>
      <c r="HF137" s="300">
        <f t="shared" si="292"/>
        <v>0</v>
      </c>
      <c r="HG137" s="300">
        <f t="shared" si="293"/>
        <v>0</v>
      </c>
      <c r="HH137" s="300">
        <f t="shared" si="294"/>
        <v>0</v>
      </c>
      <c r="HI137" s="300">
        <f t="shared" si="295"/>
        <v>0</v>
      </c>
      <c r="HJ137" s="300">
        <f t="shared" si="296"/>
        <v>0</v>
      </c>
      <c r="HK137" s="300">
        <f t="shared" si="297"/>
        <v>0</v>
      </c>
      <c r="HL137" s="300">
        <f t="shared" si="298"/>
        <v>0</v>
      </c>
      <c r="HM137" s="300">
        <f t="shared" si="299"/>
        <v>0</v>
      </c>
      <c r="HN137" s="300">
        <f t="shared" si="300"/>
        <v>0</v>
      </c>
      <c r="HO137" s="300">
        <f t="shared" si="301"/>
        <v>0</v>
      </c>
      <c r="HP137" s="300">
        <f t="shared" si="302"/>
        <v>0</v>
      </c>
      <c r="HQ137" s="300">
        <f t="shared" si="303"/>
        <v>0</v>
      </c>
      <c r="HR137" s="300">
        <f t="shared" si="304"/>
        <v>0</v>
      </c>
      <c r="HS137" s="300">
        <f t="shared" si="305"/>
        <v>0</v>
      </c>
      <c r="HT137" s="300">
        <f t="shared" si="306"/>
        <v>0</v>
      </c>
      <c r="HU137" s="300">
        <f t="shared" si="307"/>
        <v>0</v>
      </c>
      <c r="HV137" s="300">
        <f t="shared" si="308"/>
        <v>0</v>
      </c>
      <c r="HW137" s="300">
        <f t="shared" si="309"/>
        <v>0</v>
      </c>
      <c r="HX137" s="300">
        <f t="shared" si="310"/>
        <v>0</v>
      </c>
      <c r="HY137" s="300">
        <f t="shared" si="311"/>
        <v>0</v>
      </c>
      <c r="HZ137" s="300">
        <f t="shared" si="312"/>
        <v>0</v>
      </c>
      <c r="IA137" s="300">
        <f t="shared" si="313"/>
        <v>0</v>
      </c>
      <c r="IB137" s="300">
        <f t="shared" si="314"/>
        <v>0</v>
      </c>
      <c r="IC137" s="300">
        <f t="shared" si="315"/>
        <v>0</v>
      </c>
      <c r="ID137" s="300">
        <f t="shared" si="316"/>
        <v>0</v>
      </c>
      <c r="IE137" s="300">
        <f t="shared" si="317"/>
        <v>0</v>
      </c>
      <c r="IF137" s="300">
        <f t="shared" si="318"/>
        <v>0</v>
      </c>
      <c r="IG137" s="300">
        <f t="shared" si="319"/>
        <v>0</v>
      </c>
      <c r="IH137" s="300">
        <f t="shared" si="320"/>
        <v>0</v>
      </c>
      <c r="II137" s="300">
        <f t="shared" si="321"/>
        <v>0</v>
      </c>
      <c r="IJ137" s="300">
        <f t="shared" si="322"/>
        <v>0</v>
      </c>
      <c r="IK137" s="300">
        <f t="shared" si="323"/>
        <v>0</v>
      </c>
      <c r="IL137" s="300">
        <f t="shared" si="324"/>
        <v>0</v>
      </c>
      <c r="IM137" s="300">
        <f t="shared" si="325"/>
        <v>0</v>
      </c>
      <c r="IN137" s="300">
        <f t="shared" si="326"/>
        <v>0</v>
      </c>
      <c r="IO137" s="300">
        <f t="shared" si="327"/>
        <v>0</v>
      </c>
      <c r="IP137" s="300">
        <f t="shared" si="328"/>
        <v>0</v>
      </c>
      <c r="IQ137" s="300">
        <f t="shared" si="329"/>
        <v>0</v>
      </c>
      <c r="IR137" s="300">
        <f t="shared" si="330"/>
        <v>0</v>
      </c>
      <c r="IS137" s="300">
        <f t="shared" si="331"/>
        <v>0</v>
      </c>
      <c r="IT137" s="300">
        <f t="shared" si="332"/>
        <v>0</v>
      </c>
      <c r="IU137" s="300">
        <f t="shared" si="333"/>
        <v>0</v>
      </c>
      <c r="IV137" s="300">
        <f t="shared" si="334"/>
        <v>0</v>
      </c>
      <c r="IW137" s="300">
        <f t="shared" si="335"/>
        <v>0</v>
      </c>
      <c r="IX137" s="300">
        <f t="shared" si="336"/>
        <v>0</v>
      </c>
      <c r="IY137" s="300">
        <f t="shared" si="337"/>
        <v>0</v>
      </c>
      <c r="IZ137" s="300">
        <f t="shared" si="338"/>
        <v>0</v>
      </c>
      <c r="JA137" s="300">
        <f t="shared" si="339"/>
        <v>0</v>
      </c>
      <c r="JB137" s="716"/>
      <c r="JC137" s="716"/>
      <c r="JD137" s="716"/>
      <c r="JE137" s="716"/>
      <c r="JF137" s="716"/>
      <c r="JG137" s="716"/>
      <c r="JH137" s="716"/>
      <c r="JI137" s="716"/>
      <c r="JJ137" s="716"/>
      <c r="JK137" s="716"/>
      <c r="JL137" s="716"/>
      <c r="JM137" s="716"/>
      <c r="JN137" s="716"/>
      <c r="JO137" s="716"/>
      <c r="JP137" s="716"/>
      <c r="JQ137" s="716"/>
      <c r="JR137" s="716"/>
      <c r="JS137" s="716"/>
      <c r="JT137" s="716"/>
      <c r="JU137" s="716"/>
      <c r="JV137" s="716"/>
      <c r="JW137" s="716"/>
      <c r="JX137" s="716"/>
      <c r="JY137" s="716"/>
      <c r="JZ137" s="716"/>
      <c r="KA137" s="716"/>
      <c r="KB137" s="716"/>
      <c r="KC137" s="716"/>
      <c r="KD137" s="716"/>
      <c r="KE137" s="716"/>
      <c r="KF137" s="716"/>
      <c r="KG137" s="716"/>
      <c r="KH137" s="716"/>
      <c r="KI137" s="716"/>
      <c r="KJ137" s="716"/>
      <c r="KK137" s="716"/>
      <c r="KL137" s="716"/>
      <c r="KM137" s="716"/>
      <c r="KN137" s="716"/>
      <c r="KO137" s="716"/>
      <c r="KP137" s="716"/>
      <c r="KQ137" s="716"/>
      <c r="KR137" s="716"/>
      <c r="KS137" s="716"/>
      <c r="KT137" s="716"/>
      <c r="KU137" s="716"/>
      <c r="KV137" s="716"/>
      <c r="KW137" s="716"/>
      <c r="KX137" s="716"/>
      <c r="KY137" s="716"/>
      <c r="KZ137" s="716"/>
      <c r="LA137" s="716"/>
      <c r="LB137" s="716"/>
      <c r="LC137" s="716"/>
      <c r="LD137" s="716"/>
      <c r="LE137" s="716"/>
      <c r="LF137" s="716"/>
      <c r="LG137" s="716"/>
      <c r="LH137" s="716"/>
      <c r="LI137" s="716"/>
      <c r="LJ137" s="716"/>
      <c r="LK137" s="716"/>
      <c r="LL137" s="716"/>
      <c r="LM137" s="716"/>
      <c r="LN137" s="716"/>
      <c r="LO137" s="716"/>
      <c r="LP137" s="716"/>
      <c r="LQ137" s="716"/>
      <c r="LR137" s="716"/>
      <c r="LS137" s="716"/>
      <c r="LT137" s="716"/>
      <c r="LU137" s="716"/>
      <c r="LV137" s="716"/>
      <c r="LW137" s="716"/>
      <c r="LX137" s="716"/>
      <c r="LY137" s="716"/>
      <c r="LZ137" s="716"/>
      <c r="MA137" s="716"/>
      <c r="MB137" s="716"/>
      <c r="MC137" s="716"/>
      <c r="MD137" s="716"/>
      <c r="ME137" s="716"/>
      <c r="MF137" s="716"/>
      <c r="MG137" s="716"/>
      <c r="MH137" s="716"/>
      <c r="MI137" s="716"/>
      <c r="MJ137" s="716"/>
      <c r="MK137" s="716"/>
      <c r="ML137" s="716"/>
      <c r="MM137" s="716"/>
      <c r="MN137" s="716"/>
      <c r="MO137" s="716"/>
      <c r="MP137" s="716"/>
      <c r="MQ137" s="716"/>
      <c r="MR137" s="716"/>
      <c r="MS137" s="716"/>
      <c r="MT137" s="716"/>
      <c r="MU137" s="716"/>
      <c r="MV137" s="716"/>
      <c r="MW137" s="716"/>
      <c r="MX137" s="716"/>
      <c r="MY137" s="716"/>
      <c r="MZ137" s="716"/>
    </row>
    <row r="138" spans="1:364" s="45" customFormat="1" ht="15" customHeight="1">
      <c r="A138" s="284" t="s">
        <v>46</v>
      </c>
      <c r="B138" s="285">
        <v>45488</v>
      </c>
      <c r="C138" s="552"/>
      <c r="D138" s="474"/>
      <c r="E138" s="287"/>
      <c r="F138" s="288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287"/>
      <c r="AD138" s="287"/>
      <c r="AE138" s="287"/>
      <c r="AF138" s="369"/>
      <c r="AG138" s="347"/>
      <c r="AH138" s="306"/>
      <c r="AI138" s="306"/>
      <c r="AJ138" s="306"/>
      <c r="AK138" s="306"/>
      <c r="AL138" s="306"/>
      <c r="AM138" s="306"/>
      <c r="AN138" s="306"/>
      <c r="AO138" s="385"/>
      <c r="AP138" s="307"/>
      <c r="AQ138" s="307"/>
      <c r="AR138" s="307"/>
      <c r="AS138" s="307"/>
      <c r="AT138" s="307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401"/>
      <c r="CA138" s="310"/>
      <c r="CB138" s="310"/>
      <c r="CC138" s="310"/>
      <c r="CD138" s="310"/>
      <c r="CE138" s="310"/>
      <c r="CF138" s="310"/>
      <c r="CG138" s="310"/>
      <c r="CH138" s="310"/>
      <c r="CI138" s="310"/>
      <c r="CJ138" s="310"/>
      <c r="CK138" s="310"/>
      <c r="CL138" s="310"/>
      <c r="CM138" s="310"/>
      <c r="CN138" s="310"/>
      <c r="CO138" s="310"/>
      <c r="CP138" s="310"/>
      <c r="CQ138" s="310"/>
      <c r="CR138" s="310"/>
      <c r="CS138" s="310"/>
      <c r="CT138" s="310"/>
      <c r="CU138" s="310"/>
      <c r="CV138" s="310"/>
      <c r="CW138" s="310"/>
      <c r="CX138" s="310"/>
      <c r="CY138" s="310"/>
      <c r="CZ138" s="310"/>
      <c r="DA138" s="310"/>
      <c r="DB138" s="310"/>
      <c r="DC138" s="310"/>
      <c r="DD138" s="310"/>
      <c r="DE138" s="310"/>
      <c r="DF138" s="310"/>
      <c r="DG138" s="398"/>
      <c r="DH138" s="310"/>
      <c r="DI138" s="310"/>
      <c r="DJ138" s="310"/>
      <c r="DK138" s="310"/>
      <c r="DL138" s="310"/>
      <c r="DM138" s="310"/>
      <c r="DN138" s="310"/>
      <c r="DO138" s="310"/>
      <c r="DP138" s="310"/>
      <c r="DQ138" s="310"/>
      <c r="DR138" s="310"/>
      <c r="DS138" s="310"/>
      <c r="DT138" s="310"/>
      <c r="DU138" s="310"/>
      <c r="DV138" s="310"/>
      <c r="DW138" s="310"/>
      <c r="DX138" s="605"/>
      <c r="DY138" s="641"/>
      <c r="DZ138" s="641"/>
      <c r="EA138" s="641"/>
      <c r="EB138" s="641"/>
      <c r="EC138" s="641"/>
      <c r="ED138" s="641"/>
      <c r="EE138" s="641"/>
      <c r="EF138" s="641"/>
      <c r="EG138" s="641"/>
      <c r="EH138" s="641"/>
      <c r="EI138" s="641"/>
      <c r="EJ138" s="641"/>
      <c r="EK138" s="641"/>
      <c r="EL138" s="641"/>
      <c r="EM138" s="641"/>
      <c r="EN138" s="641"/>
      <c r="EO138" s="641"/>
      <c r="EP138" s="641"/>
      <c r="EQ138" s="641"/>
      <c r="ER138" s="641"/>
      <c r="ES138" s="641"/>
      <c r="ET138" s="641"/>
      <c r="EU138" s="641"/>
      <c r="EV138" s="641"/>
      <c r="EW138" s="310"/>
      <c r="EX138" s="308"/>
      <c r="EY138" s="308"/>
      <c r="EZ138" s="308"/>
      <c r="FA138" s="308"/>
      <c r="FB138" s="308"/>
      <c r="FC138" s="308"/>
      <c r="FD138" s="308"/>
      <c r="FE138" s="308"/>
      <c r="FF138" s="398"/>
      <c r="FG138" s="308"/>
      <c r="FH138" s="308"/>
      <c r="FI138" s="308"/>
      <c r="FJ138" s="308"/>
      <c r="FK138" s="308"/>
      <c r="FL138" s="308"/>
      <c r="FM138" s="309"/>
      <c r="FN138" s="348"/>
      <c r="FO138" s="348"/>
      <c r="FP138" s="348"/>
      <c r="FQ138" s="348"/>
      <c r="FR138" s="488"/>
      <c r="FS138" s="339"/>
      <c r="FT138" s="349"/>
      <c r="FU138" s="349"/>
      <c r="FV138" s="305"/>
      <c r="FW138" s="349"/>
      <c r="FX138" s="349"/>
      <c r="FY138" s="305"/>
      <c r="FZ138" s="305"/>
      <c r="GA138" s="305"/>
      <c r="GB138" s="305"/>
      <c r="GC138" s="305"/>
      <c r="GD138" s="305"/>
      <c r="GE138" s="305"/>
      <c r="GF138" s="305"/>
      <c r="GG138" s="305"/>
      <c r="GH138" s="349"/>
      <c r="GI138" s="351"/>
      <c r="GJ138" s="373"/>
      <c r="GK138" s="77"/>
      <c r="GL138" s="300">
        <f t="shared" si="272"/>
        <v>0</v>
      </c>
      <c r="GM138" s="300">
        <f t="shared" si="273"/>
        <v>0</v>
      </c>
      <c r="GN138" s="300">
        <f t="shared" si="274"/>
        <v>0</v>
      </c>
      <c r="GO138" s="300">
        <f t="shared" si="275"/>
        <v>0</v>
      </c>
      <c r="GP138" s="300">
        <f t="shared" si="276"/>
        <v>0</v>
      </c>
      <c r="GQ138" s="300">
        <f t="shared" si="277"/>
        <v>0</v>
      </c>
      <c r="GR138" s="300">
        <f t="shared" si="278"/>
        <v>0</v>
      </c>
      <c r="GS138" s="300">
        <f t="shared" si="279"/>
        <v>0</v>
      </c>
      <c r="GT138" s="300">
        <f t="shared" si="280"/>
        <v>0</v>
      </c>
      <c r="GU138" s="300">
        <f t="shared" si="281"/>
        <v>0</v>
      </c>
      <c r="GV138" s="300">
        <f t="shared" si="282"/>
        <v>0</v>
      </c>
      <c r="GW138" s="300">
        <f t="shared" si="283"/>
        <v>0</v>
      </c>
      <c r="GX138" s="300">
        <f t="shared" si="284"/>
        <v>0</v>
      </c>
      <c r="GY138" s="300">
        <f t="shared" si="285"/>
        <v>0</v>
      </c>
      <c r="GZ138" s="300">
        <f t="shared" si="286"/>
        <v>0</v>
      </c>
      <c r="HA138" s="300">
        <f t="shared" si="287"/>
        <v>0</v>
      </c>
      <c r="HB138" s="300">
        <f t="shared" si="288"/>
        <v>0</v>
      </c>
      <c r="HC138" s="300">
        <f t="shared" si="289"/>
        <v>0</v>
      </c>
      <c r="HD138" s="300">
        <f t="shared" si="290"/>
        <v>0</v>
      </c>
      <c r="HE138" s="300">
        <f t="shared" si="291"/>
        <v>0</v>
      </c>
      <c r="HF138" s="300">
        <f t="shared" si="292"/>
        <v>0</v>
      </c>
      <c r="HG138" s="300">
        <f t="shared" si="293"/>
        <v>0</v>
      </c>
      <c r="HH138" s="300">
        <f t="shared" si="294"/>
        <v>0</v>
      </c>
      <c r="HI138" s="300">
        <f t="shared" si="295"/>
        <v>0</v>
      </c>
      <c r="HJ138" s="300">
        <f t="shared" si="296"/>
        <v>0</v>
      </c>
      <c r="HK138" s="300">
        <f t="shared" si="297"/>
        <v>0</v>
      </c>
      <c r="HL138" s="300">
        <f t="shared" si="298"/>
        <v>0</v>
      </c>
      <c r="HM138" s="300">
        <f t="shared" si="299"/>
        <v>0</v>
      </c>
      <c r="HN138" s="300">
        <f t="shared" si="300"/>
        <v>0</v>
      </c>
      <c r="HO138" s="300">
        <f t="shared" si="301"/>
        <v>0</v>
      </c>
      <c r="HP138" s="300">
        <f t="shared" si="302"/>
        <v>0</v>
      </c>
      <c r="HQ138" s="300">
        <f t="shared" si="303"/>
        <v>0</v>
      </c>
      <c r="HR138" s="300">
        <f t="shared" si="304"/>
        <v>0</v>
      </c>
      <c r="HS138" s="300">
        <f t="shared" si="305"/>
        <v>0</v>
      </c>
      <c r="HT138" s="300">
        <f t="shared" si="306"/>
        <v>0</v>
      </c>
      <c r="HU138" s="300">
        <f t="shared" si="307"/>
        <v>0</v>
      </c>
      <c r="HV138" s="300">
        <f t="shared" si="308"/>
        <v>0</v>
      </c>
      <c r="HW138" s="300">
        <f t="shared" si="309"/>
        <v>0</v>
      </c>
      <c r="HX138" s="300">
        <f t="shared" si="310"/>
        <v>0</v>
      </c>
      <c r="HY138" s="300">
        <f t="shared" si="311"/>
        <v>0</v>
      </c>
      <c r="HZ138" s="300">
        <f t="shared" si="312"/>
        <v>0</v>
      </c>
      <c r="IA138" s="300">
        <f t="shared" si="313"/>
        <v>0</v>
      </c>
      <c r="IB138" s="300">
        <f t="shared" si="314"/>
        <v>0</v>
      </c>
      <c r="IC138" s="300">
        <f t="shared" si="315"/>
        <v>0</v>
      </c>
      <c r="ID138" s="300">
        <f t="shared" si="316"/>
        <v>0</v>
      </c>
      <c r="IE138" s="300">
        <f t="shared" si="317"/>
        <v>0</v>
      </c>
      <c r="IF138" s="300">
        <f t="shared" si="318"/>
        <v>0</v>
      </c>
      <c r="IG138" s="300">
        <f t="shared" si="319"/>
        <v>0</v>
      </c>
      <c r="IH138" s="300">
        <f t="shared" si="320"/>
        <v>0</v>
      </c>
      <c r="II138" s="300">
        <f t="shared" si="321"/>
        <v>0</v>
      </c>
      <c r="IJ138" s="300">
        <f t="shared" si="322"/>
        <v>0</v>
      </c>
      <c r="IK138" s="300">
        <f t="shared" si="323"/>
        <v>0</v>
      </c>
      <c r="IL138" s="300">
        <f t="shared" si="324"/>
        <v>0</v>
      </c>
      <c r="IM138" s="300">
        <f t="shared" si="325"/>
        <v>0</v>
      </c>
      <c r="IN138" s="300">
        <f t="shared" si="326"/>
        <v>0</v>
      </c>
      <c r="IO138" s="300">
        <f t="shared" si="327"/>
        <v>0</v>
      </c>
      <c r="IP138" s="300">
        <f t="shared" si="328"/>
        <v>0</v>
      </c>
      <c r="IQ138" s="300">
        <f t="shared" si="329"/>
        <v>0</v>
      </c>
      <c r="IR138" s="300">
        <f t="shared" si="330"/>
        <v>0</v>
      </c>
      <c r="IS138" s="300">
        <f t="shared" si="331"/>
        <v>0</v>
      </c>
      <c r="IT138" s="300">
        <f t="shared" si="332"/>
        <v>0</v>
      </c>
      <c r="IU138" s="300">
        <f t="shared" si="333"/>
        <v>0</v>
      </c>
      <c r="IV138" s="300">
        <f t="shared" si="334"/>
        <v>0</v>
      </c>
      <c r="IW138" s="300">
        <f t="shared" si="335"/>
        <v>0</v>
      </c>
      <c r="IX138" s="300">
        <f t="shared" si="336"/>
        <v>0</v>
      </c>
      <c r="IY138" s="300">
        <f t="shared" si="337"/>
        <v>0</v>
      </c>
      <c r="IZ138" s="300">
        <f t="shared" si="338"/>
        <v>0</v>
      </c>
      <c r="JA138" s="300">
        <f t="shared" si="339"/>
        <v>0</v>
      </c>
      <c r="JB138" s="716"/>
      <c r="JC138" s="716"/>
      <c r="JD138" s="716"/>
      <c r="JE138" s="716"/>
      <c r="JF138" s="716"/>
      <c r="JG138" s="716"/>
      <c r="JH138" s="716"/>
      <c r="JI138" s="716"/>
      <c r="JJ138" s="716"/>
      <c r="JK138" s="716"/>
      <c r="JL138" s="716"/>
      <c r="JM138" s="716"/>
      <c r="JN138" s="716"/>
      <c r="JO138" s="716"/>
      <c r="JP138" s="716"/>
      <c r="JQ138" s="716"/>
      <c r="JR138" s="716"/>
      <c r="JS138" s="716"/>
      <c r="JT138" s="716"/>
      <c r="JU138" s="716"/>
      <c r="JV138" s="716"/>
      <c r="JW138" s="716"/>
      <c r="JX138" s="716"/>
      <c r="JY138" s="716"/>
      <c r="JZ138" s="716"/>
      <c r="KA138" s="716"/>
      <c r="KB138" s="716"/>
      <c r="KC138" s="716"/>
      <c r="KD138" s="716"/>
      <c r="KE138" s="716"/>
      <c r="KF138" s="716"/>
      <c r="KG138" s="716"/>
      <c r="KH138" s="716"/>
      <c r="KI138" s="716"/>
      <c r="KJ138" s="716"/>
      <c r="KK138" s="716"/>
      <c r="KL138" s="716"/>
      <c r="KM138" s="716"/>
      <c r="KN138" s="716"/>
      <c r="KO138" s="716"/>
      <c r="KP138" s="716"/>
      <c r="KQ138" s="716"/>
      <c r="KR138" s="716"/>
      <c r="KS138" s="716"/>
      <c r="KT138" s="716"/>
      <c r="KU138" s="716"/>
      <c r="KV138" s="716"/>
      <c r="KW138" s="716"/>
      <c r="KX138" s="716"/>
      <c r="KY138" s="716"/>
      <c r="KZ138" s="716"/>
      <c r="LA138" s="716"/>
      <c r="LB138" s="716"/>
      <c r="LC138" s="716"/>
      <c r="LD138" s="716"/>
      <c r="LE138" s="716"/>
      <c r="LF138" s="716"/>
      <c r="LG138" s="716"/>
      <c r="LH138" s="716"/>
      <c r="LI138" s="716"/>
      <c r="LJ138" s="716"/>
      <c r="LK138" s="716"/>
      <c r="LL138" s="716"/>
      <c r="LM138" s="716"/>
      <c r="LN138" s="716"/>
      <c r="LO138" s="716"/>
      <c r="LP138" s="716"/>
      <c r="LQ138" s="716"/>
      <c r="LR138" s="716"/>
      <c r="LS138" s="716"/>
      <c r="LT138" s="716"/>
      <c r="LU138" s="716"/>
      <c r="LV138" s="716"/>
      <c r="LW138" s="716"/>
      <c r="LX138" s="716"/>
      <c r="LY138" s="716"/>
      <c r="LZ138" s="716"/>
      <c r="MA138" s="716"/>
      <c r="MB138" s="716"/>
      <c r="MC138" s="716"/>
      <c r="MD138" s="716"/>
      <c r="ME138" s="716"/>
      <c r="MF138" s="716"/>
      <c r="MG138" s="716"/>
      <c r="MH138" s="716"/>
      <c r="MI138" s="716"/>
      <c r="MJ138" s="716"/>
      <c r="MK138" s="716"/>
      <c r="ML138" s="716"/>
      <c r="MM138" s="716"/>
      <c r="MN138" s="716"/>
      <c r="MO138" s="716"/>
      <c r="MP138" s="716"/>
      <c r="MQ138" s="716"/>
      <c r="MR138" s="716"/>
      <c r="MS138" s="716"/>
      <c r="MT138" s="716"/>
      <c r="MU138" s="716"/>
      <c r="MV138" s="716"/>
      <c r="MW138" s="716"/>
      <c r="MX138" s="716"/>
      <c r="MY138" s="716"/>
      <c r="MZ138" s="716"/>
    </row>
    <row r="139" spans="1:364" s="45" customFormat="1" ht="15" customHeight="1">
      <c r="A139" s="284" t="s">
        <v>47</v>
      </c>
      <c r="B139" s="285">
        <v>45489</v>
      </c>
      <c r="C139" s="552"/>
      <c r="D139" s="474"/>
      <c r="E139" s="287"/>
      <c r="F139" s="288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369"/>
      <c r="AG139" s="347"/>
      <c r="AH139" s="306"/>
      <c r="AI139" s="306"/>
      <c r="AJ139" s="306"/>
      <c r="AK139" s="306"/>
      <c r="AL139" s="306"/>
      <c r="AM139" s="306"/>
      <c r="AN139" s="306"/>
      <c r="AO139" s="385"/>
      <c r="AP139" s="307"/>
      <c r="AQ139" s="307"/>
      <c r="AR139" s="307"/>
      <c r="AS139" s="307"/>
      <c r="AT139" s="307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401"/>
      <c r="CA139" s="310"/>
      <c r="CB139" s="310"/>
      <c r="CC139" s="310"/>
      <c r="CD139" s="310"/>
      <c r="CE139" s="310"/>
      <c r="CF139" s="310"/>
      <c r="CG139" s="310"/>
      <c r="CH139" s="310"/>
      <c r="CI139" s="310"/>
      <c r="CJ139" s="310"/>
      <c r="CK139" s="310"/>
      <c r="CL139" s="310"/>
      <c r="CM139" s="310"/>
      <c r="CN139" s="310"/>
      <c r="CO139" s="310"/>
      <c r="CP139" s="310"/>
      <c r="CQ139" s="310"/>
      <c r="CR139" s="310"/>
      <c r="CS139" s="310"/>
      <c r="CT139" s="310"/>
      <c r="CU139" s="310"/>
      <c r="CV139" s="310"/>
      <c r="CW139" s="310"/>
      <c r="CX139" s="310"/>
      <c r="CY139" s="310"/>
      <c r="CZ139" s="310"/>
      <c r="DA139" s="310"/>
      <c r="DB139" s="310"/>
      <c r="DC139" s="310"/>
      <c r="DD139" s="310"/>
      <c r="DE139" s="310"/>
      <c r="DF139" s="310"/>
      <c r="DG139" s="398"/>
      <c r="DH139" s="310"/>
      <c r="DI139" s="310"/>
      <c r="DJ139" s="310"/>
      <c r="DK139" s="310"/>
      <c r="DL139" s="310"/>
      <c r="DM139" s="310"/>
      <c r="DN139" s="310"/>
      <c r="DO139" s="310"/>
      <c r="DP139" s="310"/>
      <c r="DQ139" s="310"/>
      <c r="DR139" s="310"/>
      <c r="DS139" s="310"/>
      <c r="DT139" s="310"/>
      <c r="DU139" s="310"/>
      <c r="DV139" s="310"/>
      <c r="DW139" s="310"/>
      <c r="DX139" s="605"/>
      <c r="DY139" s="641"/>
      <c r="DZ139" s="641"/>
      <c r="EA139" s="641"/>
      <c r="EB139" s="641"/>
      <c r="EC139" s="641"/>
      <c r="ED139" s="641"/>
      <c r="EE139" s="641"/>
      <c r="EF139" s="641"/>
      <c r="EG139" s="641"/>
      <c r="EH139" s="641"/>
      <c r="EI139" s="641"/>
      <c r="EJ139" s="641"/>
      <c r="EK139" s="641"/>
      <c r="EL139" s="641"/>
      <c r="EM139" s="641"/>
      <c r="EN139" s="641"/>
      <c r="EO139" s="641"/>
      <c r="EP139" s="641"/>
      <c r="EQ139" s="641"/>
      <c r="ER139" s="641"/>
      <c r="ES139" s="641"/>
      <c r="ET139" s="641"/>
      <c r="EU139" s="641"/>
      <c r="EV139" s="641"/>
      <c r="EW139" s="310"/>
      <c r="EX139" s="308"/>
      <c r="EY139" s="308"/>
      <c r="EZ139" s="308"/>
      <c r="FA139" s="308"/>
      <c r="FB139" s="308"/>
      <c r="FC139" s="308"/>
      <c r="FD139" s="308"/>
      <c r="FE139" s="308"/>
      <c r="FF139" s="398"/>
      <c r="FG139" s="308"/>
      <c r="FH139" s="308"/>
      <c r="FI139" s="308"/>
      <c r="FJ139" s="308"/>
      <c r="FK139" s="308"/>
      <c r="FL139" s="308"/>
      <c r="FM139" s="309"/>
      <c r="FN139" s="348"/>
      <c r="FO139" s="348"/>
      <c r="FP139" s="348"/>
      <c r="FQ139" s="348"/>
      <c r="FR139" s="488"/>
      <c r="FS139" s="339"/>
      <c r="FT139" s="349"/>
      <c r="FU139" s="349"/>
      <c r="FV139" s="305"/>
      <c r="FW139" s="349"/>
      <c r="FX139" s="349"/>
      <c r="FY139" s="305"/>
      <c r="FZ139" s="305"/>
      <c r="GA139" s="305"/>
      <c r="GB139" s="305"/>
      <c r="GC139" s="305"/>
      <c r="GD139" s="305"/>
      <c r="GE139" s="305"/>
      <c r="GF139" s="305"/>
      <c r="GG139" s="305"/>
      <c r="GH139" s="349"/>
      <c r="GI139" s="351"/>
      <c r="GJ139" s="373"/>
      <c r="GK139" s="77"/>
      <c r="GL139" s="300">
        <f t="shared" si="272"/>
        <v>0</v>
      </c>
      <c r="GM139" s="300">
        <f t="shared" si="273"/>
        <v>0</v>
      </c>
      <c r="GN139" s="300">
        <f t="shared" si="274"/>
        <v>0</v>
      </c>
      <c r="GO139" s="300">
        <f t="shared" si="275"/>
        <v>0</v>
      </c>
      <c r="GP139" s="300">
        <f t="shared" si="276"/>
        <v>0</v>
      </c>
      <c r="GQ139" s="300">
        <f t="shared" si="277"/>
        <v>0</v>
      </c>
      <c r="GR139" s="300">
        <f t="shared" si="278"/>
        <v>0</v>
      </c>
      <c r="GS139" s="300">
        <f t="shared" si="279"/>
        <v>0</v>
      </c>
      <c r="GT139" s="300">
        <f t="shared" si="280"/>
        <v>0</v>
      </c>
      <c r="GU139" s="300">
        <f t="shared" si="281"/>
        <v>0</v>
      </c>
      <c r="GV139" s="300">
        <f t="shared" si="282"/>
        <v>0</v>
      </c>
      <c r="GW139" s="300">
        <f t="shared" si="283"/>
        <v>0</v>
      </c>
      <c r="GX139" s="300">
        <f t="shared" si="284"/>
        <v>0</v>
      </c>
      <c r="GY139" s="300">
        <f t="shared" si="285"/>
        <v>0</v>
      </c>
      <c r="GZ139" s="300">
        <f t="shared" si="286"/>
        <v>0</v>
      </c>
      <c r="HA139" s="300">
        <f t="shared" si="287"/>
        <v>0</v>
      </c>
      <c r="HB139" s="300">
        <f t="shared" si="288"/>
        <v>0</v>
      </c>
      <c r="HC139" s="300">
        <f t="shared" si="289"/>
        <v>0</v>
      </c>
      <c r="HD139" s="300">
        <f t="shared" si="290"/>
        <v>0</v>
      </c>
      <c r="HE139" s="300">
        <f t="shared" si="291"/>
        <v>0</v>
      </c>
      <c r="HF139" s="300">
        <f t="shared" si="292"/>
        <v>0</v>
      </c>
      <c r="HG139" s="300">
        <f t="shared" si="293"/>
        <v>0</v>
      </c>
      <c r="HH139" s="300">
        <f t="shared" si="294"/>
        <v>0</v>
      </c>
      <c r="HI139" s="300">
        <f t="shared" si="295"/>
        <v>0</v>
      </c>
      <c r="HJ139" s="300">
        <f t="shared" si="296"/>
        <v>0</v>
      </c>
      <c r="HK139" s="300">
        <f t="shared" si="297"/>
        <v>0</v>
      </c>
      <c r="HL139" s="300">
        <f t="shared" si="298"/>
        <v>0</v>
      </c>
      <c r="HM139" s="300">
        <f t="shared" si="299"/>
        <v>0</v>
      </c>
      <c r="HN139" s="300">
        <f t="shared" si="300"/>
        <v>0</v>
      </c>
      <c r="HO139" s="300">
        <f t="shared" si="301"/>
        <v>0</v>
      </c>
      <c r="HP139" s="300">
        <f t="shared" si="302"/>
        <v>0</v>
      </c>
      <c r="HQ139" s="300">
        <f t="shared" si="303"/>
        <v>0</v>
      </c>
      <c r="HR139" s="300">
        <f t="shared" si="304"/>
        <v>0</v>
      </c>
      <c r="HS139" s="300">
        <f t="shared" si="305"/>
        <v>0</v>
      </c>
      <c r="HT139" s="300">
        <f t="shared" si="306"/>
        <v>0</v>
      </c>
      <c r="HU139" s="300">
        <f t="shared" si="307"/>
        <v>0</v>
      </c>
      <c r="HV139" s="300">
        <f t="shared" si="308"/>
        <v>0</v>
      </c>
      <c r="HW139" s="300">
        <f t="shared" si="309"/>
        <v>0</v>
      </c>
      <c r="HX139" s="300">
        <f t="shared" si="310"/>
        <v>0</v>
      </c>
      <c r="HY139" s="300">
        <f t="shared" si="311"/>
        <v>0</v>
      </c>
      <c r="HZ139" s="300">
        <f t="shared" si="312"/>
        <v>0</v>
      </c>
      <c r="IA139" s="300">
        <f t="shared" si="313"/>
        <v>0</v>
      </c>
      <c r="IB139" s="300">
        <f t="shared" si="314"/>
        <v>0</v>
      </c>
      <c r="IC139" s="300">
        <f t="shared" si="315"/>
        <v>0</v>
      </c>
      <c r="ID139" s="300">
        <f t="shared" si="316"/>
        <v>0</v>
      </c>
      <c r="IE139" s="300">
        <f t="shared" si="317"/>
        <v>0</v>
      </c>
      <c r="IF139" s="300">
        <f t="shared" si="318"/>
        <v>0</v>
      </c>
      <c r="IG139" s="300">
        <f t="shared" si="319"/>
        <v>0</v>
      </c>
      <c r="IH139" s="300">
        <f t="shared" si="320"/>
        <v>0</v>
      </c>
      <c r="II139" s="300">
        <f t="shared" si="321"/>
        <v>0</v>
      </c>
      <c r="IJ139" s="300">
        <f t="shared" si="322"/>
        <v>0</v>
      </c>
      <c r="IK139" s="300">
        <f t="shared" si="323"/>
        <v>0</v>
      </c>
      <c r="IL139" s="300">
        <f t="shared" si="324"/>
        <v>0</v>
      </c>
      <c r="IM139" s="300">
        <f t="shared" si="325"/>
        <v>0</v>
      </c>
      <c r="IN139" s="300">
        <f t="shared" si="326"/>
        <v>0</v>
      </c>
      <c r="IO139" s="300">
        <f t="shared" si="327"/>
        <v>0</v>
      </c>
      <c r="IP139" s="300">
        <f t="shared" si="328"/>
        <v>0</v>
      </c>
      <c r="IQ139" s="300">
        <f t="shared" si="329"/>
        <v>0</v>
      </c>
      <c r="IR139" s="300">
        <f t="shared" si="330"/>
        <v>0</v>
      </c>
      <c r="IS139" s="300">
        <f t="shared" si="331"/>
        <v>0</v>
      </c>
      <c r="IT139" s="300">
        <f t="shared" si="332"/>
        <v>0</v>
      </c>
      <c r="IU139" s="300">
        <f t="shared" si="333"/>
        <v>0</v>
      </c>
      <c r="IV139" s="300">
        <f t="shared" si="334"/>
        <v>0</v>
      </c>
      <c r="IW139" s="300">
        <f t="shared" si="335"/>
        <v>0</v>
      </c>
      <c r="IX139" s="300">
        <f t="shared" si="336"/>
        <v>0</v>
      </c>
      <c r="IY139" s="300">
        <f t="shared" si="337"/>
        <v>0</v>
      </c>
      <c r="IZ139" s="300">
        <f t="shared" si="338"/>
        <v>0</v>
      </c>
      <c r="JA139" s="300">
        <f t="shared" si="339"/>
        <v>0</v>
      </c>
      <c r="JB139" s="716"/>
      <c r="JC139" s="716"/>
      <c r="JD139" s="716"/>
      <c r="JE139" s="716"/>
      <c r="JF139" s="716"/>
      <c r="JG139" s="716"/>
      <c r="JH139" s="716"/>
      <c r="JI139" s="716"/>
      <c r="JJ139" s="716"/>
      <c r="JK139" s="716"/>
      <c r="JL139" s="716"/>
      <c r="JM139" s="716"/>
      <c r="JN139" s="716"/>
      <c r="JO139" s="716"/>
      <c r="JP139" s="716"/>
      <c r="JQ139" s="716"/>
      <c r="JR139" s="716"/>
      <c r="JS139" s="716"/>
      <c r="JT139" s="716"/>
      <c r="JU139" s="716"/>
      <c r="JV139" s="716"/>
      <c r="JW139" s="716"/>
      <c r="JX139" s="716"/>
      <c r="JY139" s="716"/>
      <c r="JZ139" s="716"/>
      <c r="KA139" s="716"/>
      <c r="KB139" s="716"/>
      <c r="KC139" s="716"/>
      <c r="KD139" s="716"/>
      <c r="KE139" s="716"/>
      <c r="KF139" s="716"/>
      <c r="KG139" s="716"/>
      <c r="KH139" s="716"/>
      <c r="KI139" s="716"/>
      <c r="KJ139" s="716"/>
      <c r="KK139" s="716"/>
      <c r="KL139" s="716"/>
      <c r="KM139" s="716"/>
      <c r="KN139" s="716"/>
      <c r="KO139" s="716"/>
      <c r="KP139" s="716"/>
      <c r="KQ139" s="716"/>
      <c r="KR139" s="716"/>
      <c r="KS139" s="716"/>
      <c r="KT139" s="716"/>
      <c r="KU139" s="716"/>
      <c r="KV139" s="716"/>
      <c r="KW139" s="716"/>
      <c r="KX139" s="716"/>
      <c r="KY139" s="716"/>
      <c r="KZ139" s="716"/>
      <c r="LA139" s="716"/>
      <c r="LB139" s="716"/>
      <c r="LC139" s="716"/>
      <c r="LD139" s="716"/>
      <c r="LE139" s="716"/>
      <c r="LF139" s="716"/>
      <c r="LG139" s="716"/>
      <c r="LH139" s="716"/>
      <c r="LI139" s="716"/>
      <c r="LJ139" s="716"/>
      <c r="LK139" s="716"/>
      <c r="LL139" s="716"/>
      <c r="LM139" s="716"/>
      <c r="LN139" s="716"/>
      <c r="LO139" s="716"/>
      <c r="LP139" s="716"/>
      <c r="LQ139" s="716"/>
      <c r="LR139" s="716"/>
      <c r="LS139" s="716"/>
      <c r="LT139" s="716"/>
      <c r="LU139" s="716"/>
      <c r="LV139" s="716"/>
      <c r="LW139" s="716"/>
      <c r="LX139" s="716"/>
      <c r="LY139" s="716"/>
      <c r="LZ139" s="716"/>
      <c r="MA139" s="716"/>
      <c r="MB139" s="716"/>
      <c r="MC139" s="716"/>
      <c r="MD139" s="716"/>
      <c r="ME139" s="716"/>
      <c r="MF139" s="716"/>
      <c r="MG139" s="716"/>
      <c r="MH139" s="716"/>
      <c r="MI139" s="716"/>
      <c r="MJ139" s="716"/>
      <c r="MK139" s="716"/>
      <c r="ML139" s="716"/>
      <c r="MM139" s="716"/>
      <c r="MN139" s="716"/>
      <c r="MO139" s="716"/>
      <c r="MP139" s="716"/>
      <c r="MQ139" s="716"/>
      <c r="MR139" s="716"/>
      <c r="MS139" s="716"/>
      <c r="MT139" s="716"/>
      <c r="MU139" s="716"/>
      <c r="MV139" s="716"/>
      <c r="MW139" s="716"/>
      <c r="MX139" s="716"/>
      <c r="MY139" s="716"/>
      <c r="MZ139" s="716"/>
    </row>
    <row r="140" spans="1:364" s="45" customFormat="1" ht="15" customHeight="1">
      <c r="A140" s="284" t="s">
        <v>48</v>
      </c>
      <c r="B140" s="285">
        <v>45490</v>
      </c>
      <c r="C140" s="552"/>
      <c r="D140" s="474"/>
      <c r="E140" s="287"/>
      <c r="F140" s="288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369"/>
      <c r="AG140" s="347"/>
      <c r="AH140" s="306"/>
      <c r="AI140" s="306"/>
      <c r="AJ140" s="306"/>
      <c r="AK140" s="306"/>
      <c r="AL140" s="306"/>
      <c r="AM140" s="306"/>
      <c r="AN140" s="306"/>
      <c r="AO140" s="385"/>
      <c r="AP140" s="307"/>
      <c r="AQ140" s="307"/>
      <c r="AR140" s="307"/>
      <c r="AS140" s="307"/>
      <c r="AT140" s="307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401"/>
      <c r="CA140" s="310"/>
      <c r="CB140" s="310"/>
      <c r="CC140" s="310"/>
      <c r="CD140" s="310"/>
      <c r="CE140" s="310"/>
      <c r="CF140" s="310"/>
      <c r="CG140" s="310"/>
      <c r="CH140" s="310"/>
      <c r="CI140" s="310"/>
      <c r="CJ140" s="310"/>
      <c r="CK140" s="310"/>
      <c r="CL140" s="310"/>
      <c r="CM140" s="310"/>
      <c r="CN140" s="310"/>
      <c r="CO140" s="310"/>
      <c r="CP140" s="310"/>
      <c r="CQ140" s="310"/>
      <c r="CR140" s="310"/>
      <c r="CS140" s="310"/>
      <c r="CT140" s="310"/>
      <c r="CU140" s="310"/>
      <c r="CV140" s="310"/>
      <c r="CW140" s="310"/>
      <c r="CX140" s="310"/>
      <c r="CY140" s="310"/>
      <c r="CZ140" s="310"/>
      <c r="DA140" s="310"/>
      <c r="DB140" s="310"/>
      <c r="DC140" s="310"/>
      <c r="DD140" s="310"/>
      <c r="DE140" s="310"/>
      <c r="DF140" s="310"/>
      <c r="DG140" s="398"/>
      <c r="DH140" s="310"/>
      <c r="DI140" s="310"/>
      <c r="DJ140" s="310"/>
      <c r="DK140" s="310"/>
      <c r="DL140" s="310"/>
      <c r="DM140" s="310"/>
      <c r="DN140" s="310"/>
      <c r="DO140" s="310"/>
      <c r="DP140" s="310"/>
      <c r="DQ140" s="310"/>
      <c r="DR140" s="310"/>
      <c r="DS140" s="310"/>
      <c r="DT140" s="310"/>
      <c r="DU140" s="310"/>
      <c r="DV140" s="310"/>
      <c r="DW140" s="310"/>
      <c r="DX140" s="605"/>
      <c r="DY140" s="641"/>
      <c r="DZ140" s="641"/>
      <c r="EA140" s="641"/>
      <c r="EB140" s="641"/>
      <c r="EC140" s="641"/>
      <c r="ED140" s="641"/>
      <c r="EE140" s="641"/>
      <c r="EF140" s="641"/>
      <c r="EG140" s="641"/>
      <c r="EH140" s="641"/>
      <c r="EI140" s="641"/>
      <c r="EJ140" s="641"/>
      <c r="EK140" s="641"/>
      <c r="EL140" s="641"/>
      <c r="EM140" s="641"/>
      <c r="EN140" s="641"/>
      <c r="EO140" s="641"/>
      <c r="EP140" s="641"/>
      <c r="EQ140" s="641"/>
      <c r="ER140" s="641"/>
      <c r="ES140" s="641"/>
      <c r="ET140" s="641"/>
      <c r="EU140" s="641"/>
      <c r="EV140" s="641"/>
      <c r="EW140" s="310"/>
      <c r="EX140" s="308"/>
      <c r="EY140" s="308"/>
      <c r="EZ140" s="308"/>
      <c r="FA140" s="308"/>
      <c r="FB140" s="308"/>
      <c r="FC140" s="308"/>
      <c r="FD140" s="308"/>
      <c r="FE140" s="308"/>
      <c r="FF140" s="398"/>
      <c r="FG140" s="308"/>
      <c r="FH140" s="308"/>
      <c r="FI140" s="308"/>
      <c r="FJ140" s="308"/>
      <c r="FK140" s="308"/>
      <c r="FL140" s="308"/>
      <c r="FM140" s="309"/>
      <c r="FN140" s="348"/>
      <c r="FO140" s="348"/>
      <c r="FP140" s="348"/>
      <c r="FQ140" s="348"/>
      <c r="FR140" s="488"/>
      <c r="FS140" s="339"/>
      <c r="FT140" s="349"/>
      <c r="FU140" s="349"/>
      <c r="FV140" s="305"/>
      <c r="FW140" s="349"/>
      <c r="FX140" s="349"/>
      <c r="FY140" s="305"/>
      <c r="FZ140" s="305"/>
      <c r="GA140" s="305"/>
      <c r="GB140" s="305"/>
      <c r="GC140" s="305"/>
      <c r="GD140" s="305"/>
      <c r="GE140" s="305"/>
      <c r="GF140" s="305"/>
      <c r="GG140" s="305"/>
      <c r="GH140" s="349"/>
      <c r="GI140" s="351"/>
      <c r="GJ140" s="373"/>
      <c r="GK140" s="77"/>
      <c r="GL140" s="300">
        <f t="shared" si="272"/>
        <v>0</v>
      </c>
      <c r="GM140" s="300">
        <f t="shared" si="273"/>
        <v>0</v>
      </c>
      <c r="GN140" s="300">
        <f t="shared" si="274"/>
        <v>0</v>
      </c>
      <c r="GO140" s="300">
        <f t="shared" si="275"/>
        <v>0</v>
      </c>
      <c r="GP140" s="300">
        <f t="shared" si="276"/>
        <v>0</v>
      </c>
      <c r="GQ140" s="300">
        <f t="shared" si="277"/>
        <v>0</v>
      </c>
      <c r="GR140" s="300">
        <f t="shared" si="278"/>
        <v>0</v>
      </c>
      <c r="GS140" s="300">
        <f t="shared" si="279"/>
        <v>0</v>
      </c>
      <c r="GT140" s="300">
        <f t="shared" si="280"/>
        <v>0</v>
      </c>
      <c r="GU140" s="300">
        <f t="shared" si="281"/>
        <v>0</v>
      </c>
      <c r="GV140" s="300">
        <f t="shared" si="282"/>
        <v>0</v>
      </c>
      <c r="GW140" s="300">
        <f t="shared" si="283"/>
        <v>0</v>
      </c>
      <c r="GX140" s="300">
        <f t="shared" si="284"/>
        <v>0</v>
      </c>
      <c r="GY140" s="300">
        <f t="shared" si="285"/>
        <v>0</v>
      </c>
      <c r="GZ140" s="300">
        <f t="shared" si="286"/>
        <v>0</v>
      </c>
      <c r="HA140" s="300">
        <f t="shared" si="287"/>
        <v>0</v>
      </c>
      <c r="HB140" s="300">
        <f t="shared" si="288"/>
        <v>0</v>
      </c>
      <c r="HC140" s="300">
        <f t="shared" si="289"/>
        <v>0</v>
      </c>
      <c r="HD140" s="300">
        <f t="shared" si="290"/>
        <v>0</v>
      </c>
      <c r="HE140" s="300">
        <f t="shared" si="291"/>
        <v>0</v>
      </c>
      <c r="HF140" s="300">
        <f t="shared" si="292"/>
        <v>0</v>
      </c>
      <c r="HG140" s="300">
        <f t="shared" si="293"/>
        <v>0</v>
      </c>
      <c r="HH140" s="300">
        <f t="shared" si="294"/>
        <v>0</v>
      </c>
      <c r="HI140" s="300">
        <f t="shared" si="295"/>
        <v>0</v>
      </c>
      <c r="HJ140" s="300">
        <f t="shared" si="296"/>
        <v>0</v>
      </c>
      <c r="HK140" s="300">
        <f t="shared" si="297"/>
        <v>0</v>
      </c>
      <c r="HL140" s="300">
        <f t="shared" si="298"/>
        <v>0</v>
      </c>
      <c r="HM140" s="300">
        <f t="shared" si="299"/>
        <v>0</v>
      </c>
      <c r="HN140" s="300">
        <f t="shared" si="300"/>
        <v>0</v>
      </c>
      <c r="HO140" s="300">
        <f t="shared" si="301"/>
        <v>0</v>
      </c>
      <c r="HP140" s="300">
        <f t="shared" si="302"/>
        <v>0</v>
      </c>
      <c r="HQ140" s="300">
        <f t="shared" si="303"/>
        <v>0</v>
      </c>
      <c r="HR140" s="300">
        <f t="shared" si="304"/>
        <v>0</v>
      </c>
      <c r="HS140" s="300">
        <f t="shared" si="305"/>
        <v>0</v>
      </c>
      <c r="HT140" s="300">
        <f t="shared" si="306"/>
        <v>0</v>
      </c>
      <c r="HU140" s="300">
        <f t="shared" si="307"/>
        <v>0</v>
      </c>
      <c r="HV140" s="300">
        <f t="shared" si="308"/>
        <v>0</v>
      </c>
      <c r="HW140" s="300">
        <f t="shared" si="309"/>
        <v>0</v>
      </c>
      <c r="HX140" s="300">
        <f t="shared" si="310"/>
        <v>0</v>
      </c>
      <c r="HY140" s="300">
        <f t="shared" si="311"/>
        <v>0</v>
      </c>
      <c r="HZ140" s="300">
        <f t="shared" si="312"/>
        <v>0</v>
      </c>
      <c r="IA140" s="300">
        <f t="shared" si="313"/>
        <v>0</v>
      </c>
      <c r="IB140" s="300">
        <f t="shared" si="314"/>
        <v>0</v>
      </c>
      <c r="IC140" s="300">
        <f t="shared" si="315"/>
        <v>0</v>
      </c>
      <c r="ID140" s="300">
        <f t="shared" si="316"/>
        <v>0</v>
      </c>
      <c r="IE140" s="300">
        <f t="shared" si="317"/>
        <v>0</v>
      </c>
      <c r="IF140" s="300">
        <f t="shared" si="318"/>
        <v>0</v>
      </c>
      <c r="IG140" s="300">
        <f t="shared" si="319"/>
        <v>0</v>
      </c>
      <c r="IH140" s="300">
        <f t="shared" si="320"/>
        <v>0</v>
      </c>
      <c r="II140" s="300">
        <f t="shared" si="321"/>
        <v>0</v>
      </c>
      <c r="IJ140" s="300">
        <f t="shared" si="322"/>
        <v>0</v>
      </c>
      <c r="IK140" s="300">
        <f t="shared" si="323"/>
        <v>0</v>
      </c>
      <c r="IL140" s="300">
        <f t="shared" si="324"/>
        <v>0</v>
      </c>
      <c r="IM140" s="300">
        <f t="shared" si="325"/>
        <v>0</v>
      </c>
      <c r="IN140" s="300">
        <f t="shared" si="326"/>
        <v>0</v>
      </c>
      <c r="IO140" s="300">
        <f t="shared" si="327"/>
        <v>0</v>
      </c>
      <c r="IP140" s="300">
        <f t="shared" si="328"/>
        <v>0</v>
      </c>
      <c r="IQ140" s="300">
        <f t="shared" si="329"/>
        <v>0</v>
      </c>
      <c r="IR140" s="300">
        <f t="shared" si="330"/>
        <v>0</v>
      </c>
      <c r="IS140" s="300">
        <f t="shared" si="331"/>
        <v>0</v>
      </c>
      <c r="IT140" s="300">
        <f t="shared" si="332"/>
        <v>0</v>
      </c>
      <c r="IU140" s="300">
        <f t="shared" si="333"/>
        <v>0</v>
      </c>
      <c r="IV140" s="300">
        <f t="shared" si="334"/>
        <v>0</v>
      </c>
      <c r="IW140" s="300">
        <f t="shared" si="335"/>
        <v>0</v>
      </c>
      <c r="IX140" s="300">
        <f t="shared" si="336"/>
        <v>0</v>
      </c>
      <c r="IY140" s="300">
        <f t="shared" si="337"/>
        <v>0</v>
      </c>
      <c r="IZ140" s="300">
        <f t="shared" si="338"/>
        <v>0</v>
      </c>
      <c r="JA140" s="300">
        <f t="shared" si="339"/>
        <v>0</v>
      </c>
      <c r="JB140" s="716"/>
      <c r="JC140" s="716"/>
      <c r="JD140" s="716"/>
      <c r="JE140" s="716"/>
      <c r="JF140" s="716"/>
      <c r="JG140" s="716"/>
      <c r="JH140" s="716"/>
      <c r="JI140" s="716"/>
      <c r="JJ140" s="716"/>
      <c r="JK140" s="716"/>
      <c r="JL140" s="716"/>
      <c r="JM140" s="716"/>
      <c r="JN140" s="716"/>
      <c r="JO140" s="716"/>
      <c r="JP140" s="716"/>
      <c r="JQ140" s="716"/>
      <c r="JR140" s="716"/>
      <c r="JS140" s="716"/>
      <c r="JT140" s="716"/>
      <c r="JU140" s="716"/>
      <c r="JV140" s="716"/>
      <c r="JW140" s="716"/>
      <c r="JX140" s="716"/>
      <c r="JY140" s="716"/>
      <c r="JZ140" s="716"/>
      <c r="KA140" s="716"/>
      <c r="KB140" s="716"/>
      <c r="KC140" s="716"/>
      <c r="KD140" s="716"/>
      <c r="KE140" s="716"/>
      <c r="KF140" s="716"/>
      <c r="KG140" s="716"/>
      <c r="KH140" s="716"/>
      <c r="KI140" s="716"/>
      <c r="KJ140" s="716"/>
      <c r="KK140" s="716"/>
      <c r="KL140" s="716"/>
      <c r="KM140" s="716"/>
      <c r="KN140" s="716"/>
      <c r="KO140" s="716"/>
      <c r="KP140" s="716"/>
      <c r="KQ140" s="716"/>
      <c r="KR140" s="716"/>
      <c r="KS140" s="716"/>
      <c r="KT140" s="716"/>
      <c r="KU140" s="716"/>
      <c r="KV140" s="716"/>
      <c r="KW140" s="716"/>
      <c r="KX140" s="716"/>
      <c r="KY140" s="716"/>
      <c r="KZ140" s="716"/>
      <c r="LA140" s="716"/>
      <c r="LB140" s="716"/>
      <c r="LC140" s="716"/>
      <c r="LD140" s="716"/>
      <c r="LE140" s="716"/>
      <c r="LF140" s="716"/>
      <c r="LG140" s="716"/>
      <c r="LH140" s="716"/>
      <c r="LI140" s="716"/>
      <c r="LJ140" s="716"/>
      <c r="LK140" s="716"/>
      <c r="LL140" s="716"/>
      <c r="LM140" s="716"/>
      <c r="LN140" s="716"/>
      <c r="LO140" s="716"/>
      <c r="LP140" s="716"/>
      <c r="LQ140" s="716"/>
      <c r="LR140" s="716"/>
      <c r="LS140" s="716"/>
      <c r="LT140" s="716"/>
      <c r="LU140" s="716"/>
      <c r="LV140" s="716"/>
      <c r="LW140" s="716"/>
      <c r="LX140" s="716"/>
      <c r="LY140" s="716"/>
      <c r="LZ140" s="716"/>
      <c r="MA140" s="716"/>
      <c r="MB140" s="716"/>
      <c r="MC140" s="716"/>
      <c r="MD140" s="716"/>
      <c r="ME140" s="716"/>
      <c r="MF140" s="716"/>
      <c r="MG140" s="716"/>
      <c r="MH140" s="716"/>
      <c r="MI140" s="716"/>
      <c r="MJ140" s="716"/>
      <c r="MK140" s="716"/>
      <c r="ML140" s="716"/>
      <c r="MM140" s="716"/>
      <c r="MN140" s="716"/>
      <c r="MO140" s="716"/>
      <c r="MP140" s="716"/>
      <c r="MQ140" s="716"/>
      <c r="MR140" s="716"/>
      <c r="MS140" s="716"/>
      <c r="MT140" s="716"/>
      <c r="MU140" s="716"/>
      <c r="MV140" s="716"/>
      <c r="MW140" s="716"/>
      <c r="MX140" s="716"/>
      <c r="MY140" s="716"/>
      <c r="MZ140" s="716"/>
    </row>
    <row r="141" spans="1:364" s="45" customFormat="1" ht="15" customHeight="1">
      <c r="A141" s="284" t="s">
        <v>53</v>
      </c>
      <c r="B141" s="285">
        <v>45491</v>
      </c>
      <c r="C141" s="552"/>
      <c r="D141" s="474"/>
      <c r="E141" s="287"/>
      <c r="F141" s="288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369"/>
      <c r="AG141" s="347"/>
      <c r="AH141" s="306"/>
      <c r="AI141" s="306"/>
      <c r="AJ141" s="306"/>
      <c r="AK141" s="306"/>
      <c r="AL141" s="306"/>
      <c r="AM141" s="306"/>
      <c r="AN141" s="306"/>
      <c r="AO141" s="385"/>
      <c r="AP141" s="307"/>
      <c r="AQ141" s="307"/>
      <c r="AR141" s="307"/>
      <c r="AS141" s="307"/>
      <c r="AT141" s="307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401"/>
      <c r="CA141" s="310"/>
      <c r="CB141" s="310"/>
      <c r="CC141" s="310"/>
      <c r="CD141" s="310"/>
      <c r="CE141" s="310"/>
      <c r="CF141" s="310"/>
      <c r="CG141" s="310"/>
      <c r="CH141" s="310"/>
      <c r="CI141" s="310"/>
      <c r="CJ141" s="310"/>
      <c r="CK141" s="310"/>
      <c r="CL141" s="310"/>
      <c r="CM141" s="310"/>
      <c r="CN141" s="310"/>
      <c r="CO141" s="310"/>
      <c r="CP141" s="310"/>
      <c r="CQ141" s="310"/>
      <c r="CR141" s="310"/>
      <c r="CS141" s="310"/>
      <c r="CT141" s="310"/>
      <c r="CU141" s="310"/>
      <c r="CV141" s="310"/>
      <c r="CW141" s="310"/>
      <c r="CX141" s="310"/>
      <c r="CY141" s="310"/>
      <c r="CZ141" s="310"/>
      <c r="DA141" s="310"/>
      <c r="DB141" s="310"/>
      <c r="DC141" s="310"/>
      <c r="DD141" s="310"/>
      <c r="DE141" s="310"/>
      <c r="DF141" s="310"/>
      <c r="DG141" s="398"/>
      <c r="DH141" s="310"/>
      <c r="DI141" s="310"/>
      <c r="DJ141" s="310"/>
      <c r="DK141" s="310"/>
      <c r="DL141" s="310"/>
      <c r="DM141" s="310"/>
      <c r="DN141" s="310"/>
      <c r="DO141" s="310"/>
      <c r="DP141" s="310"/>
      <c r="DQ141" s="310"/>
      <c r="DR141" s="310"/>
      <c r="DS141" s="310"/>
      <c r="DT141" s="310"/>
      <c r="DU141" s="310"/>
      <c r="DV141" s="310"/>
      <c r="DW141" s="310"/>
      <c r="DX141" s="605"/>
      <c r="DY141" s="641"/>
      <c r="DZ141" s="641"/>
      <c r="EA141" s="641"/>
      <c r="EB141" s="641"/>
      <c r="EC141" s="641"/>
      <c r="ED141" s="641"/>
      <c r="EE141" s="641"/>
      <c r="EF141" s="641"/>
      <c r="EG141" s="641"/>
      <c r="EH141" s="641"/>
      <c r="EI141" s="641"/>
      <c r="EJ141" s="641"/>
      <c r="EK141" s="641"/>
      <c r="EL141" s="641"/>
      <c r="EM141" s="641"/>
      <c r="EN141" s="641"/>
      <c r="EO141" s="641"/>
      <c r="EP141" s="641"/>
      <c r="EQ141" s="641"/>
      <c r="ER141" s="641"/>
      <c r="ES141" s="641"/>
      <c r="ET141" s="641"/>
      <c r="EU141" s="641"/>
      <c r="EV141" s="641"/>
      <c r="EW141" s="310"/>
      <c r="EX141" s="308"/>
      <c r="EY141" s="308"/>
      <c r="EZ141" s="308"/>
      <c r="FA141" s="308"/>
      <c r="FB141" s="308"/>
      <c r="FC141" s="308"/>
      <c r="FD141" s="308"/>
      <c r="FE141" s="308"/>
      <c r="FF141" s="398"/>
      <c r="FG141" s="308"/>
      <c r="FH141" s="308"/>
      <c r="FI141" s="308"/>
      <c r="FJ141" s="308"/>
      <c r="FK141" s="308"/>
      <c r="FL141" s="308"/>
      <c r="FM141" s="309"/>
      <c r="FN141" s="348"/>
      <c r="FO141" s="348"/>
      <c r="FP141" s="348"/>
      <c r="FQ141" s="348"/>
      <c r="FR141" s="488"/>
      <c r="FS141" s="339"/>
      <c r="FT141" s="349"/>
      <c r="FU141" s="349"/>
      <c r="FV141" s="305"/>
      <c r="FW141" s="349"/>
      <c r="FX141" s="349"/>
      <c r="FY141" s="305"/>
      <c r="FZ141" s="305"/>
      <c r="GA141" s="305"/>
      <c r="GB141" s="305"/>
      <c r="GC141" s="305"/>
      <c r="GD141" s="305"/>
      <c r="GE141" s="305"/>
      <c r="GF141" s="305"/>
      <c r="GG141" s="305"/>
      <c r="GH141" s="349"/>
      <c r="GI141" s="351"/>
      <c r="GJ141" s="373"/>
      <c r="GK141" s="77"/>
      <c r="GL141" s="300">
        <f t="shared" si="272"/>
        <v>0</v>
      </c>
      <c r="GM141" s="300">
        <f t="shared" si="273"/>
        <v>0</v>
      </c>
      <c r="GN141" s="300">
        <f t="shared" si="274"/>
        <v>0</v>
      </c>
      <c r="GO141" s="300">
        <f t="shared" si="275"/>
        <v>0</v>
      </c>
      <c r="GP141" s="300">
        <f t="shared" si="276"/>
        <v>0</v>
      </c>
      <c r="GQ141" s="300">
        <f t="shared" si="277"/>
        <v>0</v>
      </c>
      <c r="GR141" s="300">
        <f t="shared" si="278"/>
        <v>0</v>
      </c>
      <c r="GS141" s="300">
        <f t="shared" si="279"/>
        <v>0</v>
      </c>
      <c r="GT141" s="300">
        <f t="shared" si="280"/>
        <v>0</v>
      </c>
      <c r="GU141" s="300">
        <f t="shared" si="281"/>
        <v>0</v>
      </c>
      <c r="GV141" s="300">
        <f t="shared" si="282"/>
        <v>0</v>
      </c>
      <c r="GW141" s="300">
        <f t="shared" si="283"/>
        <v>0</v>
      </c>
      <c r="GX141" s="300">
        <f t="shared" si="284"/>
        <v>0</v>
      </c>
      <c r="GY141" s="300">
        <f t="shared" si="285"/>
        <v>0</v>
      </c>
      <c r="GZ141" s="300">
        <f t="shared" si="286"/>
        <v>0</v>
      </c>
      <c r="HA141" s="300">
        <f t="shared" si="287"/>
        <v>0</v>
      </c>
      <c r="HB141" s="300">
        <f t="shared" si="288"/>
        <v>0</v>
      </c>
      <c r="HC141" s="300">
        <f t="shared" si="289"/>
        <v>0</v>
      </c>
      <c r="HD141" s="300">
        <f t="shared" si="290"/>
        <v>0</v>
      </c>
      <c r="HE141" s="300">
        <f t="shared" si="291"/>
        <v>0</v>
      </c>
      <c r="HF141" s="300">
        <f t="shared" si="292"/>
        <v>0</v>
      </c>
      <c r="HG141" s="300">
        <f t="shared" si="293"/>
        <v>0</v>
      </c>
      <c r="HH141" s="300">
        <f t="shared" si="294"/>
        <v>0</v>
      </c>
      <c r="HI141" s="300">
        <f t="shared" si="295"/>
        <v>0</v>
      </c>
      <c r="HJ141" s="300">
        <f t="shared" si="296"/>
        <v>0</v>
      </c>
      <c r="HK141" s="300">
        <f t="shared" si="297"/>
        <v>0</v>
      </c>
      <c r="HL141" s="300">
        <f t="shared" si="298"/>
        <v>0</v>
      </c>
      <c r="HM141" s="300">
        <f t="shared" si="299"/>
        <v>0</v>
      </c>
      <c r="HN141" s="300">
        <f t="shared" si="300"/>
        <v>0</v>
      </c>
      <c r="HO141" s="300">
        <f t="shared" si="301"/>
        <v>0</v>
      </c>
      <c r="HP141" s="300">
        <f t="shared" si="302"/>
        <v>0</v>
      </c>
      <c r="HQ141" s="300">
        <f t="shared" si="303"/>
        <v>0</v>
      </c>
      <c r="HR141" s="300">
        <f t="shared" si="304"/>
        <v>0</v>
      </c>
      <c r="HS141" s="300">
        <f t="shared" si="305"/>
        <v>0</v>
      </c>
      <c r="HT141" s="300">
        <f t="shared" si="306"/>
        <v>0</v>
      </c>
      <c r="HU141" s="300">
        <f t="shared" si="307"/>
        <v>0</v>
      </c>
      <c r="HV141" s="300">
        <f t="shared" si="308"/>
        <v>0</v>
      </c>
      <c r="HW141" s="300">
        <f t="shared" si="309"/>
        <v>0</v>
      </c>
      <c r="HX141" s="300">
        <f t="shared" si="310"/>
        <v>0</v>
      </c>
      <c r="HY141" s="300">
        <f t="shared" si="311"/>
        <v>0</v>
      </c>
      <c r="HZ141" s="300">
        <f t="shared" si="312"/>
        <v>0</v>
      </c>
      <c r="IA141" s="300">
        <f t="shared" si="313"/>
        <v>0</v>
      </c>
      <c r="IB141" s="300">
        <f t="shared" si="314"/>
        <v>0</v>
      </c>
      <c r="IC141" s="300">
        <f t="shared" si="315"/>
        <v>0</v>
      </c>
      <c r="ID141" s="300">
        <f t="shared" si="316"/>
        <v>0</v>
      </c>
      <c r="IE141" s="300">
        <f t="shared" si="317"/>
        <v>0</v>
      </c>
      <c r="IF141" s="300">
        <f t="shared" si="318"/>
        <v>0</v>
      </c>
      <c r="IG141" s="300">
        <f t="shared" si="319"/>
        <v>0</v>
      </c>
      <c r="IH141" s="300">
        <f t="shared" si="320"/>
        <v>0</v>
      </c>
      <c r="II141" s="300">
        <f t="shared" si="321"/>
        <v>0</v>
      </c>
      <c r="IJ141" s="300">
        <f t="shared" si="322"/>
        <v>0</v>
      </c>
      <c r="IK141" s="300">
        <f t="shared" si="323"/>
        <v>0</v>
      </c>
      <c r="IL141" s="300">
        <f t="shared" si="324"/>
        <v>0</v>
      </c>
      <c r="IM141" s="300">
        <f t="shared" si="325"/>
        <v>0</v>
      </c>
      <c r="IN141" s="300">
        <f t="shared" si="326"/>
        <v>0</v>
      </c>
      <c r="IO141" s="300">
        <f t="shared" si="327"/>
        <v>0</v>
      </c>
      <c r="IP141" s="300">
        <f t="shared" si="328"/>
        <v>0</v>
      </c>
      <c r="IQ141" s="300">
        <f t="shared" si="329"/>
        <v>0</v>
      </c>
      <c r="IR141" s="300">
        <f t="shared" si="330"/>
        <v>0</v>
      </c>
      <c r="IS141" s="300">
        <f t="shared" si="331"/>
        <v>0</v>
      </c>
      <c r="IT141" s="300">
        <f t="shared" si="332"/>
        <v>0</v>
      </c>
      <c r="IU141" s="300">
        <f t="shared" si="333"/>
        <v>0</v>
      </c>
      <c r="IV141" s="300">
        <f t="shared" si="334"/>
        <v>0</v>
      </c>
      <c r="IW141" s="300">
        <f t="shared" si="335"/>
        <v>0</v>
      </c>
      <c r="IX141" s="300">
        <f t="shared" si="336"/>
        <v>0</v>
      </c>
      <c r="IY141" s="300">
        <f t="shared" si="337"/>
        <v>0</v>
      </c>
      <c r="IZ141" s="300">
        <f t="shared" si="338"/>
        <v>0</v>
      </c>
      <c r="JA141" s="300">
        <f t="shared" si="339"/>
        <v>0</v>
      </c>
      <c r="JB141" s="716"/>
      <c r="JC141" s="716"/>
      <c r="JD141" s="716"/>
      <c r="JE141" s="716"/>
      <c r="JF141" s="716"/>
      <c r="JG141" s="716"/>
      <c r="JH141" s="716"/>
      <c r="JI141" s="716"/>
      <c r="JJ141" s="716"/>
      <c r="JK141" s="716"/>
      <c r="JL141" s="716"/>
      <c r="JM141" s="716"/>
      <c r="JN141" s="716"/>
      <c r="JO141" s="716"/>
      <c r="JP141" s="716"/>
      <c r="JQ141" s="716"/>
      <c r="JR141" s="716"/>
      <c r="JS141" s="716"/>
      <c r="JT141" s="716"/>
      <c r="JU141" s="716"/>
      <c r="JV141" s="716"/>
      <c r="JW141" s="716"/>
      <c r="JX141" s="716"/>
      <c r="JY141" s="716"/>
      <c r="JZ141" s="716"/>
      <c r="KA141" s="716"/>
      <c r="KB141" s="716"/>
      <c r="KC141" s="716"/>
      <c r="KD141" s="716"/>
      <c r="KE141" s="716"/>
      <c r="KF141" s="716"/>
      <c r="KG141" s="716"/>
      <c r="KH141" s="716"/>
      <c r="KI141" s="716"/>
      <c r="KJ141" s="716"/>
      <c r="KK141" s="716"/>
      <c r="KL141" s="716"/>
      <c r="KM141" s="716"/>
      <c r="KN141" s="716"/>
      <c r="KO141" s="716"/>
      <c r="KP141" s="716"/>
      <c r="KQ141" s="716"/>
      <c r="KR141" s="716"/>
      <c r="KS141" s="716"/>
      <c r="KT141" s="716"/>
      <c r="KU141" s="716"/>
      <c r="KV141" s="716"/>
      <c r="KW141" s="716"/>
      <c r="KX141" s="716"/>
      <c r="KY141" s="716"/>
      <c r="KZ141" s="716"/>
      <c r="LA141" s="716"/>
      <c r="LB141" s="716"/>
      <c r="LC141" s="716"/>
      <c r="LD141" s="716"/>
      <c r="LE141" s="716"/>
      <c r="LF141" s="716"/>
      <c r="LG141" s="716"/>
      <c r="LH141" s="716"/>
      <c r="LI141" s="716"/>
      <c r="LJ141" s="716"/>
      <c r="LK141" s="716"/>
      <c r="LL141" s="716"/>
      <c r="LM141" s="716"/>
      <c r="LN141" s="716"/>
      <c r="LO141" s="716"/>
      <c r="LP141" s="716"/>
      <c r="LQ141" s="716"/>
      <c r="LR141" s="716"/>
      <c r="LS141" s="716"/>
      <c r="LT141" s="716"/>
      <c r="LU141" s="716"/>
      <c r="LV141" s="716"/>
      <c r="LW141" s="716"/>
      <c r="LX141" s="716"/>
      <c r="LY141" s="716"/>
      <c r="LZ141" s="716"/>
      <c r="MA141" s="716"/>
      <c r="MB141" s="716"/>
      <c r="MC141" s="716"/>
      <c r="MD141" s="716"/>
      <c r="ME141" s="716"/>
      <c r="MF141" s="716"/>
      <c r="MG141" s="716"/>
      <c r="MH141" s="716"/>
      <c r="MI141" s="716"/>
      <c r="MJ141" s="716"/>
      <c r="MK141" s="716"/>
      <c r="ML141" s="716"/>
      <c r="MM141" s="716"/>
      <c r="MN141" s="716"/>
      <c r="MO141" s="716"/>
      <c r="MP141" s="716"/>
      <c r="MQ141" s="716"/>
      <c r="MR141" s="716"/>
      <c r="MS141" s="716"/>
      <c r="MT141" s="716"/>
      <c r="MU141" s="716"/>
      <c r="MV141" s="716"/>
      <c r="MW141" s="716"/>
      <c r="MX141" s="716"/>
      <c r="MY141" s="716"/>
      <c r="MZ141" s="716"/>
    </row>
    <row r="142" spans="1:364" s="45" customFormat="1" ht="15" customHeight="1">
      <c r="A142" s="284" t="s">
        <v>50</v>
      </c>
      <c r="B142" s="285">
        <v>45492</v>
      </c>
      <c r="C142" s="552"/>
      <c r="D142" s="474"/>
      <c r="E142" s="287"/>
      <c r="F142" s="288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369"/>
      <c r="AG142" s="347"/>
      <c r="AH142" s="306"/>
      <c r="AI142" s="306"/>
      <c r="AJ142" s="306"/>
      <c r="AK142" s="306"/>
      <c r="AL142" s="306"/>
      <c r="AM142" s="306"/>
      <c r="AN142" s="306"/>
      <c r="AO142" s="385"/>
      <c r="AP142" s="307"/>
      <c r="AQ142" s="307"/>
      <c r="AR142" s="307"/>
      <c r="AS142" s="307"/>
      <c r="AT142" s="307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401"/>
      <c r="CA142" s="310"/>
      <c r="CB142" s="310"/>
      <c r="CC142" s="310"/>
      <c r="CD142" s="310"/>
      <c r="CE142" s="310"/>
      <c r="CF142" s="310"/>
      <c r="CG142" s="310"/>
      <c r="CH142" s="310"/>
      <c r="CI142" s="310"/>
      <c r="CJ142" s="310"/>
      <c r="CK142" s="310"/>
      <c r="CL142" s="310"/>
      <c r="CM142" s="310"/>
      <c r="CN142" s="310"/>
      <c r="CO142" s="310"/>
      <c r="CP142" s="310"/>
      <c r="CQ142" s="310"/>
      <c r="CR142" s="310"/>
      <c r="CS142" s="310"/>
      <c r="CT142" s="310"/>
      <c r="CU142" s="310"/>
      <c r="CV142" s="310"/>
      <c r="CW142" s="310"/>
      <c r="CX142" s="310"/>
      <c r="CY142" s="310"/>
      <c r="CZ142" s="310"/>
      <c r="DA142" s="310"/>
      <c r="DB142" s="310"/>
      <c r="DC142" s="310"/>
      <c r="DD142" s="310"/>
      <c r="DE142" s="310"/>
      <c r="DF142" s="310"/>
      <c r="DG142" s="398"/>
      <c r="DH142" s="310"/>
      <c r="DI142" s="310"/>
      <c r="DJ142" s="310"/>
      <c r="DK142" s="310"/>
      <c r="DL142" s="310"/>
      <c r="DM142" s="310"/>
      <c r="DN142" s="310"/>
      <c r="DO142" s="310"/>
      <c r="DP142" s="310"/>
      <c r="DQ142" s="310"/>
      <c r="DR142" s="310"/>
      <c r="DS142" s="310"/>
      <c r="DT142" s="310"/>
      <c r="DU142" s="310"/>
      <c r="DV142" s="310"/>
      <c r="DW142" s="310"/>
      <c r="DX142" s="605"/>
      <c r="DY142" s="641"/>
      <c r="DZ142" s="641"/>
      <c r="EA142" s="641"/>
      <c r="EB142" s="641"/>
      <c r="EC142" s="641"/>
      <c r="ED142" s="641"/>
      <c r="EE142" s="641"/>
      <c r="EF142" s="641"/>
      <c r="EG142" s="641"/>
      <c r="EH142" s="641"/>
      <c r="EI142" s="641"/>
      <c r="EJ142" s="641"/>
      <c r="EK142" s="641"/>
      <c r="EL142" s="641"/>
      <c r="EM142" s="641"/>
      <c r="EN142" s="641"/>
      <c r="EO142" s="641"/>
      <c r="EP142" s="641"/>
      <c r="EQ142" s="641"/>
      <c r="ER142" s="641"/>
      <c r="ES142" s="641"/>
      <c r="ET142" s="641"/>
      <c r="EU142" s="641"/>
      <c r="EV142" s="641"/>
      <c r="EW142" s="310"/>
      <c r="EX142" s="308"/>
      <c r="EY142" s="308"/>
      <c r="EZ142" s="308"/>
      <c r="FA142" s="308"/>
      <c r="FB142" s="308"/>
      <c r="FC142" s="308"/>
      <c r="FD142" s="308"/>
      <c r="FE142" s="308"/>
      <c r="FF142" s="398"/>
      <c r="FG142" s="308"/>
      <c r="FH142" s="308"/>
      <c r="FI142" s="308"/>
      <c r="FJ142" s="308"/>
      <c r="FK142" s="308"/>
      <c r="FL142" s="308"/>
      <c r="FM142" s="309"/>
      <c r="FN142" s="348"/>
      <c r="FO142" s="348"/>
      <c r="FP142" s="348"/>
      <c r="FQ142" s="348"/>
      <c r="FR142" s="488"/>
      <c r="FS142" s="339"/>
      <c r="FT142" s="349"/>
      <c r="FU142" s="349"/>
      <c r="FV142" s="305"/>
      <c r="FW142" s="349"/>
      <c r="FX142" s="349"/>
      <c r="FY142" s="305"/>
      <c r="FZ142" s="305"/>
      <c r="GA142" s="305"/>
      <c r="GB142" s="305"/>
      <c r="GC142" s="305"/>
      <c r="GD142" s="305"/>
      <c r="GE142" s="305"/>
      <c r="GF142" s="305"/>
      <c r="GG142" s="305"/>
      <c r="GH142" s="349"/>
      <c r="GI142" s="351"/>
      <c r="GJ142" s="373"/>
      <c r="GK142" s="77"/>
      <c r="GL142" s="300">
        <f t="shared" si="272"/>
        <v>0</v>
      </c>
      <c r="GM142" s="300">
        <f t="shared" si="273"/>
        <v>0</v>
      </c>
      <c r="GN142" s="300">
        <f t="shared" si="274"/>
        <v>0</v>
      </c>
      <c r="GO142" s="300">
        <f t="shared" si="275"/>
        <v>0</v>
      </c>
      <c r="GP142" s="300">
        <f t="shared" si="276"/>
        <v>0</v>
      </c>
      <c r="GQ142" s="300">
        <f t="shared" si="277"/>
        <v>0</v>
      </c>
      <c r="GR142" s="300">
        <f t="shared" si="278"/>
        <v>0</v>
      </c>
      <c r="GS142" s="300">
        <f t="shared" si="279"/>
        <v>0</v>
      </c>
      <c r="GT142" s="300">
        <f t="shared" si="280"/>
        <v>0</v>
      </c>
      <c r="GU142" s="300">
        <f t="shared" si="281"/>
        <v>0</v>
      </c>
      <c r="GV142" s="300">
        <f t="shared" si="282"/>
        <v>0</v>
      </c>
      <c r="GW142" s="300">
        <f t="shared" si="283"/>
        <v>0</v>
      </c>
      <c r="GX142" s="300">
        <f t="shared" si="284"/>
        <v>0</v>
      </c>
      <c r="GY142" s="300">
        <f t="shared" si="285"/>
        <v>0</v>
      </c>
      <c r="GZ142" s="300">
        <f t="shared" si="286"/>
        <v>0</v>
      </c>
      <c r="HA142" s="300">
        <f t="shared" si="287"/>
        <v>0</v>
      </c>
      <c r="HB142" s="300">
        <f t="shared" si="288"/>
        <v>0</v>
      </c>
      <c r="HC142" s="300">
        <f t="shared" si="289"/>
        <v>0</v>
      </c>
      <c r="HD142" s="300">
        <f t="shared" si="290"/>
        <v>0</v>
      </c>
      <c r="HE142" s="300">
        <f t="shared" si="291"/>
        <v>0</v>
      </c>
      <c r="HF142" s="300">
        <f t="shared" si="292"/>
        <v>0</v>
      </c>
      <c r="HG142" s="300">
        <f t="shared" si="293"/>
        <v>0</v>
      </c>
      <c r="HH142" s="300">
        <f t="shared" si="294"/>
        <v>0</v>
      </c>
      <c r="HI142" s="300">
        <f t="shared" si="295"/>
        <v>0</v>
      </c>
      <c r="HJ142" s="300">
        <f t="shared" si="296"/>
        <v>0</v>
      </c>
      <c r="HK142" s="300">
        <f t="shared" si="297"/>
        <v>0</v>
      </c>
      <c r="HL142" s="300">
        <f t="shared" si="298"/>
        <v>0</v>
      </c>
      <c r="HM142" s="300">
        <f t="shared" si="299"/>
        <v>0</v>
      </c>
      <c r="HN142" s="300">
        <f t="shared" si="300"/>
        <v>0</v>
      </c>
      <c r="HO142" s="300">
        <f t="shared" si="301"/>
        <v>0</v>
      </c>
      <c r="HP142" s="300">
        <f t="shared" si="302"/>
        <v>0</v>
      </c>
      <c r="HQ142" s="300">
        <f t="shared" si="303"/>
        <v>0</v>
      </c>
      <c r="HR142" s="300">
        <f t="shared" si="304"/>
        <v>0</v>
      </c>
      <c r="HS142" s="300">
        <f t="shared" si="305"/>
        <v>0</v>
      </c>
      <c r="HT142" s="300">
        <f t="shared" si="306"/>
        <v>0</v>
      </c>
      <c r="HU142" s="300">
        <f t="shared" si="307"/>
        <v>0</v>
      </c>
      <c r="HV142" s="300">
        <f t="shared" si="308"/>
        <v>0</v>
      </c>
      <c r="HW142" s="300">
        <f t="shared" si="309"/>
        <v>0</v>
      </c>
      <c r="HX142" s="300">
        <f t="shared" si="310"/>
        <v>0</v>
      </c>
      <c r="HY142" s="300">
        <f t="shared" si="311"/>
        <v>0</v>
      </c>
      <c r="HZ142" s="300">
        <f t="shared" si="312"/>
        <v>0</v>
      </c>
      <c r="IA142" s="300">
        <f t="shared" si="313"/>
        <v>0</v>
      </c>
      <c r="IB142" s="300">
        <f t="shared" si="314"/>
        <v>0</v>
      </c>
      <c r="IC142" s="300">
        <f t="shared" si="315"/>
        <v>0</v>
      </c>
      <c r="ID142" s="300">
        <f t="shared" si="316"/>
        <v>0</v>
      </c>
      <c r="IE142" s="300">
        <f t="shared" si="317"/>
        <v>0</v>
      </c>
      <c r="IF142" s="300">
        <f t="shared" si="318"/>
        <v>0</v>
      </c>
      <c r="IG142" s="300">
        <f t="shared" si="319"/>
        <v>0</v>
      </c>
      <c r="IH142" s="300">
        <f t="shared" si="320"/>
        <v>0</v>
      </c>
      <c r="II142" s="300">
        <f t="shared" si="321"/>
        <v>0</v>
      </c>
      <c r="IJ142" s="300">
        <f t="shared" si="322"/>
        <v>0</v>
      </c>
      <c r="IK142" s="300">
        <f t="shared" si="323"/>
        <v>0</v>
      </c>
      <c r="IL142" s="300">
        <f t="shared" si="324"/>
        <v>0</v>
      </c>
      <c r="IM142" s="300">
        <f t="shared" si="325"/>
        <v>0</v>
      </c>
      <c r="IN142" s="300">
        <f t="shared" si="326"/>
        <v>0</v>
      </c>
      <c r="IO142" s="300">
        <f t="shared" si="327"/>
        <v>0</v>
      </c>
      <c r="IP142" s="300">
        <f t="shared" si="328"/>
        <v>0</v>
      </c>
      <c r="IQ142" s="300">
        <f t="shared" si="329"/>
        <v>0</v>
      </c>
      <c r="IR142" s="300">
        <f t="shared" si="330"/>
        <v>0</v>
      </c>
      <c r="IS142" s="300">
        <f t="shared" si="331"/>
        <v>0</v>
      </c>
      <c r="IT142" s="300">
        <f t="shared" si="332"/>
        <v>0</v>
      </c>
      <c r="IU142" s="300">
        <f t="shared" si="333"/>
        <v>0</v>
      </c>
      <c r="IV142" s="300">
        <f t="shared" si="334"/>
        <v>0</v>
      </c>
      <c r="IW142" s="300">
        <f t="shared" si="335"/>
        <v>0</v>
      </c>
      <c r="IX142" s="300">
        <f t="shared" si="336"/>
        <v>0</v>
      </c>
      <c r="IY142" s="300">
        <f t="shared" si="337"/>
        <v>0</v>
      </c>
      <c r="IZ142" s="300">
        <f t="shared" si="338"/>
        <v>0</v>
      </c>
      <c r="JA142" s="300">
        <f t="shared" si="339"/>
        <v>0</v>
      </c>
      <c r="JB142" s="716"/>
      <c r="JC142" s="716"/>
      <c r="JD142" s="716"/>
      <c r="JE142" s="716"/>
      <c r="JF142" s="716"/>
      <c r="JG142" s="716"/>
      <c r="JH142" s="716"/>
      <c r="JI142" s="716"/>
      <c r="JJ142" s="716"/>
      <c r="JK142" s="716"/>
      <c r="JL142" s="716"/>
      <c r="JM142" s="716"/>
      <c r="JN142" s="716"/>
      <c r="JO142" s="716"/>
      <c r="JP142" s="716"/>
      <c r="JQ142" s="716"/>
      <c r="JR142" s="716"/>
      <c r="JS142" s="716"/>
      <c r="JT142" s="716"/>
      <c r="JU142" s="716"/>
      <c r="JV142" s="716"/>
      <c r="JW142" s="716"/>
      <c r="JX142" s="716"/>
      <c r="JY142" s="716"/>
      <c r="JZ142" s="716"/>
      <c r="KA142" s="716"/>
      <c r="KB142" s="716"/>
      <c r="KC142" s="716"/>
      <c r="KD142" s="716"/>
      <c r="KE142" s="716"/>
      <c r="KF142" s="716"/>
      <c r="KG142" s="716"/>
      <c r="KH142" s="716"/>
      <c r="KI142" s="716"/>
      <c r="KJ142" s="716"/>
      <c r="KK142" s="716"/>
      <c r="KL142" s="716"/>
      <c r="KM142" s="716"/>
      <c r="KN142" s="716"/>
      <c r="KO142" s="716"/>
      <c r="KP142" s="716"/>
      <c r="KQ142" s="716"/>
      <c r="KR142" s="716"/>
      <c r="KS142" s="716"/>
      <c r="KT142" s="716"/>
      <c r="KU142" s="716"/>
      <c r="KV142" s="716"/>
      <c r="KW142" s="716"/>
      <c r="KX142" s="716"/>
      <c r="KY142" s="716"/>
      <c r="KZ142" s="716"/>
      <c r="LA142" s="716"/>
      <c r="LB142" s="716"/>
      <c r="LC142" s="716"/>
      <c r="LD142" s="716"/>
      <c r="LE142" s="716"/>
      <c r="LF142" s="716"/>
      <c r="LG142" s="716"/>
      <c r="LH142" s="716"/>
      <c r="LI142" s="716"/>
      <c r="LJ142" s="716"/>
      <c r="LK142" s="716"/>
      <c r="LL142" s="716"/>
      <c r="LM142" s="716"/>
      <c r="LN142" s="716"/>
      <c r="LO142" s="716"/>
      <c r="LP142" s="716"/>
      <c r="LQ142" s="716"/>
      <c r="LR142" s="716"/>
      <c r="LS142" s="716"/>
      <c r="LT142" s="716"/>
      <c r="LU142" s="716"/>
      <c r="LV142" s="716"/>
      <c r="LW142" s="716"/>
      <c r="LX142" s="716"/>
      <c r="LY142" s="716"/>
      <c r="LZ142" s="716"/>
      <c r="MA142" s="716"/>
      <c r="MB142" s="716"/>
      <c r="MC142" s="716"/>
      <c r="MD142" s="716"/>
      <c r="ME142" s="716"/>
      <c r="MF142" s="716"/>
      <c r="MG142" s="716"/>
      <c r="MH142" s="716"/>
      <c r="MI142" s="716"/>
      <c r="MJ142" s="716"/>
      <c r="MK142" s="716"/>
      <c r="ML142" s="716"/>
      <c r="MM142" s="716"/>
      <c r="MN142" s="716"/>
      <c r="MO142" s="716"/>
      <c r="MP142" s="716"/>
      <c r="MQ142" s="716"/>
      <c r="MR142" s="716"/>
      <c r="MS142" s="716"/>
      <c r="MT142" s="716"/>
      <c r="MU142" s="716"/>
      <c r="MV142" s="716"/>
      <c r="MW142" s="716"/>
      <c r="MX142" s="716"/>
      <c r="MY142" s="716"/>
      <c r="MZ142" s="716"/>
    </row>
    <row r="143" spans="1:364" s="45" customFormat="1" ht="15" customHeight="1">
      <c r="A143" s="284" t="s">
        <v>51</v>
      </c>
      <c r="B143" s="285">
        <v>45493</v>
      </c>
      <c r="C143" s="552"/>
      <c r="D143" s="474"/>
      <c r="E143" s="341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287"/>
      <c r="AF143" s="369"/>
      <c r="AG143" s="347"/>
      <c r="AH143" s="306"/>
      <c r="AI143" s="306"/>
      <c r="AJ143" s="306"/>
      <c r="AK143" s="306"/>
      <c r="AL143" s="306"/>
      <c r="AM143" s="306"/>
      <c r="AN143" s="306"/>
      <c r="AO143" s="385"/>
      <c r="AP143" s="307"/>
      <c r="AQ143" s="307"/>
      <c r="AR143" s="307"/>
      <c r="AS143" s="307"/>
      <c r="AT143" s="307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401"/>
      <c r="CA143" s="310"/>
      <c r="CB143" s="310"/>
      <c r="CC143" s="310"/>
      <c r="CD143" s="310"/>
      <c r="CE143" s="310"/>
      <c r="CF143" s="310"/>
      <c r="CG143" s="310"/>
      <c r="CH143" s="310"/>
      <c r="CI143" s="310"/>
      <c r="CJ143" s="310"/>
      <c r="CK143" s="310"/>
      <c r="CL143" s="310"/>
      <c r="CM143" s="310"/>
      <c r="CN143" s="310"/>
      <c r="CO143" s="310"/>
      <c r="CP143" s="310"/>
      <c r="CQ143" s="310"/>
      <c r="CR143" s="310"/>
      <c r="CS143" s="310"/>
      <c r="CT143" s="310"/>
      <c r="CU143" s="310"/>
      <c r="CV143" s="310"/>
      <c r="CW143" s="310"/>
      <c r="CX143" s="310"/>
      <c r="CY143" s="310"/>
      <c r="CZ143" s="310"/>
      <c r="DA143" s="310"/>
      <c r="DB143" s="310"/>
      <c r="DC143" s="310"/>
      <c r="DD143" s="310"/>
      <c r="DE143" s="310"/>
      <c r="DF143" s="310"/>
      <c r="DG143" s="398"/>
      <c r="DH143" s="310"/>
      <c r="DI143" s="310"/>
      <c r="DJ143" s="310"/>
      <c r="DK143" s="310"/>
      <c r="DL143" s="310"/>
      <c r="DM143" s="310"/>
      <c r="DN143" s="310"/>
      <c r="DO143" s="310"/>
      <c r="DP143" s="310"/>
      <c r="DQ143" s="310"/>
      <c r="DR143" s="310"/>
      <c r="DS143" s="310"/>
      <c r="DT143" s="310"/>
      <c r="DU143" s="310"/>
      <c r="DV143" s="310"/>
      <c r="DW143" s="310"/>
      <c r="DX143" s="605"/>
      <c r="DY143" s="641"/>
      <c r="DZ143" s="641"/>
      <c r="EA143" s="641"/>
      <c r="EB143" s="641"/>
      <c r="EC143" s="641"/>
      <c r="ED143" s="641"/>
      <c r="EE143" s="641"/>
      <c r="EF143" s="641"/>
      <c r="EG143" s="641"/>
      <c r="EH143" s="641"/>
      <c r="EI143" s="641"/>
      <c r="EJ143" s="641"/>
      <c r="EK143" s="641"/>
      <c r="EL143" s="641"/>
      <c r="EM143" s="641"/>
      <c r="EN143" s="641"/>
      <c r="EO143" s="641"/>
      <c r="EP143" s="641"/>
      <c r="EQ143" s="641"/>
      <c r="ER143" s="641"/>
      <c r="ES143" s="641"/>
      <c r="ET143" s="641"/>
      <c r="EU143" s="641"/>
      <c r="EV143" s="641"/>
      <c r="EW143" s="310"/>
      <c r="EX143" s="308"/>
      <c r="EY143" s="308"/>
      <c r="EZ143" s="308"/>
      <c r="FA143" s="308"/>
      <c r="FB143" s="308"/>
      <c r="FC143" s="308"/>
      <c r="FD143" s="308"/>
      <c r="FE143" s="308"/>
      <c r="FF143" s="398"/>
      <c r="FG143" s="308"/>
      <c r="FH143" s="308"/>
      <c r="FI143" s="308"/>
      <c r="FJ143" s="308"/>
      <c r="FK143" s="308"/>
      <c r="FL143" s="308"/>
      <c r="FM143" s="309"/>
      <c r="FN143" s="348"/>
      <c r="FO143" s="348"/>
      <c r="FP143" s="348"/>
      <c r="FQ143" s="348"/>
      <c r="FR143" s="488"/>
      <c r="FS143" s="339"/>
      <c r="FT143" s="349"/>
      <c r="FU143" s="349"/>
      <c r="FV143" s="305"/>
      <c r="FW143" s="349"/>
      <c r="FX143" s="349"/>
      <c r="FY143" s="305"/>
      <c r="FZ143" s="305"/>
      <c r="GA143" s="305"/>
      <c r="GB143" s="305"/>
      <c r="GC143" s="305"/>
      <c r="GD143" s="305"/>
      <c r="GE143" s="305"/>
      <c r="GF143" s="305"/>
      <c r="GG143" s="305"/>
      <c r="GH143" s="349"/>
      <c r="GI143" s="351"/>
      <c r="GJ143" s="373"/>
      <c r="GK143" s="77"/>
      <c r="GL143" s="300">
        <f t="shared" si="272"/>
        <v>0</v>
      </c>
      <c r="GM143" s="300">
        <f t="shared" si="273"/>
        <v>0</v>
      </c>
      <c r="GN143" s="300">
        <f t="shared" si="274"/>
        <v>0</v>
      </c>
      <c r="GO143" s="300">
        <f t="shared" si="275"/>
        <v>0</v>
      </c>
      <c r="GP143" s="300">
        <f t="shared" si="276"/>
        <v>0</v>
      </c>
      <c r="GQ143" s="300">
        <f t="shared" si="277"/>
        <v>0</v>
      </c>
      <c r="GR143" s="300">
        <f t="shared" si="278"/>
        <v>0</v>
      </c>
      <c r="GS143" s="300">
        <f t="shared" si="279"/>
        <v>0</v>
      </c>
      <c r="GT143" s="300">
        <f t="shared" si="280"/>
        <v>0</v>
      </c>
      <c r="GU143" s="300">
        <f t="shared" si="281"/>
        <v>0</v>
      </c>
      <c r="GV143" s="300">
        <f t="shared" si="282"/>
        <v>0</v>
      </c>
      <c r="GW143" s="300">
        <f t="shared" si="283"/>
        <v>0</v>
      </c>
      <c r="GX143" s="300">
        <f t="shared" si="284"/>
        <v>0</v>
      </c>
      <c r="GY143" s="300">
        <f t="shared" si="285"/>
        <v>0</v>
      </c>
      <c r="GZ143" s="300">
        <f t="shared" si="286"/>
        <v>0</v>
      </c>
      <c r="HA143" s="300">
        <f t="shared" si="287"/>
        <v>0</v>
      </c>
      <c r="HB143" s="300">
        <f t="shared" si="288"/>
        <v>0</v>
      </c>
      <c r="HC143" s="300">
        <f t="shared" si="289"/>
        <v>0</v>
      </c>
      <c r="HD143" s="300">
        <f t="shared" si="290"/>
        <v>0</v>
      </c>
      <c r="HE143" s="300">
        <f t="shared" si="291"/>
        <v>0</v>
      </c>
      <c r="HF143" s="300">
        <f t="shared" si="292"/>
        <v>0</v>
      </c>
      <c r="HG143" s="300">
        <f t="shared" si="293"/>
        <v>0</v>
      </c>
      <c r="HH143" s="300">
        <f t="shared" si="294"/>
        <v>0</v>
      </c>
      <c r="HI143" s="300">
        <f t="shared" si="295"/>
        <v>0</v>
      </c>
      <c r="HJ143" s="300">
        <f t="shared" si="296"/>
        <v>0</v>
      </c>
      <c r="HK143" s="300">
        <f t="shared" si="297"/>
        <v>0</v>
      </c>
      <c r="HL143" s="300">
        <f t="shared" si="298"/>
        <v>0</v>
      </c>
      <c r="HM143" s="300">
        <f t="shared" si="299"/>
        <v>0</v>
      </c>
      <c r="HN143" s="300">
        <f t="shared" si="300"/>
        <v>0</v>
      </c>
      <c r="HO143" s="300">
        <f t="shared" si="301"/>
        <v>0</v>
      </c>
      <c r="HP143" s="300">
        <f t="shared" si="302"/>
        <v>0</v>
      </c>
      <c r="HQ143" s="300">
        <f t="shared" si="303"/>
        <v>0</v>
      </c>
      <c r="HR143" s="300">
        <f t="shared" si="304"/>
        <v>0</v>
      </c>
      <c r="HS143" s="300">
        <f t="shared" si="305"/>
        <v>0</v>
      </c>
      <c r="HT143" s="300">
        <f t="shared" si="306"/>
        <v>0</v>
      </c>
      <c r="HU143" s="300">
        <f t="shared" si="307"/>
        <v>0</v>
      </c>
      <c r="HV143" s="300">
        <f t="shared" si="308"/>
        <v>0</v>
      </c>
      <c r="HW143" s="300">
        <f t="shared" si="309"/>
        <v>0</v>
      </c>
      <c r="HX143" s="300">
        <f t="shared" si="310"/>
        <v>0</v>
      </c>
      <c r="HY143" s="300">
        <f t="shared" si="311"/>
        <v>0</v>
      </c>
      <c r="HZ143" s="300">
        <f t="shared" si="312"/>
        <v>0</v>
      </c>
      <c r="IA143" s="300">
        <f t="shared" si="313"/>
        <v>0</v>
      </c>
      <c r="IB143" s="300">
        <f t="shared" si="314"/>
        <v>0</v>
      </c>
      <c r="IC143" s="300">
        <f t="shared" si="315"/>
        <v>0</v>
      </c>
      <c r="ID143" s="300">
        <f t="shared" si="316"/>
        <v>0</v>
      </c>
      <c r="IE143" s="300">
        <f t="shared" si="317"/>
        <v>0</v>
      </c>
      <c r="IF143" s="300">
        <f t="shared" si="318"/>
        <v>0</v>
      </c>
      <c r="IG143" s="300">
        <f t="shared" si="319"/>
        <v>0</v>
      </c>
      <c r="IH143" s="300">
        <f t="shared" si="320"/>
        <v>0</v>
      </c>
      <c r="II143" s="300">
        <f t="shared" si="321"/>
        <v>0</v>
      </c>
      <c r="IJ143" s="300">
        <f t="shared" si="322"/>
        <v>0</v>
      </c>
      <c r="IK143" s="300">
        <f t="shared" si="323"/>
        <v>0</v>
      </c>
      <c r="IL143" s="300">
        <f t="shared" si="324"/>
        <v>0</v>
      </c>
      <c r="IM143" s="300">
        <f t="shared" si="325"/>
        <v>0</v>
      </c>
      <c r="IN143" s="300">
        <f t="shared" si="326"/>
        <v>0</v>
      </c>
      <c r="IO143" s="300">
        <f t="shared" si="327"/>
        <v>0</v>
      </c>
      <c r="IP143" s="300">
        <f t="shared" si="328"/>
        <v>0</v>
      </c>
      <c r="IQ143" s="300">
        <f t="shared" si="329"/>
        <v>0</v>
      </c>
      <c r="IR143" s="300">
        <f t="shared" si="330"/>
        <v>0</v>
      </c>
      <c r="IS143" s="300">
        <f t="shared" si="331"/>
        <v>0</v>
      </c>
      <c r="IT143" s="300">
        <f t="shared" si="332"/>
        <v>0</v>
      </c>
      <c r="IU143" s="300">
        <f t="shared" si="333"/>
        <v>0</v>
      </c>
      <c r="IV143" s="300">
        <f t="shared" si="334"/>
        <v>0</v>
      </c>
      <c r="IW143" s="300">
        <f t="shared" si="335"/>
        <v>0</v>
      </c>
      <c r="IX143" s="300">
        <f t="shared" si="336"/>
        <v>0</v>
      </c>
      <c r="IY143" s="300">
        <f t="shared" si="337"/>
        <v>0</v>
      </c>
      <c r="IZ143" s="300">
        <f t="shared" si="338"/>
        <v>0</v>
      </c>
      <c r="JA143" s="300">
        <f t="shared" si="339"/>
        <v>0</v>
      </c>
      <c r="JB143" s="716"/>
      <c r="JC143" s="716"/>
      <c r="JD143" s="716"/>
      <c r="JE143" s="716"/>
      <c r="JF143" s="716"/>
      <c r="JG143" s="716"/>
      <c r="JH143" s="716"/>
      <c r="JI143" s="716"/>
      <c r="JJ143" s="716"/>
      <c r="JK143" s="716"/>
      <c r="JL143" s="716"/>
      <c r="JM143" s="716"/>
      <c r="JN143" s="716"/>
      <c r="JO143" s="716"/>
      <c r="JP143" s="716"/>
      <c r="JQ143" s="716"/>
      <c r="JR143" s="716"/>
      <c r="JS143" s="716"/>
      <c r="JT143" s="716"/>
      <c r="JU143" s="716"/>
      <c r="JV143" s="716"/>
      <c r="JW143" s="716"/>
      <c r="JX143" s="716"/>
      <c r="JY143" s="716"/>
      <c r="JZ143" s="716"/>
      <c r="KA143" s="716"/>
      <c r="KB143" s="716"/>
      <c r="KC143" s="716"/>
      <c r="KD143" s="716"/>
      <c r="KE143" s="716"/>
      <c r="KF143" s="716"/>
      <c r="KG143" s="716"/>
      <c r="KH143" s="716"/>
      <c r="KI143" s="716"/>
      <c r="KJ143" s="716"/>
      <c r="KK143" s="716"/>
      <c r="KL143" s="716"/>
      <c r="KM143" s="716"/>
      <c r="KN143" s="716"/>
      <c r="KO143" s="716"/>
      <c r="KP143" s="716"/>
      <c r="KQ143" s="716"/>
      <c r="KR143" s="716"/>
      <c r="KS143" s="716"/>
      <c r="KT143" s="716"/>
      <c r="KU143" s="716"/>
      <c r="KV143" s="716"/>
      <c r="KW143" s="716"/>
      <c r="KX143" s="716"/>
      <c r="KY143" s="716"/>
      <c r="KZ143" s="716"/>
      <c r="LA143" s="716"/>
      <c r="LB143" s="716"/>
      <c r="LC143" s="716"/>
      <c r="LD143" s="716"/>
      <c r="LE143" s="716"/>
      <c r="LF143" s="716"/>
      <c r="LG143" s="716"/>
      <c r="LH143" s="716"/>
      <c r="LI143" s="716"/>
      <c r="LJ143" s="716"/>
      <c r="LK143" s="716"/>
      <c r="LL143" s="716"/>
      <c r="LM143" s="716"/>
      <c r="LN143" s="716"/>
      <c r="LO143" s="716"/>
      <c r="LP143" s="716"/>
      <c r="LQ143" s="716"/>
      <c r="LR143" s="716"/>
      <c r="LS143" s="716"/>
      <c r="LT143" s="716"/>
      <c r="LU143" s="716"/>
      <c r="LV143" s="716"/>
      <c r="LW143" s="716"/>
      <c r="LX143" s="716"/>
      <c r="LY143" s="716"/>
      <c r="LZ143" s="716"/>
      <c r="MA143" s="716"/>
      <c r="MB143" s="716"/>
      <c r="MC143" s="716"/>
      <c r="MD143" s="716"/>
      <c r="ME143" s="716"/>
      <c r="MF143" s="716"/>
      <c r="MG143" s="716"/>
      <c r="MH143" s="716"/>
      <c r="MI143" s="716"/>
      <c r="MJ143" s="716"/>
      <c r="MK143" s="716"/>
      <c r="ML143" s="716"/>
      <c r="MM143" s="716"/>
      <c r="MN143" s="716"/>
      <c r="MO143" s="716"/>
      <c r="MP143" s="716"/>
      <c r="MQ143" s="716"/>
      <c r="MR143" s="716"/>
      <c r="MS143" s="716"/>
      <c r="MT143" s="716"/>
      <c r="MU143" s="716"/>
      <c r="MV143" s="716"/>
      <c r="MW143" s="716"/>
      <c r="MX143" s="716"/>
      <c r="MY143" s="716"/>
      <c r="MZ143" s="716"/>
    </row>
    <row r="144" spans="1:364" s="449" customFormat="1" ht="48.75" customHeight="1">
      <c r="A144" s="57" t="s">
        <v>52</v>
      </c>
      <c r="B144" s="60">
        <v>45494</v>
      </c>
      <c r="C144" s="553"/>
      <c r="D144" s="475"/>
      <c r="E144" s="815" t="s">
        <v>57</v>
      </c>
      <c r="F144" s="816"/>
      <c r="G144" s="816"/>
      <c r="H144" s="816"/>
      <c r="I144" s="816"/>
      <c r="J144" s="816"/>
      <c r="K144" s="816"/>
      <c r="L144" s="816"/>
      <c r="M144" s="816"/>
      <c r="N144" s="816"/>
      <c r="O144" s="816"/>
      <c r="P144" s="816"/>
      <c r="Q144" s="817"/>
      <c r="R144" s="815" t="s">
        <v>58</v>
      </c>
      <c r="S144" s="816"/>
      <c r="T144" s="816"/>
      <c r="U144" s="816"/>
      <c r="V144" s="816"/>
      <c r="W144" s="816"/>
      <c r="X144" s="816"/>
      <c r="Y144" s="816"/>
      <c r="Z144" s="816"/>
      <c r="AA144" s="816"/>
      <c r="AB144" s="816"/>
      <c r="AC144" s="816"/>
      <c r="AD144" s="817"/>
      <c r="AE144" s="804"/>
      <c r="AF144" s="476"/>
      <c r="AG144" s="448"/>
      <c r="AH144" s="435"/>
      <c r="AI144" s="721"/>
      <c r="AJ144" s="450"/>
      <c r="AK144" s="450"/>
      <c r="AL144" s="450"/>
      <c r="AM144" s="450"/>
      <c r="AN144" s="450"/>
      <c r="AO144" s="481"/>
      <c r="AP144" s="447"/>
      <c r="AQ144" s="447"/>
      <c r="AR144" s="447"/>
      <c r="AS144" s="447"/>
      <c r="AT144" s="447"/>
      <c r="AU144" s="447"/>
      <c r="AV144" s="447"/>
      <c r="AW144" s="447"/>
      <c r="AX144" s="447"/>
      <c r="AY144" s="447"/>
      <c r="AZ144" s="447"/>
      <c r="BA144" s="447"/>
      <c r="BB144" s="447"/>
      <c r="BC144" s="447"/>
      <c r="BD144" s="447"/>
      <c r="BE144" s="447"/>
      <c r="BF144" s="447"/>
      <c r="BG144" s="447"/>
      <c r="BH144" s="447"/>
      <c r="BI144" s="447"/>
      <c r="BJ144" s="447"/>
      <c r="BK144" s="447"/>
      <c r="BL144" s="447"/>
      <c r="BM144" s="447"/>
      <c r="BN144" s="447"/>
      <c r="BO144" s="447"/>
      <c r="BP144" s="447"/>
      <c r="BQ144" s="447"/>
      <c r="BR144" s="447"/>
      <c r="BS144" s="447"/>
      <c r="BT144" s="447"/>
      <c r="BU144" s="447"/>
      <c r="BV144" s="447"/>
      <c r="BW144" s="447"/>
      <c r="BX144" s="447"/>
      <c r="BY144" s="447"/>
      <c r="BZ144" s="484"/>
      <c r="CA144" s="441"/>
      <c r="CB144" s="441"/>
      <c r="CC144" s="441"/>
      <c r="CD144" s="441"/>
      <c r="CE144" s="441"/>
      <c r="CF144" s="441"/>
      <c r="CG144" s="441"/>
      <c r="CH144" s="441"/>
      <c r="CI144" s="441"/>
      <c r="CJ144" s="441"/>
      <c r="CK144" s="441"/>
      <c r="CL144" s="441"/>
      <c r="CM144" s="441"/>
      <c r="CN144" s="441"/>
      <c r="CO144" s="441"/>
      <c r="CP144" s="441"/>
      <c r="CQ144" s="441"/>
      <c r="CR144" s="441"/>
      <c r="CS144" s="441"/>
      <c r="CT144" s="441"/>
      <c r="CU144" s="441"/>
      <c r="CV144" s="441"/>
      <c r="CW144" s="441"/>
      <c r="CX144" s="441"/>
      <c r="CY144" s="441"/>
      <c r="CZ144" s="441"/>
      <c r="DA144" s="441"/>
      <c r="DB144" s="441"/>
      <c r="DC144" s="441"/>
      <c r="DD144" s="441"/>
      <c r="DE144" s="441"/>
      <c r="DF144" s="441"/>
      <c r="DG144" s="484"/>
      <c r="DH144" s="441"/>
      <c r="DI144" s="441"/>
      <c r="DJ144" s="441"/>
      <c r="DK144" s="441"/>
      <c r="DL144" s="441"/>
      <c r="DM144" s="441"/>
      <c r="DN144" s="441"/>
      <c r="DO144" s="441"/>
      <c r="DP144" s="441"/>
      <c r="DQ144" s="441"/>
      <c r="DR144" s="441"/>
      <c r="DS144" s="441"/>
      <c r="DT144" s="441"/>
      <c r="DU144" s="441"/>
      <c r="DV144" s="441"/>
      <c r="DW144" s="441"/>
      <c r="DX144" s="623"/>
      <c r="DY144" s="654"/>
      <c r="DZ144" s="654"/>
      <c r="EA144" s="654"/>
      <c r="EB144" s="654"/>
      <c r="EC144" s="654"/>
      <c r="ED144" s="654"/>
      <c r="EE144" s="654"/>
      <c r="EF144" s="654"/>
      <c r="EG144" s="654"/>
      <c r="EH144" s="654"/>
      <c r="EI144" s="654"/>
      <c r="EJ144" s="654"/>
      <c r="EK144" s="654"/>
      <c r="EL144" s="654"/>
      <c r="EM144" s="654"/>
      <c r="EN144" s="654"/>
      <c r="EO144" s="654"/>
      <c r="EP144" s="654"/>
      <c r="EQ144" s="654"/>
      <c r="ER144" s="654"/>
      <c r="ES144" s="654"/>
      <c r="ET144" s="654"/>
      <c r="EU144" s="654"/>
      <c r="EV144" s="654"/>
      <c r="EW144" s="655"/>
      <c r="EX144" s="878"/>
      <c r="EY144" s="878"/>
      <c r="EZ144" s="878"/>
      <c r="FA144" s="878"/>
      <c r="FB144" s="878"/>
      <c r="FC144" s="878"/>
      <c r="FD144" s="878"/>
      <c r="FE144" s="878"/>
      <c r="FF144" s="484"/>
      <c r="FG144" s="451"/>
      <c r="FH144" s="451"/>
      <c r="FI144" s="451"/>
      <c r="FJ144" s="451"/>
      <c r="FK144" s="451"/>
      <c r="FL144" s="451"/>
      <c r="FM144" s="440"/>
      <c r="FN144" s="441"/>
      <c r="FO144" s="441"/>
      <c r="FP144" s="441"/>
      <c r="FQ144" s="441"/>
      <c r="FR144" s="499"/>
      <c r="FS144" s="52"/>
      <c r="FT144" s="52"/>
      <c r="FU144" s="52"/>
      <c r="FV144" s="55"/>
      <c r="FW144" s="55"/>
      <c r="FX144" s="55"/>
      <c r="FY144" s="439"/>
      <c r="FZ144" s="55"/>
      <c r="GA144" s="55"/>
      <c r="GB144" s="55"/>
      <c r="GC144" s="55"/>
      <c r="GD144" s="452"/>
      <c r="GE144" s="452"/>
      <c r="GF144" s="452"/>
      <c r="GG144" s="452"/>
      <c r="GH144" s="453"/>
      <c r="GI144" s="442"/>
      <c r="GJ144" s="518"/>
      <c r="GK144" s="521"/>
      <c r="GL144" s="454">
        <f t="shared" si="272"/>
        <v>0</v>
      </c>
      <c r="GM144" s="454">
        <f t="shared" si="273"/>
        <v>0</v>
      </c>
      <c r="GN144" s="454">
        <f t="shared" si="274"/>
        <v>0</v>
      </c>
      <c r="GO144" s="454">
        <f t="shared" si="275"/>
        <v>0</v>
      </c>
      <c r="GP144" s="454">
        <f t="shared" si="276"/>
        <v>0</v>
      </c>
      <c r="GQ144" s="454">
        <f t="shared" si="277"/>
        <v>0</v>
      </c>
      <c r="GR144" s="454">
        <f t="shared" si="278"/>
        <v>0</v>
      </c>
      <c r="GS144" s="454">
        <f t="shared" si="279"/>
        <v>0</v>
      </c>
      <c r="GT144" s="454">
        <f t="shared" si="280"/>
        <v>0</v>
      </c>
      <c r="GU144" s="454">
        <f t="shared" si="281"/>
        <v>0</v>
      </c>
      <c r="GV144" s="454">
        <f t="shared" si="282"/>
        <v>0</v>
      </c>
      <c r="GW144" s="454">
        <f t="shared" si="283"/>
        <v>0</v>
      </c>
      <c r="GX144" s="454">
        <f t="shared" si="284"/>
        <v>0</v>
      </c>
      <c r="GY144" s="454">
        <f t="shared" si="285"/>
        <v>0</v>
      </c>
      <c r="GZ144" s="454">
        <f t="shared" si="286"/>
        <v>0</v>
      </c>
      <c r="HA144" s="454">
        <f t="shared" si="287"/>
        <v>0</v>
      </c>
      <c r="HB144" s="454">
        <f t="shared" si="288"/>
        <v>0</v>
      </c>
      <c r="HC144" s="454">
        <f t="shared" si="289"/>
        <v>0</v>
      </c>
      <c r="HD144" s="454">
        <f t="shared" si="290"/>
        <v>0</v>
      </c>
      <c r="HE144" s="454">
        <f t="shared" si="291"/>
        <v>0</v>
      </c>
      <c r="HF144" s="454">
        <f t="shared" si="292"/>
        <v>0</v>
      </c>
      <c r="HG144" s="454">
        <f t="shared" si="293"/>
        <v>0</v>
      </c>
      <c r="HH144" s="454">
        <f t="shared" si="294"/>
        <v>0</v>
      </c>
      <c r="HI144" s="454">
        <f t="shared" si="295"/>
        <v>0</v>
      </c>
      <c r="HJ144" s="454">
        <f t="shared" si="296"/>
        <v>0</v>
      </c>
      <c r="HK144" s="454">
        <f t="shared" si="297"/>
        <v>0</v>
      </c>
      <c r="HL144" s="454">
        <f t="shared" si="298"/>
        <v>0</v>
      </c>
      <c r="HM144" s="454">
        <f t="shared" si="299"/>
        <v>0</v>
      </c>
      <c r="HN144" s="454">
        <f t="shared" si="300"/>
        <v>0</v>
      </c>
      <c r="HO144" s="454">
        <f t="shared" si="301"/>
        <v>0</v>
      </c>
      <c r="HP144" s="454">
        <f t="shared" si="302"/>
        <v>0</v>
      </c>
      <c r="HQ144" s="454">
        <f t="shared" si="303"/>
        <v>0</v>
      </c>
      <c r="HR144" s="454">
        <f t="shared" si="304"/>
        <v>0</v>
      </c>
      <c r="HS144" s="454">
        <f t="shared" si="305"/>
        <v>0</v>
      </c>
      <c r="HT144" s="454">
        <f t="shared" si="306"/>
        <v>0</v>
      </c>
      <c r="HU144" s="454">
        <f t="shared" si="307"/>
        <v>0</v>
      </c>
      <c r="HV144" s="454">
        <f t="shared" si="308"/>
        <v>0</v>
      </c>
      <c r="HW144" s="454">
        <f t="shared" si="309"/>
        <v>0</v>
      </c>
      <c r="HX144" s="454">
        <f t="shared" si="310"/>
        <v>0</v>
      </c>
      <c r="HY144" s="454">
        <f t="shared" si="311"/>
        <v>0</v>
      </c>
      <c r="HZ144" s="454">
        <f t="shared" si="312"/>
        <v>0</v>
      </c>
      <c r="IA144" s="454">
        <f t="shared" si="313"/>
        <v>0</v>
      </c>
      <c r="IB144" s="454">
        <f t="shared" si="314"/>
        <v>0</v>
      </c>
      <c r="IC144" s="454">
        <f t="shared" si="315"/>
        <v>0</v>
      </c>
      <c r="ID144" s="454">
        <f t="shared" si="316"/>
        <v>0</v>
      </c>
      <c r="IE144" s="454">
        <f t="shared" si="317"/>
        <v>0</v>
      </c>
      <c r="IF144" s="454">
        <f t="shared" si="318"/>
        <v>0</v>
      </c>
      <c r="IG144" s="454">
        <f t="shared" si="319"/>
        <v>0</v>
      </c>
      <c r="IH144" s="454">
        <f t="shared" si="320"/>
        <v>0</v>
      </c>
      <c r="II144" s="454">
        <f t="shared" si="321"/>
        <v>0</v>
      </c>
      <c r="IJ144" s="62">
        <f t="shared" si="322"/>
        <v>0</v>
      </c>
      <c r="IK144" s="62">
        <f t="shared" si="323"/>
        <v>0</v>
      </c>
      <c r="IL144" s="62">
        <f t="shared" si="324"/>
        <v>0</v>
      </c>
      <c r="IM144" s="62">
        <f t="shared" si="325"/>
        <v>0</v>
      </c>
      <c r="IN144" s="62">
        <f t="shared" si="326"/>
        <v>0</v>
      </c>
      <c r="IO144" s="62">
        <f t="shared" si="327"/>
        <v>0</v>
      </c>
      <c r="IP144" s="62">
        <f t="shared" si="328"/>
        <v>0</v>
      </c>
      <c r="IQ144" s="62">
        <f t="shared" si="329"/>
        <v>0</v>
      </c>
      <c r="IR144" s="62">
        <f t="shared" si="330"/>
        <v>0</v>
      </c>
      <c r="IS144" s="62">
        <f t="shared" si="331"/>
        <v>0</v>
      </c>
      <c r="IT144" s="62">
        <f t="shared" si="332"/>
        <v>0</v>
      </c>
      <c r="IU144" s="62">
        <f t="shared" si="333"/>
        <v>0</v>
      </c>
      <c r="IV144" s="62">
        <f t="shared" si="334"/>
        <v>0</v>
      </c>
      <c r="IW144" s="62">
        <f t="shared" si="335"/>
        <v>0</v>
      </c>
      <c r="IX144" s="62">
        <f t="shared" si="336"/>
        <v>0</v>
      </c>
      <c r="IY144" s="62">
        <f t="shared" si="337"/>
        <v>0</v>
      </c>
      <c r="IZ144" s="62">
        <f t="shared" si="338"/>
        <v>0</v>
      </c>
      <c r="JA144" s="62">
        <f t="shared" si="339"/>
        <v>0</v>
      </c>
      <c r="JB144" s="721"/>
      <c r="JC144" s="721"/>
      <c r="JD144" s="721"/>
      <c r="JE144" s="721"/>
      <c r="JF144" s="721"/>
      <c r="JG144" s="721"/>
      <c r="JH144" s="721"/>
      <c r="JI144" s="721"/>
      <c r="JJ144" s="721"/>
      <c r="JK144" s="721"/>
      <c r="JL144" s="721"/>
      <c r="JM144" s="721"/>
      <c r="JN144" s="721"/>
      <c r="JO144" s="721"/>
      <c r="JP144" s="721"/>
      <c r="JQ144" s="721"/>
      <c r="JR144" s="721"/>
      <c r="JS144" s="721"/>
      <c r="JT144" s="721"/>
      <c r="JU144" s="721"/>
      <c r="JV144" s="721"/>
      <c r="JW144" s="721"/>
      <c r="JX144" s="721"/>
      <c r="JY144" s="721"/>
      <c r="JZ144" s="721"/>
      <c r="KA144" s="721"/>
      <c r="KB144" s="721"/>
      <c r="KC144" s="721"/>
      <c r="KD144" s="721"/>
      <c r="KE144" s="721"/>
      <c r="KF144" s="721"/>
      <c r="KG144" s="721"/>
      <c r="KH144" s="721"/>
      <c r="KI144" s="721"/>
      <c r="KJ144" s="721"/>
      <c r="KK144" s="721"/>
      <c r="KL144" s="721"/>
      <c r="KM144" s="721"/>
      <c r="KN144" s="721"/>
      <c r="KO144" s="721"/>
      <c r="KP144" s="721"/>
      <c r="KQ144" s="721"/>
      <c r="KR144" s="721"/>
      <c r="KS144" s="721"/>
      <c r="KT144" s="721"/>
      <c r="KU144" s="721"/>
      <c r="KV144" s="721"/>
      <c r="KW144" s="721"/>
      <c r="KX144" s="721"/>
      <c r="KY144" s="721"/>
      <c r="KZ144" s="721"/>
      <c r="LA144" s="721"/>
      <c r="LB144" s="721"/>
      <c r="LC144" s="721"/>
      <c r="LD144" s="721"/>
      <c r="LE144" s="721"/>
      <c r="LF144" s="721"/>
      <c r="LG144" s="721"/>
      <c r="LH144" s="721"/>
      <c r="LI144" s="721"/>
      <c r="LJ144" s="721"/>
      <c r="LK144" s="721"/>
      <c r="LL144" s="721"/>
      <c r="LM144" s="721"/>
      <c r="LN144" s="721"/>
      <c r="LO144" s="721"/>
      <c r="LP144" s="721"/>
      <c r="LQ144" s="721"/>
      <c r="LR144" s="721"/>
      <c r="LS144" s="721"/>
      <c r="LT144" s="721"/>
      <c r="LU144" s="721"/>
      <c r="LV144" s="721"/>
      <c r="LW144" s="721"/>
      <c r="LX144" s="721"/>
      <c r="LY144" s="721"/>
      <c r="LZ144" s="721"/>
      <c r="MA144" s="721"/>
      <c r="MB144" s="721"/>
      <c r="MC144" s="721"/>
      <c r="MD144" s="721"/>
      <c r="ME144" s="721"/>
      <c r="MF144" s="721"/>
      <c r="MG144" s="721"/>
      <c r="MH144" s="721"/>
      <c r="MI144" s="721"/>
      <c r="MJ144" s="721"/>
      <c r="MK144" s="721"/>
      <c r="ML144" s="721"/>
      <c r="MM144" s="721"/>
      <c r="MN144" s="721"/>
      <c r="MO144" s="721"/>
      <c r="MP144" s="721"/>
      <c r="MQ144" s="721"/>
      <c r="MR144" s="721"/>
      <c r="MS144" s="721"/>
      <c r="MT144" s="721"/>
      <c r="MU144" s="721"/>
      <c r="MV144" s="721"/>
      <c r="MW144" s="721"/>
      <c r="MX144" s="721"/>
      <c r="MY144" s="721"/>
      <c r="MZ144" s="721"/>
    </row>
    <row r="145" spans="1:364" s="78" customFormat="1" ht="54.75" customHeight="1">
      <c r="A145" s="56" t="s">
        <v>46</v>
      </c>
      <c r="B145" s="59">
        <v>45495</v>
      </c>
      <c r="C145" s="554"/>
      <c r="D145" s="474"/>
      <c r="E145" s="775">
        <v>1</v>
      </c>
      <c r="F145" s="766">
        <v>15</v>
      </c>
      <c r="G145" s="767">
        <v>37</v>
      </c>
      <c r="H145" s="767">
        <v>57</v>
      </c>
      <c r="I145" s="767">
        <v>52</v>
      </c>
      <c r="J145" s="767">
        <v>12</v>
      </c>
      <c r="K145" s="767">
        <v>13</v>
      </c>
      <c r="L145" s="767">
        <v>21</v>
      </c>
      <c r="M145" s="767">
        <v>22</v>
      </c>
      <c r="N145" s="767">
        <v>23</v>
      </c>
      <c r="O145" s="767">
        <v>24</v>
      </c>
      <c r="P145" s="767">
        <v>25</v>
      </c>
      <c r="Q145" s="776">
        <v>26</v>
      </c>
      <c r="R145" s="806">
        <v>5</v>
      </c>
      <c r="S145" s="680">
        <v>11</v>
      </c>
      <c r="T145" s="680">
        <v>32</v>
      </c>
      <c r="U145" s="680">
        <v>17</v>
      </c>
      <c r="V145" s="680">
        <v>3</v>
      </c>
      <c r="W145" s="680">
        <v>55</v>
      </c>
      <c r="X145" s="680">
        <v>56</v>
      </c>
      <c r="Y145" s="680">
        <v>59</v>
      </c>
      <c r="Z145" s="680">
        <v>60</v>
      </c>
      <c r="AA145" s="680">
        <v>61</v>
      </c>
      <c r="AB145" s="680">
        <v>62</v>
      </c>
      <c r="AC145" s="680">
        <v>63</v>
      </c>
      <c r="AD145" s="807">
        <v>64</v>
      </c>
      <c r="AE145" s="805"/>
      <c r="AF145" s="370"/>
      <c r="AG145" s="160">
        <v>7</v>
      </c>
      <c r="AH145" s="159">
        <v>4</v>
      </c>
      <c r="AI145" s="711"/>
      <c r="AJ145" s="88">
        <v>36</v>
      </c>
      <c r="AK145" s="88">
        <v>58</v>
      </c>
      <c r="AL145" s="88">
        <v>51</v>
      </c>
      <c r="AM145" s="88"/>
      <c r="AN145" s="88"/>
      <c r="AO145" s="385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408"/>
      <c r="CA145" s="587"/>
      <c r="CB145" s="587"/>
      <c r="CC145" s="587"/>
      <c r="CD145" s="587"/>
      <c r="CE145" s="587"/>
      <c r="CF145" s="587"/>
      <c r="CG145" s="587"/>
      <c r="CH145" s="587"/>
      <c r="CI145" s="587"/>
      <c r="CJ145" s="587"/>
      <c r="CK145" s="587"/>
      <c r="CL145" s="587"/>
      <c r="CM145" s="587"/>
      <c r="CN145" s="587"/>
      <c r="CO145" s="587"/>
      <c r="CP145" s="587"/>
      <c r="CQ145" s="587"/>
      <c r="CR145" s="587"/>
      <c r="CS145" s="587"/>
      <c r="CT145" s="587"/>
      <c r="CU145" s="587"/>
      <c r="CV145" s="587"/>
      <c r="CW145" s="587"/>
      <c r="CX145" s="587"/>
      <c r="CY145" s="587"/>
      <c r="CZ145" s="587"/>
      <c r="DA145" s="587"/>
      <c r="DB145" s="587"/>
      <c r="DC145" s="587"/>
      <c r="DD145" s="587"/>
      <c r="DE145" s="587"/>
      <c r="DF145" s="587"/>
      <c r="DG145" s="398"/>
      <c r="DH145" s="587"/>
      <c r="DI145" s="587"/>
      <c r="DJ145" s="587"/>
      <c r="DK145" s="587"/>
      <c r="DL145" s="587"/>
      <c r="DM145" s="587"/>
      <c r="DN145" s="587"/>
      <c r="DO145" s="587"/>
      <c r="DP145" s="587"/>
      <c r="DQ145" s="587"/>
      <c r="DR145" s="587"/>
      <c r="DS145" s="587"/>
      <c r="DT145" s="587"/>
      <c r="DU145" s="587"/>
      <c r="DV145" s="587"/>
      <c r="DW145" s="587"/>
      <c r="DX145" s="605"/>
      <c r="DY145" s="653"/>
      <c r="DZ145" s="653"/>
      <c r="EA145" s="653"/>
      <c r="EB145" s="653"/>
      <c r="EC145" s="653"/>
      <c r="ED145" s="653"/>
      <c r="EE145" s="653"/>
      <c r="EF145" s="653"/>
      <c r="EG145" s="653"/>
      <c r="EH145" s="653"/>
      <c r="EI145" s="653"/>
      <c r="EJ145" s="653"/>
      <c r="EK145" s="653"/>
      <c r="EL145" s="653"/>
      <c r="EM145" s="653"/>
      <c r="EN145" s="653"/>
      <c r="EO145" s="653"/>
      <c r="EP145" s="653"/>
      <c r="EQ145" s="653"/>
      <c r="ER145" s="653"/>
      <c r="ES145" s="653"/>
      <c r="ET145" s="653"/>
      <c r="EU145" s="653"/>
      <c r="EV145" s="653"/>
      <c r="EW145" s="587"/>
      <c r="EX145" s="564"/>
      <c r="EY145" s="564"/>
      <c r="EZ145" s="564"/>
      <c r="FA145" s="564"/>
      <c r="FB145" s="564"/>
      <c r="FC145" s="564"/>
      <c r="FD145" s="564"/>
      <c r="FE145" s="564"/>
      <c r="FF145" s="398"/>
      <c r="FG145" s="162"/>
      <c r="FH145" s="162"/>
      <c r="FI145" s="162"/>
      <c r="FJ145" s="162"/>
      <c r="FK145" s="162"/>
      <c r="FL145" s="162"/>
      <c r="FM145" s="157"/>
      <c r="FN145" s="69"/>
      <c r="FO145" s="69"/>
      <c r="FP145" s="69"/>
      <c r="FQ145" s="69"/>
      <c r="FR145" s="488"/>
      <c r="FS145" s="253"/>
      <c r="FT145" s="253"/>
      <c r="FU145" s="253"/>
      <c r="FV145" s="117"/>
      <c r="FW145" s="117"/>
      <c r="FX145" s="117"/>
      <c r="FY145" s="258"/>
      <c r="FZ145" s="117"/>
      <c r="GA145" s="117"/>
      <c r="GB145" s="117"/>
      <c r="GC145" s="117"/>
      <c r="GD145" s="91"/>
      <c r="GE145" s="91"/>
      <c r="GF145" s="91"/>
      <c r="GG145" s="91"/>
      <c r="GH145" s="89"/>
      <c r="GI145" s="143"/>
      <c r="GJ145" s="511"/>
      <c r="GK145" s="101"/>
      <c r="GL145" s="9">
        <f t="shared" si="272"/>
        <v>1</v>
      </c>
      <c r="GM145" s="9">
        <f t="shared" si="273"/>
        <v>0</v>
      </c>
      <c r="GN145" s="9">
        <f t="shared" si="274"/>
        <v>1</v>
      </c>
      <c r="GO145" s="9">
        <f t="shared" si="275"/>
        <v>1</v>
      </c>
      <c r="GP145" s="9">
        <f t="shared" si="276"/>
        <v>1</v>
      </c>
      <c r="GQ145" s="9">
        <f t="shared" si="277"/>
        <v>0</v>
      </c>
      <c r="GR145" s="9">
        <f t="shared" si="278"/>
        <v>1</v>
      </c>
      <c r="GS145" s="9">
        <f t="shared" si="279"/>
        <v>0</v>
      </c>
      <c r="GT145" s="9">
        <f t="shared" si="280"/>
        <v>0</v>
      </c>
      <c r="GU145" s="9">
        <f t="shared" si="281"/>
        <v>0</v>
      </c>
      <c r="GV145" s="9">
        <f t="shared" si="282"/>
        <v>1</v>
      </c>
      <c r="GW145" s="9">
        <f t="shared" si="283"/>
        <v>1</v>
      </c>
      <c r="GX145" s="9">
        <f t="shared" si="284"/>
        <v>1</v>
      </c>
      <c r="GY145" s="9">
        <f t="shared" si="285"/>
        <v>0</v>
      </c>
      <c r="GZ145" s="9">
        <f t="shared" si="286"/>
        <v>1</v>
      </c>
      <c r="HA145" s="9">
        <f t="shared" si="287"/>
        <v>0</v>
      </c>
      <c r="HB145" s="9">
        <f t="shared" si="288"/>
        <v>1</v>
      </c>
      <c r="HC145" s="9">
        <f t="shared" si="289"/>
        <v>0</v>
      </c>
      <c r="HD145" s="9">
        <f t="shared" si="290"/>
        <v>0</v>
      </c>
      <c r="HE145" s="9">
        <f t="shared" si="291"/>
        <v>0</v>
      </c>
      <c r="HF145" s="9">
        <f t="shared" si="292"/>
        <v>1</v>
      </c>
      <c r="HG145" s="9">
        <f t="shared" si="293"/>
        <v>1</v>
      </c>
      <c r="HH145" s="9">
        <f t="shared" si="294"/>
        <v>1</v>
      </c>
      <c r="HI145" s="9">
        <f t="shared" si="295"/>
        <v>1</v>
      </c>
      <c r="HJ145" s="9">
        <f t="shared" si="296"/>
        <v>1</v>
      </c>
      <c r="HK145" s="9">
        <f t="shared" si="297"/>
        <v>1</v>
      </c>
      <c r="HL145" s="9">
        <f t="shared" si="298"/>
        <v>0</v>
      </c>
      <c r="HM145" s="9">
        <f t="shared" si="299"/>
        <v>0</v>
      </c>
      <c r="HN145" s="9">
        <f t="shared" si="300"/>
        <v>0</v>
      </c>
      <c r="HO145" s="9">
        <f t="shared" si="301"/>
        <v>0</v>
      </c>
      <c r="HP145" s="9">
        <f t="shared" si="302"/>
        <v>0</v>
      </c>
      <c r="HQ145" s="9">
        <f t="shared" si="303"/>
        <v>1</v>
      </c>
      <c r="HR145" s="9">
        <f t="shared" si="304"/>
        <v>0</v>
      </c>
      <c r="HS145" s="9">
        <f t="shared" si="305"/>
        <v>0</v>
      </c>
      <c r="HT145" s="9">
        <f t="shared" si="306"/>
        <v>0</v>
      </c>
      <c r="HU145" s="9">
        <f t="shared" si="307"/>
        <v>1</v>
      </c>
      <c r="HV145" s="9">
        <f t="shared" si="308"/>
        <v>1</v>
      </c>
      <c r="HW145" s="9">
        <f t="shared" si="309"/>
        <v>0</v>
      </c>
      <c r="HX145" s="9">
        <f t="shared" si="310"/>
        <v>0</v>
      </c>
      <c r="HY145" s="9">
        <f t="shared" si="311"/>
        <v>0</v>
      </c>
      <c r="HZ145" s="9">
        <f t="shared" si="312"/>
        <v>0</v>
      </c>
      <c r="IA145" s="9">
        <f t="shared" si="313"/>
        <v>0</v>
      </c>
      <c r="IB145" s="9">
        <f t="shared" si="314"/>
        <v>0</v>
      </c>
      <c r="IC145" s="9">
        <f t="shared" si="315"/>
        <v>0</v>
      </c>
      <c r="ID145" s="9">
        <f t="shared" si="316"/>
        <v>0</v>
      </c>
      <c r="IE145" s="9">
        <f t="shared" si="317"/>
        <v>0</v>
      </c>
      <c r="IF145" s="9">
        <f t="shared" si="318"/>
        <v>0</v>
      </c>
      <c r="IG145" s="9">
        <f t="shared" si="319"/>
        <v>0</v>
      </c>
      <c r="IH145" s="9">
        <f t="shared" si="320"/>
        <v>0</v>
      </c>
      <c r="II145" s="9">
        <f t="shared" si="321"/>
        <v>0</v>
      </c>
      <c r="IJ145" s="9">
        <f t="shared" si="322"/>
        <v>1</v>
      </c>
      <c r="IK145" s="9">
        <f t="shared" si="323"/>
        <v>1</v>
      </c>
      <c r="IL145" s="9">
        <f t="shared" si="324"/>
        <v>0</v>
      </c>
      <c r="IM145" s="9">
        <f t="shared" si="325"/>
        <v>0</v>
      </c>
      <c r="IN145" s="9">
        <f t="shared" si="326"/>
        <v>1</v>
      </c>
      <c r="IO145" s="9">
        <f t="shared" si="327"/>
        <v>1</v>
      </c>
      <c r="IP145" s="9">
        <f t="shared" si="328"/>
        <v>1</v>
      </c>
      <c r="IQ145" s="9">
        <f t="shared" si="329"/>
        <v>1</v>
      </c>
      <c r="IR145" s="9">
        <f t="shared" si="330"/>
        <v>1</v>
      </c>
      <c r="IS145" s="9">
        <f t="shared" si="331"/>
        <v>1</v>
      </c>
      <c r="IT145" s="9">
        <f t="shared" si="332"/>
        <v>1</v>
      </c>
      <c r="IU145" s="9">
        <f t="shared" si="333"/>
        <v>1</v>
      </c>
      <c r="IV145" s="9">
        <f t="shared" si="334"/>
        <v>1</v>
      </c>
      <c r="IW145" s="9">
        <f t="shared" si="335"/>
        <v>1</v>
      </c>
      <c r="IX145" s="9">
        <f t="shared" si="336"/>
        <v>0</v>
      </c>
      <c r="IY145" s="9">
        <f t="shared" si="337"/>
        <v>0</v>
      </c>
      <c r="IZ145" s="9">
        <f t="shared" si="338"/>
        <v>0</v>
      </c>
      <c r="JA145" s="9">
        <f t="shared" si="339"/>
        <v>0</v>
      </c>
      <c r="JB145" s="719"/>
      <c r="JC145" s="719"/>
      <c r="JD145" s="719"/>
      <c r="JE145" s="719"/>
      <c r="JF145" s="719"/>
      <c r="JG145" s="719"/>
      <c r="JH145" s="719"/>
      <c r="JI145" s="719"/>
      <c r="JJ145" s="719"/>
      <c r="JK145" s="719"/>
      <c r="JL145" s="719"/>
      <c r="JM145" s="719"/>
      <c r="JN145" s="719"/>
      <c r="JO145" s="719"/>
      <c r="JP145" s="719"/>
      <c r="JQ145" s="719"/>
      <c r="JR145" s="719"/>
      <c r="JS145" s="719"/>
      <c r="JT145" s="719"/>
      <c r="JU145" s="719"/>
      <c r="JV145" s="719"/>
      <c r="JW145" s="719"/>
      <c r="JX145" s="719"/>
      <c r="JY145" s="719"/>
      <c r="JZ145" s="719"/>
      <c r="KA145" s="719"/>
      <c r="KB145" s="719"/>
      <c r="KC145" s="719"/>
      <c r="KD145" s="719"/>
      <c r="KE145" s="719"/>
      <c r="KF145" s="719"/>
      <c r="KG145" s="719"/>
      <c r="KH145" s="719"/>
      <c r="KI145" s="719"/>
      <c r="KJ145" s="719"/>
      <c r="KK145" s="719"/>
      <c r="KL145" s="719"/>
      <c r="KM145" s="719"/>
      <c r="KN145" s="719"/>
      <c r="KO145" s="719"/>
      <c r="KP145" s="719"/>
      <c r="KQ145" s="719"/>
      <c r="KR145" s="719"/>
      <c r="KS145" s="719"/>
      <c r="KT145" s="719"/>
      <c r="KU145" s="719"/>
      <c r="KV145" s="719"/>
      <c r="KW145" s="719"/>
      <c r="KX145" s="719"/>
      <c r="KY145" s="719"/>
      <c r="KZ145" s="719"/>
      <c r="LA145" s="719"/>
      <c r="LB145" s="719"/>
      <c r="LC145" s="719"/>
      <c r="LD145" s="719"/>
      <c r="LE145" s="719"/>
      <c r="LF145" s="719"/>
      <c r="LG145" s="719"/>
      <c r="LH145" s="719"/>
      <c r="LI145" s="719"/>
      <c r="LJ145" s="719"/>
      <c r="LK145" s="719"/>
      <c r="LL145" s="719"/>
      <c r="LM145" s="719"/>
      <c r="LN145" s="719"/>
      <c r="LO145" s="719"/>
      <c r="LP145" s="719"/>
      <c r="LQ145" s="719"/>
      <c r="LR145" s="719"/>
      <c r="LS145" s="719"/>
      <c r="LT145" s="719"/>
      <c r="LU145" s="719"/>
      <c r="LV145" s="719"/>
      <c r="LW145" s="719"/>
      <c r="LX145" s="719"/>
      <c r="LY145" s="719"/>
      <c r="LZ145" s="719"/>
      <c r="MA145" s="719"/>
      <c r="MB145" s="719"/>
      <c r="MC145" s="719"/>
      <c r="MD145" s="719"/>
      <c r="ME145" s="719"/>
      <c r="MF145" s="719"/>
      <c r="MG145" s="719"/>
      <c r="MH145" s="719"/>
      <c r="MI145" s="719"/>
      <c r="MJ145" s="719"/>
      <c r="MK145" s="719"/>
      <c r="ML145" s="719"/>
      <c r="MM145" s="719"/>
      <c r="MN145" s="719"/>
      <c r="MO145" s="719"/>
      <c r="MP145" s="719"/>
      <c r="MQ145" s="719"/>
      <c r="MR145" s="719"/>
      <c r="MS145" s="719"/>
      <c r="MT145" s="719"/>
      <c r="MU145" s="719"/>
      <c r="MV145" s="711"/>
      <c r="MW145" s="711"/>
      <c r="MX145" s="711"/>
      <c r="MY145" s="711"/>
      <c r="MZ145" s="711"/>
    </row>
    <row r="146" spans="1:364" s="78" customFormat="1" ht="48.75" customHeight="1">
      <c r="A146" s="56" t="s">
        <v>47</v>
      </c>
      <c r="B146" s="59">
        <v>45496</v>
      </c>
      <c r="C146" s="554"/>
      <c r="D146" s="474"/>
      <c r="E146" s="777">
        <v>5</v>
      </c>
      <c r="F146" s="768">
        <v>11</v>
      </c>
      <c r="G146" s="769">
        <v>32</v>
      </c>
      <c r="H146" s="769">
        <v>17</v>
      </c>
      <c r="I146" s="769">
        <v>3</v>
      </c>
      <c r="J146" s="769">
        <v>14</v>
      </c>
      <c r="K146" s="769">
        <v>16</v>
      </c>
      <c r="L146" s="769">
        <v>18</v>
      </c>
      <c r="M146" s="769">
        <v>19</v>
      </c>
      <c r="N146" s="769">
        <v>20</v>
      </c>
      <c r="O146" s="769">
        <v>27</v>
      </c>
      <c r="P146" s="769">
        <v>28</v>
      </c>
      <c r="Q146" s="778">
        <v>29</v>
      </c>
      <c r="R146" s="808">
        <v>1</v>
      </c>
      <c r="S146" s="681">
        <v>15</v>
      </c>
      <c r="T146" s="681">
        <v>37</v>
      </c>
      <c r="U146" s="681">
        <v>57</v>
      </c>
      <c r="V146" s="681">
        <v>52</v>
      </c>
      <c r="W146" s="681">
        <v>12</v>
      </c>
      <c r="X146" s="681">
        <v>13</v>
      </c>
      <c r="Y146" s="681">
        <v>21</v>
      </c>
      <c r="Z146" s="681">
        <v>22</v>
      </c>
      <c r="AA146" s="681">
        <v>23</v>
      </c>
      <c r="AB146" s="681">
        <v>24</v>
      </c>
      <c r="AC146" s="681">
        <v>25</v>
      </c>
      <c r="AD146" s="809">
        <v>26</v>
      </c>
      <c r="AE146" s="805"/>
      <c r="AF146" s="371"/>
      <c r="AG146" s="160">
        <v>7</v>
      </c>
      <c r="AH146" s="159">
        <v>4</v>
      </c>
      <c r="AI146" s="711"/>
      <c r="AJ146" s="136">
        <v>36</v>
      </c>
      <c r="AK146" s="136">
        <v>58</v>
      </c>
      <c r="AL146" s="136">
        <v>51</v>
      </c>
      <c r="AM146" s="136"/>
      <c r="AN146" s="136"/>
      <c r="AO146" s="385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401"/>
      <c r="CA146" s="587"/>
      <c r="CB146" s="587"/>
      <c r="CC146" s="587"/>
      <c r="CD146" s="587"/>
      <c r="CE146" s="587"/>
      <c r="CF146" s="587"/>
      <c r="CG146" s="587"/>
      <c r="CH146" s="587"/>
      <c r="CI146" s="587"/>
      <c r="CJ146" s="587"/>
      <c r="CK146" s="587"/>
      <c r="CL146" s="587"/>
      <c r="CM146" s="587"/>
      <c r="CN146" s="587"/>
      <c r="CO146" s="587"/>
      <c r="CP146" s="587"/>
      <c r="CQ146" s="587"/>
      <c r="CR146" s="587"/>
      <c r="CS146" s="587"/>
      <c r="CT146" s="587"/>
      <c r="CU146" s="587"/>
      <c r="CV146" s="587"/>
      <c r="CW146" s="587"/>
      <c r="CX146" s="587"/>
      <c r="CY146" s="587"/>
      <c r="CZ146" s="587"/>
      <c r="DA146" s="587"/>
      <c r="DB146" s="587"/>
      <c r="DC146" s="587"/>
      <c r="DD146" s="587"/>
      <c r="DE146" s="587"/>
      <c r="DF146" s="587"/>
      <c r="DG146" s="398"/>
      <c r="DH146" s="587"/>
      <c r="DI146" s="587"/>
      <c r="DJ146" s="587"/>
      <c r="DK146" s="587"/>
      <c r="DL146" s="587"/>
      <c r="DM146" s="587"/>
      <c r="DN146" s="587"/>
      <c r="DO146" s="587"/>
      <c r="DP146" s="587"/>
      <c r="DQ146" s="587"/>
      <c r="DR146" s="587"/>
      <c r="DS146" s="587"/>
      <c r="DT146" s="587"/>
      <c r="DU146" s="587"/>
      <c r="DV146" s="587"/>
      <c r="DW146" s="587"/>
      <c r="DX146" s="605"/>
      <c r="DY146" s="653"/>
      <c r="DZ146" s="653"/>
      <c r="EA146" s="653"/>
      <c r="EB146" s="653"/>
      <c r="EC146" s="653"/>
      <c r="ED146" s="653"/>
      <c r="EE146" s="653"/>
      <c r="EF146" s="653"/>
      <c r="EG146" s="653"/>
      <c r="EH146" s="653"/>
      <c r="EI146" s="653"/>
      <c r="EJ146" s="653"/>
      <c r="EK146" s="653"/>
      <c r="EL146" s="653"/>
      <c r="EM146" s="653"/>
      <c r="EN146" s="653"/>
      <c r="EO146" s="653"/>
      <c r="EP146" s="653"/>
      <c r="EQ146" s="653"/>
      <c r="ER146" s="653"/>
      <c r="ES146" s="653"/>
      <c r="ET146" s="653"/>
      <c r="EU146" s="653"/>
      <c r="EV146" s="653"/>
      <c r="EW146" s="587"/>
      <c r="EX146" s="564"/>
      <c r="EY146" s="564"/>
      <c r="EZ146" s="564"/>
      <c r="FA146" s="564"/>
      <c r="FB146" s="564"/>
      <c r="FC146" s="564"/>
      <c r="FD146" s="564"/>
      <c r="FE146" s="564"/>
      <c r="FF146" s="398"/>
      <c r="FG146" s="162"/>
      <c r="FH146" s="162"/>
      <c r="FI146" s="162"/>
      <c r="FJ146" s="162"/>
      <c r="FK146" s="162"/>
      <c r="FL146" s="162"/>
      <c r="FM146" s="157"/>
      <c r="FN146" s="69"/>
      <c r="FO146" s="69"/>
      <c r="FP146" s="69"/>
      <c r="FQ146" s="69"/>
      <c r="FR146" s="488"/>
      <c r="FS146" s="253"/>
      <c r="FT146" s="253"/>
      <c r="FU146" s="253"/>
      <c r="FV146" s="117"/>
      <c r="FW146" s="117"/>
      <c r="FX146" s="117"/>
      <c r="FY146" s="258"/>
      <c r="FZ146" s="117"/>
      <c r="GA146" s="117"/>
      <c r="GB146" s="117"/>
      <c r="GC146" s="117"/>
      <c r="GD146" s="91"/>
      <c r="GE146" s="91"/>
      <c r="GF146" s="91"/>
      <c r="GG146" s="91"/>
      <c r="GH146" s="89"/>
      <c r="GI146" s="143"/>
      <c r="GJ146" s="373"/>
      <c r="GK146" s="77"/>
      <c r="GL146" s="9">
        <f t="shared" si="272"/>
        <v>1</v>
      </c>
      <c r="GM146" s="9">
        <f t="shared" si="273"/>
        <v>0</v>
      </c>
      <c r="GN146" s="9">
        <f t="shared" si="274"/>
        <v>1</v>
      </c>
      <c r="GO146" s="9">
        <f t="shared" si="275"/>
        <v>1</v>
      </c>
      <c r="GP146" s="9">
        <f t="shared" si="276"/>
        <v>1</v>
      </c>
      <c r="GQ146" s="9">
        <f t="shared" si="277"/>
        <v>0</v>
      </c>
      <c r="GR146" s="9">
        <f t="shared" si="278"/>
        <v>1</v>
      </c>
      <c r="GS146" s="9">
        <f t="shared" si="279"/>
        <v>0</v>
      </c>
      <c r="GT146" s="9">
        <f t="shared" si="280"/>
        <v>0</v>
      </c>
      <c r="GU146" s="9">
        <f t="shared" si="281"/>
        <v>0</v>
      </c>
      <c r="GV146" s="9">
        <f t="shared" si="282"/>
        <v>1</v>
      </c>
      <c r="GW146" s="9">
        <f t="shared" si="283"/>
        <v>1</v>
      </c>
      <c r="GX146" s="9">
        <f t="shared" si="284"/>
        <v>1</v>
      </c>
      <c r="GY146" s="9">
        <f t="shared" si="285"/>
        <v>1</v>
      </c>
      <c r="GZ146" s="9">
        <f t="shared" si="286"/>
        <v>1</v>
      </c>
      <c r="HA146" s="9">
        <f t="shared" si="287"/>
        <v>1</v>
      </c>
      <c r="HB146" s="9">
        <f t="shared" si="288"/>
        <v>1</v>
      </c>
      <c r="HC146" s="9">
        <f t="shared" si="289"/>
        <v>1</v>
      </c>
      <c r="HD146" s="9">
        <f t="shared" si="290"/>
        <v>1</v>
      </c>
      <c r="HE146" s="9">
        <f t="shared" si="291"/>
        <v>1</v>
      </c>
      <c r="HF146" s="9">
        <f t="shared" si="292"/>
        <v>1</v>
      </c>
      <c r="HG146" s="9">
        <f t="shared" si="293"/>
        <v>1</v>
      </c>
      <c r="HH146" s="9">
        <f t="shared" si="294"/>
        <v>1</v>
      </c>
      <c r="HI146" s="9">
        <f t="shared" si="295"/>
        <v>1</v>
      </c>
      <c r="HJ146" s="9">
        <f t="shared" si="296"/>
        <v>1</v>
      </c>
      <c r="HK146" s="9">
        <f t="shared" si="297"/>
        <v>1</v>
      </c>
      <c r="HL146" s="9">
        <f t="shared" si="298"/>
        <v>1</v>
      </c>
      <c r="HM146" s="9">
        <f t="shared" si="299"/>
        <v>1</v>
      </c>
      <c r="HN146" s="9">
        <f t="shared" si="300"/>
        <v>1</v>
      </c>
      <c r="HO146" s="9">
        <f t="shared" si="301"/>
        <v>0</v>
      </c>
      <c r="HP146" s="9">
        <f t="shared" si="302"/>
        <v>0</v>
      </c>
      <c r="HQ146" s="9">
        <f t="shared" si="303"/>
        <v>1</v>
      </c>
      <c r="HR146" s="9">
        <f t="shared" si="304"/>
        <v>0</v>
      </c>
      <c r="HS146" s="9">
        <f t="shared" si="305"/>
        <v>0</v>
      </c>
      <c r="HT146" s="9">
        <f t="shared" si="306"/>
        <v>0</v>
      </c>
      <c r="HU146" s="9">
        <f t="shared" si="307"/>
        <v>1</v>
      </c>
      <c r="HV146" s="9">
        <f t="shared" si="308"/>
        <v>1</v>
      </c>
      <c r="HW146" s="9">
        <f t="shared" si="309"/>
        <v>0</v>
      </c>
      <c r="HX146" s="9">
        <f t="shared" si="310"/>
        <v>0</v>
      </c>
      <c r="HY146" s="9">
        <f t="shared" si="311"/>
        <v>0</v>
      </c>
      <c r="HZ146" s="9">
        <f t="shared" si="312"/>
        <v>0</v>
      </c>
      <c r="IA146" s="9">
        <f t="shared" si="313"/>
        <v>0</v>
      </c>
      <c r="IB146" s="9">
        <f t="shared" si="314"/>
        <v>0</v>
      </c>
      <c r="IC146" s="9">
        <f t="shared" si="315"/>
        <v>0</v>
      </c>
      <c r="ID146" s="9">
        <f t="shared" si="316"/>
        <v>0</v>
      </c>
      <c r="IE146" s="9">
        <f t="shared" si="317"/>
        <v>0</v>
      </c>
      <c r="IF146" s="9">
        <f t="shared" si="318"/>
        <v>0</v>
      </c>
      <c r="IG146" s="9">
        <f t="shared" si="319"/>
        <v>0</v>
      </c>
      <c r="IH146" s="9">
        <f t="shared" si="320"/>
        <v>0</v>
      </c>
      <c r="II146" s="9">
        <f t="shared" si="321"/>
        <v>0</v>
      </c>
      <c r="IJ146" s="9">
        <f t="shared" si="322"/>
        <v>1</v>
      </c>
      <c r="IK146" s="9">
        <f t="shared" si="323"/>
        <v>1</v>
      </c>
      <c r="IL146" s="9">
        <f t="shared" si="324"/>
        <v>0</v>
      </c>
      <c r="IM146" s="9">
        <f t="shared" si="325"/>
        <v>0</v>
      </c>
      <c r="IN146" s="9">
        <f t="shared" si="326"/>
        <v>0</v>
      </c>
      <c r="IO146" s="9">
        <f t="shared" si="327"/>
        <v>0</v>
      </c>
      <c r="IP146" s="9">
        <f t="shared" si="328"/>
        <v>1</v>
      </c>
      <c r="IQ146" s="9">
        <f t="shared" si="329"/>
        <v>1</v>
      </c>
      <c r="IR146" s="9">
        <f t="shared" si="330"/>
        <v>0</v>
      </c>
      <c r="IS146" s="9">
        <f t="shared" si="331"/>
        <v>0</v>
      </c>
      <c r="IT146" s="9">
        <f t="shared" si="332"/>
        <v>0</v>
      </c>
      <c r="IU146" s="9">
        <f t="shared" si="333"/>
        <v>0</v>
      </c>
      <c r="IV146" s="9">
        <f t="shared" si="334"/>
        <v>0</v>
      </c>
      <c r="IW146" s="9">
        <f t="shared" si="335"/>
        <v>0</v>
      </c>
      <c r="IX146" s="9">
        <f t="shared" si="336"/>
        <v>0</v>
      </c>
      <c r="IY146" s="9">
        <f t="shared" si="337"/>
        <v>0</v>
      </c>
      <c r="IZ146" s="9">
        <f t="shared" si="338"/>
        <v>0</v>
      </c>
      <c r="JA146" s="9">
        <f t="shared" si="339"/>
        <v>0</v>
      </c>
      <c r="JB146" s="711"/>
      <c r="JC146" s="711"/>
      <c r="JD146" s="711"/>
      <c r="JE146" s="711"/>
      <c r="JF146" s="711"/>
      <c r="JG146" s="711"/>
      <c r="JH146" s="711"/>
      <c r="JI146" s="711"/>
      <c r="JJ146" s="711"/>
      <c r="JK146" s="711"/>
      <c r="JL146" s="711"/>
      <c r="JM146" s="711"/>
      <c r="JN146" s="711"/>
      <c r="JO146" s="711"/>
      <c r="JP146" s="711"/>
      <c r="JQ146" s="711"/>
      <c r="JR146" s="711"/>
      <c r="JS146" s="711"/>
      <c r="JT146" s="711"/>
      <c r="JU146" s="711"/>
      <c r="JV146" s="711"/>
      <c r="JW146" s="711"/>
      <c r="JX146" s="711"/>
      <c r="JY146" s="711"/>
      <c r="JZ146" s="711"/>
      <c r="KA146" s="711"/>
      <c r="KB146" s="711"/>
      <c r="KC146" s="711"/>
      <c r="KD146" s="711"/>
      <c r="KE146" s="711"/>
      <c r="KF146" s="711"/>
      <c r="KG146" s="711"/>
      <c r="KH146" s="711"/>
      <c r="KI146" s="711"/>
      <c r="KJ146" s="711"/>
      <c r="KK146" s="711"/>
      <c r="KL146" s="711"/>
      <c r="KM146" s="711"/>
      <c r="KN146" s="711"/>
      <c r="KO146" s="711"/>
      <c r="KP146" s="711"/>
      <c r="KQ146" s="711"/>
      <c r="KR146" s="711"/>
      <c r="KS146" s="711"/>
      <c r="KT146" s="711"/>
      <c r="KU146" s="711"/>
      <c r="KV146" s="711"/>
      <c r="KW146" s="711"/>
      <c r="KX146" s="711"/>
      <c r="KY146" s="711"/>
      <c r="KZ146" s="711"/>
      <c r="LA146" s="711"/>
      <c r="LB146" s="711"/>
      <c r="LC146" s="711"/>
      <c r="LD146" s="711"/>
      <c r="LE146" s="711"/>
      <c r="LF146" s="711"/>
      <c r="LG146" s="711"/>
      <c r="LH146" s="711"/>
      <c r="LI146" s="711"/>
      <c r="LJ146" s="711"/>
      <c r="LK146" s="711"/>
      <c r="LL146" s="711"/>
      <c r="LM146" s="711"/>
      <c r="LN146" s="711"/>
      <c r="LO146" s="711"/>
      <c r="LP146" s="711"/>
      <c r="LQ146" s="711"/>
      <c r="LR146" s="711"/>
      <c r="LS146" s="711"/>
      <c r="LT146" s="711"/>
      <c r="LU146" s="711"/>
      <c r="LV146" s="711"/>
      <c r="LW146" s="711"/>
      <c r="LX146" s="711"/>
      <c r="LY146" s="711"/>
      <c r="LZ146" s="711"/>
      <c r="MA146" s="711"/>
      <c r="MB146" s="711"/>
      <c r="MC146" s="711"/>
      <c r="MD146" s="711"/>
      <c r="ME146" s="711"/>
      <c r="MF146" s="711"/>
      <c r="MG146" s="711"/>
      <c r="MH146" s="711"/>
      <c r="MI146" s="711"/>
      <c r="MJ146" s="711"/>
      <c r="MK146" s="711"/>
      <c r="ML146" s="711"/>
      <c r="MM146" s="711"/>
      <c r="MN146" s="711"/>
      <c r="MO146" s="711"/>
      <c r="MP146" s="711"/>
      <c r="MQ146" s="711"/>
      <c r="MR146" s="711"/>
      <c r="MS146" s="711"/>
      <c r="MT146" s="711"/>
      <c r="MU146" s="711"/>
      <c r="MV146" s="711"/>
      <c r="MW146" s="711"/>
      <c r="MX146" s="711"/>
      <c r="MY146" s="711"/>
      <c r="MZ146" s="711"/>
    </row>
    <row r="147" spans="1:364" s="78" customFormat="1" ht="47.25" customHeight="1">
      <c r="A147" s="56" t="s">
        <v>48</v>
      </c>
      <c r="B147" s="59">
        <v>45497</v>
      </c>
      <c r="C147" s="554"/>
      <c r="D147" s="474"/>
      <c r="E147" s="777">
        <v>7</v>
      </c>
      <c r="F147" s="768">
        <v>4</v>
      </c>
      <c r="G147" s="768">
        <v>30</v>
      </c>
      <c r="H147" s="770">
        <v>35</v>
      </c>
      <c r="I147" s="770">
        <v>55</v>
      </c>
      <c r="J147" s="770">
        <v>56</v>
      </c>
      <c r="K147" s="770">
        <v>59</v>
      </c>
      <c r="L147" s="770">
        <v>60</v>
      </c>
      <c r="M147" s="770">
        <v>61</v>
      </c>
      <c r="N147" s="770">
        <v>62</v>
      </c>
      <c r="O147" s="770">
        <v>63</v>
      </c>
      <c r="P147" s="770">
        <v>64</v>
      </c>
      <c r="Q147" s="779">
        <v>65</v>
      </c>
      <c r="R147" s="810">
        <v>36</v>
      </c>
      <c r="S147" s="682">
        <v>58</v>
      </c>
      <c r="T147" s="682">
        <v>51</v>
      </c>
      <c r="U147" s="682">
        <v>2</v>
      </c>
      <c r="V147" s="682">
        <v>6</v>
      </c>
      <c r="W147" s="682">
        <v>8</v>
      </c>
      <c r="X147" s="682">
        <v>27</v>
      </c>
      <c r="Y147" s="682">
        <v>28</v>
      </c>
      <c r="Z147" s="682">
        <v>29</v>
      </c>
      <c r="AA147" s="682">
        <v>47</v>
      </c>
      <c r="AB147" s="682">
        <v>53</v>
      </c>
      <c r="AC147" s="682">
        <v>54</v>
      </c>
      <c r="AD147" s="811">
        <v>50</v>
      </c>
      <c r="AE147" s="805"/>
      <c r="AF147" s="371"/>
      <c r="AG147" s="116">
        <v>17</v>
      </c>
      <c r="AH147" s="116">
        <v>3</v>
      </c>
      <c r="AI147" s="691"/>
      <c r="AJ147" s="689"/>
      <c r="AK147" s="690"/>
      <c r="AL147" s="690"/>
      <c r="AM147" s="690"/>
      <c r="AN147" s="690"/>
      <c r="AO147" s="385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408"/>
      <c r="CA147" s="587"/>
      <c r="CB147" s="587"/>
      <c r="CC147" s="587"/>
      <c r="CD147" s="587"/>
      <c r="CE147" s="587"/>
      <c r="CF147" s="587"/>
      <c r="CG147" s="587"/>
      <c r="CH147" s="587"/>
      <c r="CI147" s="587"/>
      <c r="CJ147" s="587"/>
      <c r="CK147" s="587"/>
      <c r="CL147" s="587"/>
      <c r="CM147" s="587"/>
      <c r="CN147" s="587"/>
      <c r="CO147" s="587"/>
      <c r="CP147" s="587"/>
      <c r="CQ147" s="587"/>
      <c r="CR147" s="587"/>
      <c r="CS147" s="587"/>
      <c r="CT147" s="587"/>
      <c r="CU147" s="587"/>
      <c r="CV147" s="587"/>
      <c r="CW147" s="587"/>
      <c r="CX147" s="587"/>
      <c r="CY147" s="587"/>
      <c r="CZ147" s="587"/>
      <c r="DA147" s="587"/>
      <c r="DB147" s="587"/>
      <c r="DC147" s="587"/>
      <c r="DD147" s="587"/>
      <c r="DE147" s="587"/>
      <c r="DF147" s="587"/>
      <c r="DG147" s="398"/>
      <c r="DH147" s="587"/>
      <c r="DI147" s="587"/>
      <c r="DJ147" s="587"/>
      <c r="DK147" s="587"/>
      <c r="DL147" s="587"/>
      <c r="DM147" s="587"/>
      <c r="DN147" s="587"/>
      <c r="DO147" s="587"/>
      <c r="DP147" s="587"/>
      <c r="DQ147" s="587"/>
      <c r="DR147" s="587"/>
      <c r="DS147" s="587"/>
      <c r="DT147" s="587"/>
      <c r="DU147" s="587"/>
      <c r="DV147" s="587"/>
      <c r="DW147" s="587"/>
      <c r="DX147" s="605"/>
      <c r="DY147" s="653"/>
      <c r="DZ147" s="653"/>
      <c r="EA147" s="653"/>
      <c r="EB147" s="653"/>
      <c r="EC147" s="653"/>
      <c r="ED147" s="653"/>
      <c r="EE147" s="653"/>
      <c r="EF147" s="653"/>
      <c r="EG147" s="653"/>
      <c r="EH147" s="653"/>
      <c r="EI147" s="653"/>
      <c r="EJ147" s="653"/>
      <c r="EK147" s="653"/>
      <c r="EL147" s="653"/>
      <c r="EM147" s="653"/>
      <c r="EN147" s="653"/>
      <c r="EO147" s="653"/>
      <c r="EP147" s="653"/>
      <c r="EQ147" s="653"/>
      <c r="ER147" s="653"/>
      <c r="ES147" s="653"/>
      <c r="ET147" s="653"/>
      <c r="EU147" s="653"/>
      <c r="EV147" s="653"/>
      <c r="EW147" s="587"/>
      <c r="EX147" s="564"/>
      <c r="EY147" s="564"/>
      <c r="EZ147" s="564"/>
      <c r="FA147" s="564"/>
      <c r="FB147" s="564"/>
      <c r="FC147" s="564"/>
      <c r="FD147" s="564"/>
      <c r="FE147" s="564"/>
      <c r="FF147" s="398"/>
      <c r="FG147" s="162"/>
      <c r="FH147" s="162"/>
      <c r="FI147" s="162"/>
      <c r="FJ147" s="162"/>
      <c r="FK147" s="162"/>
      <c r="FL147" s="162"/>
      <c r="FM147" s="157"/>
      <c r="FN147" s="69"/>
      <c r="FO147" s="69"/>
      <c r="FP147" s="69"/>
      <c r="FQ147" s="69"/>
      <c r="FR147" s="488"/>
      <c r="FS147" s="253">
        <v>15</v>
      </c>
      <c r="FT147" s="253">
        <v>11</v>
      </c>
      <c r="FU147" s="253">
        <v>32</v>
      </c>
      <c r="FV147" s="117">
        <v>1</v>
      </c>
      <c r="FW147" s="117">
        <v>5</v>
      </c>
      <c r="FX147" s="117"/>
      <c r="FY147" s="258"/>
      <c r="FZ147" s="117">
        <v>37</v>
      </c>
      <c r="GA147" s="117"/>
      <c r="GB147" s="117"/>
      <c r="GC147" s="117">
        <v>57</v>
      </c>
      <c r="GD147" s="91"/>
      <c r="GE147" s="91">
        <v>52</v>
      </c>
      <c r="GF147" s="91"/>
      <c r="GG147" s="91"/>
      <c r="GH147" s="89"/>
      <c r="GI147" s="143"/>
      <c r="GJ147" s="373"/>
      <c r="GK147" s="77"/>
      <c r="GL147" s="9">
        <f t="shared" si="272"/>
        <v>1</v>
      </c>
      <c r="GM147" s="9">
        <f t="shared" si="273"/>
        <v>1</v>
      </c>
      <c r="GN147" s="9">
        <f t="shared" si="274"/>
        <v>1</v>
      </c>
      <c r="GO147" s="9">
        <f t="shared" si="275"/>
        <v>1</v>
      </c>
      <c r="GP147" s="9">
        <f t="shared" si="276"/>
        <v>1</v>
      </c>
      <c r="GQ147" s="9">
        <f t="shared" si="277"/>
        <v>1</v>
      </c>
      <c r="GR147" s="9">
        <f t="shared" si="278"/>
        <v>1</v>
      </c>
      <c r="GS147" s="9">
        <f t="shared" si="279"/>
        <v>1</v>
      </c>
      <c r="GT147" s="9">
        <f t="shared" si="280"/>
        <v>0</v>
      </c>
      <c r="GU147" s="9">
        <f t="shared" si="281"/>
        <v>0</v>
      </c>
      <c r="GV147" s="9">
        <f t="shared" si="282"/>
        <v>1</v>
      </c>
      <c r="GW147" s="9">
        <f t="shared" si="283"/>
        <v>0</v>
      </c>
      <c r="GX147" s="9">
        <f t="shared" si="284"/>
        <v>0</v>
      </c>
      <c r="GY147" s="9">
        <f t="shared" si="285"/>
        <v>0</v>
      </c>
      <c r="GZ147" s="9">
        <f t="shared" si="286"/>
        <v>1</v>
      </c>
      <c r="HA147" s="9">
        <f t="shared" si="287"/>
        <v>0</v>
      </c>
      <c r="HB147" s="9">
        <f t="shared" si="288"/>
        <v>1</v>
      </c>
      <c r="HC147" s="9">
        <f t="shared" si="289"/>
        <v>0</v>
      </c>
      <c r="HD147" s="9">
        <f t="shared" si="290"/>
        <v>0</v>
      </c>
      <c r="HE147" s="9">
        <f t="shared" si="291"/>
        <v>0</v>
      </c>
      <c r="HF147" s="9">
        <f t="shared" si="292"/>
        <v>0</v>
      </c>
      <c r="HG147" s="9">
        <f t="shared" si="293"/>
        <v>0</v>
      </c>
      <c r="HH147" s="9">
        <f t="shared" si="294"/>
        <v>0</v>
      </c>
      <c r="HI147" s="9">
        <f t="shared" si="295"/>
        <v>0</v>
      </c>
      <c r="HJ147" s="9">
        <f t="shared" si="296"/>
        <v>0</v>
      </c>
      <c r="HK147" s="9">
        <f t="shared" si="297"/>
        <v>0</v>
      </c>
      <c r="HL147" s="9">
        <f t="shared" si="298"/>
        <v>1</v>
      </c>
      <c r="HM147" s="9">
        <f t="shared" si="299"/>
        <v>1</v>
      </c>
      <c r="HN147" s="9">
        <f t="shared" si="300"/>
        <v>1</v>
      </c>
      <c r="HO147" s="9">
        <f t="shared" si="301"/>
        <v>1</v>
      </c>
      <c r="HP147" s="9">
        <f t="shared" si="302"/>
        <v>0</v>
      </c>
      <c r="HQ147" s="9">
        <f t="shared" si="303"/>
        <v>1</v>
      </c>
      <c r="HR147" s="9">
        <f t="shared" si="304"/>
        <v>0</v>
      </c>
      <c r="HS147" s="9">
        <f t="shared" si="305"/>
        <v>0</v>
      </c>
      <c r="HT147" s="9">
        <f t="shared" si="306"/>
        <v>1</v>
      </c>
      <c r="HU147" s="9">
        <f t="shared" si="307"/>
        <v>1</v>
      </c>
      <c r="HV147" s="9">
        <f t="shared" si="308"/>
        <v>1</v>
      </c>
      <c r="HW147" s="9">
        <f t="shared" si="309"/>
        <v>0</v>
      </c>
      <c r="HX147" s="9">
        <f t="shared" si="310"/>
        <v>0</v>
      </c>
      <c r="HY147" s="9">
        <f t="shared" si="311"/>
        <v>0</v>
      </c>
      <c r="HZ147" s="9">
        <f t="shared" si="312"/>
        <v>0</v>
      </c>
      <c r="IA147" s="9">
        <f t="shared" si="313"/>
        <v>0</v>
      </c>
      <c r="IB147" s="9">
        <f t="shared" si="314"/>
        <v>0</v>
      </c>
      <c r="IC147" s="9">
        <f t="shared" si="315"/>
        <v>0</v>
      </c>
      <c r="ID147" s="9">
        <f t="shared" si="316"/>
        <v>0</v>
      </c>
      <c r="IE147" s="9">
        <f t="shared" si="317"/>
        <v>0</v>
      </c>
      <c r="IF147" s="9">
        <f t="shared" si="318"/>
        <v>1</v>
      </c>
      <c r="IG147" s="9">
        <f t="shared" si="319"/>
        <v>0</v>
      </c>
      <c r="IH147" s="9">
        <f t="shared" si="320"/>
        <v>0</v>
      </c>
      <c r="II147" s="9">
        <f t="shared" si="321"/>
        <v>1</v>
      </c>
      <c r="IJ147" s="9">
        <f t="shared" si="322"/>
        <v>1</v>
      </c>
      <c r="IK147" s="9">
        <f t="shared" si="323"/>
        <v>1</v>
      </c>
      <c r="IL147" s="9">
        <f t="shared" si="324"/>
        <v>1</v>
      </c>
      <c r="IM147" s="9">
        <f t="shared" si="325"/>
        <v>1</v>
      </c>
      <c r="IN147" s="9">
        <f t="shared" si="326"/>
        <v>1</v>
      </c>
      <c r="IO147" s="9">
        <f t="shared" si="327"/>
        <v>1</v>
      </c>
      <c r="IP147" s="9">
        <f t="shared" si="328"/>
        <v>1</v>
      </c>
      <c r="IQ147" s="9">
        <f t="shared" si="329"/>
        <v>1</v>
      </c>
      <c r="IR147" s="9">
        <f t="shared" si="330"/>
        <v>1</v>
      </c>
      <c r="IS147" s="9">
        <f t="shared" si="331"/>
        <v>1</v>
      </c>
      <c r="IT147" s="9">
        <f t="shared" si="332"/>
        <v>1</v>
      </c>
      <c r="IU147" s="9">
        <f t="shared" si="333"/>
        <v>1</v>
      </c>
      <c r="IV147" s="9">
        <f t="shared" si="334"/>
        <v>1</v>
      </c>
      <c r="IW147" s="9">
        <f t="shared" si="335"/>
        <v>1</v>
      </c>
      <c r="IX147" s="9">
        <f t="shared" si="336"/>
        <v>1</v>
      </c>
      <c r="IY147" s="9">
        <f t="shared" si="337"/>
        <v>0</v>
      </c>
      <c r="IZ147" s="9">
        <f t="shared" si="338"/>
        <v>0</v>
      </c>
      <c r="JA147" s="9">
        <f t="shared" si="339"/>
        <v>0</v>
      </c>
      <c r="JB147" s="711"/>
      <c r="JC147" s="711"/>
      <c r="JD147" s="711"/>
      <c r="JE147" s="711"/>
      <c r="JF147" s="711"/>
      <c r="JG147" s="711"/>
      <c r="JH147" s="711"/>
      <c r="JI147" s="711"/>
      <c r="JJ147" s="711"/>
      <c r="JK147" s="711"/>
      <c r="JL147" s="711"/>
      <c r="JM147" s="711"/>
      <c r="JN147" s="711"/>
      <c r="JO147" s="711"/>
      <c r="JP147" s="711"/>
      <c r="JQ147" s="711"/>
      <c r="JR147" s="711"/>
      <c r="JS147" s="711"/>
      <c r="JT147" s="711"/>
      <c r="JU147" s="711"/>
      <c r="JV147" s="711"/>
      <c r="JW147" s="711"/>
      <c r="JX147" s="711"/>
      <c r="JY147" s="711"/>
      <c r="JZ147" s="711"/>
      <c r="KA147" s="711"/>
      <c r="KB147" s="711"/>
      <c r="KC147" s="711"/>
      <c r="KD147" s="711"/>
      <c r="KE147" s="711"/>
      <c r="KF147" s="711"/>
      <c r="KG147" s="711"/>
      <c r="KH147" s="711"/>
      <c r="KI147" s="711"/>
      <c r="KJ147" s="711"/>
      <c r="KK147" s="711"/>
      <c r="KL147" s="711"/>
      <c r="KM147" s="711"/>
      <c r="KN147" s="711"/>
      <c r="KO147" s="711"/>
      <c r="KP147" s="711"/>
      <c r="KQ147" s="711"/>
      <c r="KR147" s="711"/>
      <c r="KS147" s="711"/>
      <c r="KT147" s="711"/>
      <c r="KU147" s="711"/>
      <c r="KV147" s="711"/>
      <c r="KW147" s="711"/>
      <c r="KX147" s="711"/>
      <c r="KY147" s="711"/>
      <c r="KZ147" s="711"/>
      <c r="LA147" s="711"/>
      <c r="LB147" s="711"/>
      <c r="LC147" s="711"/>
      <c r="LD147" s="711"/>
      <c r="LE147" s="711"/>
      <c r="LF147" s="711"/>
      <c r="LG147" s="711"/>
      <c r="LH147" s="711"/>
      <c r="LI147" s="711"/>
      <c r="LJ147" s="711"/>
      <c r="LK147" s="711"/>
      <c r="LL147" s="711"/>
      <c r="LM147" s="711"/>
      <c r="LN147" s="711"/>
      <c r="LO147" s="711"/>
      <c r="LP147" s="711"/>
      <c r="LQ147" s="711"/>
      <c r="LR147" s="711"/>
      <c r="LS147" s="711"/>
      <c r="LT147" s="711"/>
      <c r="LU147" s="711"/>
      <c r="LV147" s="711"/>
      <c r="LW147" s="711"/>
      <c r="LX147" s="711"/>
      <c r="LY147" s="711"/>
      <c r="LZ147" s="711"/>
      <c r="MA147" s="711"/>
      <c r="MB147" s="711"/>
      <c r="MC147" s="711"/>
      <c r="MD147" s="711"/>
      <c r="ME147" s="711"/>
      <c r="MF147" s="711"/>
      <c r="MG147" s="711"/>
      <c r="MH147" s="711"/>
      <c r="MI147" s="711"/>
      <c r="MJ147" s="711"/>
      <c r="MK147" s="711"/>
      <c r="ML147" s="711"/>
      <c r="MM147" s="711"/>
      <c r="MN147" s="711"/>
      <c r="MO147" s="711"/>
      <c r="MP147" s="711"/>
      <c r="MQ147" s="711"/>
      <c r="MR147" s="711"/>
      <c r="MS147" s="711"/>
      <c r="MT147" s="711"/>
      <c r="MU147" s="711"/>
      <c r="MV147" s="711"/>
      <c r="MW147" s="711"/>
      <c r="MX147" s="711"/>
      <c r="MY147" s="711"/>
      <c r="MZ147" s="711"/>
    </row>
    <row r="148" spans="1:364" s="78" customFormat="1" ht="45" customHeight="1">
      <c r="A148" s="56" t="s">
        <v>53</v>
      </c>
      <c r="B148" s="59">
        <v>45498</v>
      </c>
      <c r="C148" s="554"/>
      <c r="D148" s="474"/>
      <c r="E148" s="777">
        <v>36</v>
      </c>
      <c r="F148" s="768">
        <v>58</v>
      </c>
      <c r="G148" s="769">
        <v>51</v>
      </c>
      <c r="H148" s="769">
        <v>42</v>
      </c>
      <c r="I148" s="769">
        <v>43</v>
      </c>
      <c r="J148" s="769">
        <v>44</v>
      </c>
      <c r="K148" s="769">
        <v>45</v>
      </c>
      <c r="L148" s="769">
        <v>48</v>
      </c>
      <c r="M148" s="769">
        <v>49</v>
      </c>
      <c r="N148" s="769">
        <v>50</v>
      </c>
      <c r="O148" s="769">
        <v>47</v>
      </c>
      <c r="P148" s="769">
        <v>53</v>
      </c>
      <c r="Q148" s="778">
        <v>54</v>
      </c>
      <c r="R148" s="808">
        <v>7</v>
      </c>
      <c r="S148" s="681">
        <v>4</v>
      </c>
      <c r="T148" s="681">
        <v>30</v>
      </c>
      <c r="U148" s="681">
        <v>9</v>
      </c>
      <c r="V148" s="681">
        <v>10</v>
      </c>
      <c r="W148" s="681">
        <v>31</v>
      </c>
      <c r="X148" s="681">
        <v>33</v>
      </c>
      <c r="Y148" s="681">
        <v>34</v>
      </c>
      <c r="Z148" s="681">
        <v>38</v>
      </c>
      <c r="AA148" s="681">
        <v>39</v>
      </c>
      <c r="AB148" s="681">
        <v>40</v>
      </c>
      <c r="AC148" s="681">
        <v>41</v>
      </c>
      <c r="AD148" s="809">
        <v>46</v>
      </c>
      <c r="AE148" s="805"/>
      <c r="AF148" s="371"/>
      <c r="AG148" s="116">
        <v>17</v>
      </c>
      <c r="AH148" s="116">
        <v>3</v>
      </c>
      <c r="AI148" s="691"/>
      <c r="AJ148" s="690"/>
      <c r="AK148" s="690"/>
      <c r="AL148" s="690"/>
      <c r="AM148" s="690"/>
      <c r="AN148" s="690"/>
      <c r="AO148" s="385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702"/>
      <c r="CA148" s="587"/>
      <c r="CB148" s="587"/>
      <c r="CC148" s="587"/>
      <c r="CD148" s="587"/>
      <c r="CE148" s="587"/>
      <c r="CF148" s="587"/>
      <c r="CG148" s="587"/>
      <c r="CH148" s="587"/>
      <c r="CI148" s="587"/>
      <c r="CJ148" s="587"/>
      <c r="CK148" s="587"/>
      <c r="CL148" s="587"/>
      <c r="CM148" s="587"/>
      <c r="CN148" s="587"/>
      <c r="CO148" s="587"/>
      <c r="CP148" s="587"/>
      <c r="CQ148" s="587"/>
      <c r="CR148" s="587"/>
      <c r="CS148" s="587"/>
      <c r="CT148" s="587"/>
      <c r="CU148" s="587"/>
      <c r="CV148" s="587"/>
      <c r="CW148" s="587"/>
      <c r="CX148" s="587"/>
      <c r="CY148" s="587"/>
      <c r="CZ148" s="587"/>
      <c r="DA148" s="587"/>
      <c r="DB148" s="587"/>
      <c r="DC148" s="587"/>
      <c r="DD148" s="587"/>
      <c r="DE148" s="587"/>
      <c r="DF148" s="587"/>
      <c r="DG148" s="398"/>
      <c r="DH148" s="587"/>
      <c r="DI148" s="587"/>
      <c r="DJ148" s="587"/>
      <c r="DK148" s="587"/>
      <c r="DL148" s="587"/>
      <c r="DM148" s="587"/>
      <c r="DN148" s="587"/>
      <c r="DO148" s="587"/>
      <c r="DP148" s="587"/>
      <c r="DQ148" s="587"/>
      <c r="DR148" s="587"/>
      <c r="DS148" s="587"/>
      <c r="DT148" s="587"/>
      <c r="DU148" s="587"/>
      <c r="DV148" s="587"/>
      <c r="DW148" s="587"/>
      <c r="DX148" s="605"/>
      <c r="DY148" s="653"/>
      <c r="DZ148" s="653"/>
      <c r="EA148" s="653"/>
      <c r="EB148" s="653"/>
      <c r="EC148" s="653"/>
      <c r="ED148" s="653"/>
      <c r="EE148" s="653"/>
      <c r="EF148" s="653"/>
      <c r="EG148" s="653"/>
      <c r="EH148" s="653"/>
      <c r="EI148" s="653"/>
      <c r="EJ148" s="653"/>
      <c r="EK148" s="653"/>
      <c r="EL148" s="653"/>
      <c r="EM148" s="653"/>
      <c r="EN148" s="653"/>
      <c r="EO148" s="653"/>
      <c r="EP148" s="653"/>
      <c r="EQ148" s="653"/>
      <c r="ER148" s="653"/>
      <c r="ES148" s="653"/>
      <c r="ET148" s="653"/>
      <c r="EU148" s="653"/>
      <c r="EV148" s="653"/>
      <c r="EW148" s="587"/>
      <c r="EX148" s="564"/>
      <c r="EY148" s="564"/>
      <c r="EZ148" s="564"/>
      <c r="FA148" s="564"/>
      <c r="FB148" s="564"/>
      <c r="FC148" s="564"/>
      <c r="FD148" s="564"/>
      <c r="FE148" s="564"/>
      <c r="FF148" s="398"/>
      <c r="FG148" s="162"/>
      <c r="FH148" s="162"/>
      <c r="FI148" s="162"/>
      <c r="FJ148" s="162"/>
      <c r="FK148" s="162"/>
      <c r="FL148" s="162"/>
      <c r="FM148" s="157"/>
      <c r="FN148" s="69"/>
      <c r="FO148" s="69"/>
      <c r="FP148" s="69"/>
      <c r="FQ148" s="69"/>
      <c r="FR148" s="488"/>
      <c r="FS148" s="253">
        <v>15</v>
      </c>
      <c r="FT148" s="270">
        <v>11</v>
      </c>
      <c r="FU148" s="253">
        <v>32</v>
      </c>
      <c r="FV148" s="117">
        <v>1</v>
      </c>
      <c r="FW148" s="117">
        <v>5</v>
      </c>
      <c r="FX148" s="117"/>
      <c r="FY148" s="258"/>
      <c r="FZ148" s="117">
        <v>37</v>
      </c>
      <c r="GA148" s="117"/>
      <c r="GB148" s="117"/>
      <c r="GC148" s="117">
        <v>57</v>
      </c>
      <c r="GD148" s="91"/>
      <c r="GE148" s="91">
        <v>52</v>
      </c>
      <c r="GF148" s="91"/>
      <c r="GG148" s="91"/>
      <c r="GH148" s="89"/>
      <c r="GI148" s="143"/>
      <c r="GJ148" s="373"/>
      <c r="GK148" s="77"/>
      <c r="GL148" s="9">
        <f t="shared" si="272"/>
        <v>1</v>
      </c>
      <c r="GM148" s="9">
        <f t="shared" si="273"/>
        <v>0</v>
      </c>
      <c r="GN148" s="9">
        <f t="shared" si="274"/>
        <v>1</v>
      </c>
      <c r="GO148" s="9">
        <f t="shared" si="275"/>
        <v>1</v>
      </c>
      <c r="GP148" s="9">
        <f t="shared" si="276"/>
        <v>1</v>
      </c>
      <c r="GQ148" s="9">
        <f t="shared" si="277"/>
        <v>0</v>
      </c>
      <c r="GR148" s="9">
        <f t="shared" si="278"/>
        <v>1</v>
      </c>
      <c r="GS148" s="9">
        <f t="shared" si="279"/>
        <v>0</v>
      </c>
      <c r="GT148" s="9">
        <f t="shared" si="280"/>
        <v>1</v>
      </c>
      <c r="GU148" s="9">
        <f t="shared" si="281"/>
        <v>1</v>
      </c>
      <c r="GV148" s="9">
        <f t="shared" si="282"/>
        <v>1</v>
      </c>
      <c r="GW148" s="9">
        <f t="shared" si="283"/>
        <v>0</v>
      </c>
      <c r="GX148" s="9">
        <f t="shared" si="284"/>
        <v>0</v>
      </c>
      <c r="GY148" s="9">
        <f t="shared" si="285"/>
        <v>0</v>
      </c>
      <c r="GZ148" s="9">
        <f t="shared" si="286"/>
        <v>1</v>
      </c>
      <c r="HA148" s="9">
        <f t="shared" si="287"/>
        <v>0</v>
      </c>
      <c r="HB148" s="9">
        <f t="shared" si="288"/>
        <v>1</v>
      </c>
      <c r="HC148" s="9">
        <f t="shared" si="289"/>
        <v>0</v>
      </c>
      <c r="HD148" s="9">
        <f t="shared" si="290"/>
        <v>0</v>
      </c>
      <c r="HE148" s="9">
        <f t="shared" si="291"/>
        <v>0</v>
      </c>
      <c r="HF148" s="9">
        <f t="shared" si="292"/>
        <v>0</v>
      </c>
      <c r="HG148" s="9">
        <f t="shared" si="293"/>
        <v>0</v>
      </c>
      <c r="HH148" s="9">
        <f t="shared" si="294"/>
        <v>0</v>
      </c>
      <c r="HI148" s="9">
        <f t="shared" si="295"/>
        <v>0</v>
      </c>
      <c r="HJ148" s="9">
        <f t="shared" si="296"/>
        <v>0</v>
      </c>
      <c r="HK148" s="9">
        <f t="shared" si="297"/>
        <v>0</v>
      </c>
      <c r="HL148" s="9">
        <f t="shared" si="298"/>
        <v>0</v>
      </c>
      <c r="HM148" s="9">
        <f t="shared" si="299"/>
        <v>0</v>
      </c>
      <c r="HN148" s="9">
        <f t="shared" si="300"/>
        <v>0</v>
      </c>
      <c r="HO148" s="9">
        <f t="shared" si="301"/>
        <v>1</v>
      </c>
      <c r="HP148" s="9">
        <f t="shared" si="302"/>
        <v>1</v>
      </c>
      <c r="HQ148" s="9">
        <f t="shared" si="303"/>
        <v>1</v>
      </c>
      <c r="HR148" s="9">
        <f t="shared" si="304"/>
        <v>1</v>
      </c>
      <c r="HS148" s="9">
        <f t="shared" si="305"/>
        <v>1</v>
      </c>
      <c r="HT148" s="9">
        <f t="shared" si="306"/>
        <v>0</v>
      </c>
      <c r="HU148" s="9">
        <f t="shared" si="307"/>
        <v>1</v>
      </c>
      <c r="HV148" s="9">
        <f t="shared" si="308"/>
        <v>1</v>
      </c>
      <c r="HW148" s="9">
        <f t="shared" si="309"/>
        <v>1</v>
      </c>
      <c r="HX148" s="9">
        <f t="shared" si="310"/>
        <v>1</v>
      </c>
      <c r="HY148" s="9">
        <f t="shared" si="311"/>
        <v>1</v>
      </c>
      <c r="HZ148" s="9">
        <f t="shared" si="312"/>
        <v>1</v>
      </c>
      <c r="IA148" s="9">
        <f t="shared" si="313"/>
        <v>1</v>
      </c>
      <c r="IB148" s="9">
        <f t="shared" si="314"/>
        <v>1</v>
      </c>
      <c r="IC148" s="9">
        <f t="shared" si="315"/>
        <v>1</v>
      </c>
      <c r="ID148" s="9">
        <f t="shared" si="316"/>
        <v>1</v>
      </c>
      <c r="IE148" s="9">
        <f t="shared" si="317"/>
        <v>1</v>
      </c>
      <c r="IF148" s="9">
        <f t="shared" si="318"/>
        <v>1</v>
      </c>
      <c r="IG148" s="9">
        <f t="shared" si="319"/>
        <v>1</v>
      </c>
      <c r="IH148" s="9">
        <f t="shared" si="320"/>
        <v>1</v>
      </c>
      <c r="II148" s="9">
        <f t="shared" si="321"/>
        <v>1</v>
      </c>
      <c r="IJ148" s="9">
        <f t="shared" si="322"/>
        <v>1</v>
      </c>
      <c r="IK148" s="9">
        <f t="shared" si="323"/>
        <v>1</v>
      </c>
      <c r="IL148" s="9">
        <f t="shared" si="324"/>
        <v>1</v>
      </c>
      <c r="IM148" s="9">
        <f t="shared" si="325"/>
        <v>1</v>
      </c>
      <c r="IN148" s="9">
        <f t="shared" si="326"/>
        <v>0</v>
      </c>
      <c r="IO148" s="9">
        <f t="shared" si="327"/>
        <v>0</v>
      </c>
      <c r="IP148" s="9">
        <f t="shared" si="328"/>
        <v>1</v>
      </c>
      <c r="IQ148" s="9">
        <f t="shared" si="329"/>
        <v>1</v>
      </c>
      <c r="IR148" s="9">
        <f t="shared" si="330"/>
        <v>0</v>
      </c>
      <c r="IS148" s="9">
        <f t="shared" si="331"/>
        <v>0</v>
      </c>
      <c r="IT148" s="9">
        <f t="shared" si="332"/>
        <v>0</v>
      </c>
      <c r="IU148" s="9">
        <f t="shared" si="333"/>
        <v>0</v>
      </c>
      <c r="IV148" s="9">
        <f t="shared" si="334"/>
        <v>0</v>
      </c>
      <c r="IW148" s="9">
        <f t="shared" si="335"/>
        <v>0</v>
      </c>
      <c r="IX148" s="9">
        <f t="shared" si="336"/>
        <v>0</v>
      </c>
      <c r="IY148" s="9">
        <f t="shared" si="337"/>
        <v>0</v>
      </c>
      <c r="IZ148" s="9">
        <f t="shared" si="338"/>
        <v>0</v>
      </c>
      <c r="JA148" s="9">
        <f t="shared" si="339"/>
        <v>0</v>
      </c>
      <c r="JB148" s="711"/>
      <c r="JC148" s="711"/>
      <c r="JD148" s="711"/>
      <c r="JE148" s="711"/>
      <c r="JF148" s="711"/>
      <c r="JG148" s="711"/>
      <c r="JH148" s="711"/>
      <c r="JI148" s="711"/>
      <c r="JJ148" s="711"/>
      <c r="JK148" s="711"/>
      <c r="JL148" s="711"/>
      <c r="JM148" s="711"/>
      <c r="JN148" s="711"/>
      <c r="JO148" s="711"/>
      <c r="JP148" s="711"/>
      <c r="JQ148" s="711"/>
      <c r="JR148" s="711"/>
      <c r="JS148" s="711"/>
      <c r="JT148" s="711"/>
      <c r="JU148" s="711"/>
      <c r="JV148" s="711"/>
      <c r="JW148" s="711"/>
      <c r="JX148" s="711"/>
      <c r="JY148" s="711"/>
      <c r="JZ148" s="711"/>
      <c r="KA148" s="711"/>
      <c r="KB148" s="711"/>
      <c r="KC148" s="711"/>
      <c r="KD148" s="711"/>
      <c r="KE148" s="711"/>
      <c r="KF148" s="711"/>
      <c r="KG148" s="711"/>
      <c r="KH148" s="711"/>
      <c r="KI148" s="711"/>
      <c r="KJ148" s="711"/>
      <c r="KK148" s="711"/>
      <c r="KL148" s="711"/>
      <c r="KM148" s="711"/>
      <c r="KN148" s="711"/>
      <c r="KO148" s="711"/>
      <c r="KP148" s="711"/>
      <c r="KQ148" s="711"/>
      <c r="KR148" s="711"/>
      <c r="KS148" s="711"/>
      <c r="KT148" s="711"/>
      <c r="KU148" s="711"/>
      <c r="KV148" s="711"/>
      <c r="KW148" s="711"/>
      <c r="KX148" s="711"/>
      <c r="KY148" s="711"/>
      <c r="KZ148" s="711"/>
      <c r="LA148" s="711"/>
      <c r="LB148" s="711"/>
      <c r="LC148" s="711"/>
      <c r="LD148" s="711"/>
      <c r="LE148" s="711"/>
      <c r="LF148" s="711"/>
      <c r="LG148" s="711"/>
      <c r="LH148" s="711"/>
      <c r="LI148" s="711"/>
      <c r="LJ148" s="711"/>
      <c r="LK148" s="711"/>
      <c r="LL148" s="711"/>
      <c r="LM148" s="711"/>
      <c r="LN148" s="711"/>
      <c r="LO148" s="711"/>
      <c r="LP148" s="711"/>
      <c r="LQ148" s="711"/>
      <c r="LR148" s="711"/>
      <c r="LS148" s="711"/>
      <c r="LT148" s="711"/>
      <c r="LU148" s="711"/>
      <c r="LV148" s="711"/>
      <c r="LW148" s="711"/>
      <c r="LX148" s="711"/>
      <c r="LY148" s="711"/>
      <c r="LZ148" s="711"/>
      <c r="MA148" s="711"/>
      <c r="MB148" s="711"/>
      <c r="MC148" s="711"/>
      <c r="MD148" s="711"/>
      <c r="ME148" s="711"/>
      <c r="MF148" s="711"/>
      <c r="MG148" s="711"/>
      <c r="MH148" s="711"/>
      <c r="MI148" s="711"/>
      <c r="MJ148" s="711"/>
      <c r="MK148" s="711"/>
      <c r="ML148" s="711"/>
      <c r="MM148" s="711"/>
      <c r="MN148" s="711"/>
      <c r="MO148" s="711"/>
      <c r="MP148" s="711"/>
      <c r="MQ148" s="711"/>
      <c r="MR148" s="711"/>
      <c r="MS148" s="711"/>
      <c r="MT148" s="711"/>
      <c r="MU148" s="711"/>
      <c r="MV148" s="711"/>
      <c r="MW148" s="711"/>
      <c r="MX148" s="711"/>
      <c r="MY148" s="711"/>
      <c r="MZ148" s="711"/>
    </row>
    <row r="149" spans="1:364" s="78" customFormat="1" ht="37.5" customHeight="1">
      <c r="A149" s="56" t="s">
        <v>50</v>
      </c>
      <c r="B149" s="59">
        <v>45499</v>
      </c>
      <c r="C149" s="554"/>
      <c r="D149" s="474"/>
      <c r="E149" s="780">
        <v>2</v>
      </c>
      <c r="F149" s="781">
        <v>6</v>
      </c>
      <c r="G149" s="782">
        <v>8</v>
      </c>
      <c r="H149" s="782">
        <v>9</v>
      </c>
      <c r="I149" s="782">
        <v>10</v>
      </c>
      <c r="J149" s="782">
        <v>31</v>
      </c>
      <c r="K149" s="782">
        <v>33</v>
      </c>
      <c r="L149" s="782">
        <v>34</v>
      </c>
      <c r="M149" s="782">
        <v>38</v>
      </c>
      <c r="N149" s="782">
        <v>39</v>
      </c>
      <c r="O149" s="782">
        <v>40</v>
      </c>
      <c r="P149" s="782">
        <v>41</v>
      </c>
      <c r="Q149" s="783">
        <v>46</v>
      </c>
      <c r="R149" s="812">
        <v>14</v>
      </c>
      <c r="S149" s="813">
        <v>16</v>
      </c>
      <c r="T149" s="813">
        <v>18</v>
      </c>
      <c r="U149" s="813">
        <v>19</v>
      </c>
      <c r="V149" s="813">
        <v>20</v>
      </c>
      <c r="W149" s="813">
        <v>35</v>
      </c>
      <c r="X149" s="813">
        <v>42</v>
      </c>
      <c r="Y149" s="813">
        <v>43</v>
      </c>
      <c r="Z149" s="813">
        <v>44</v>
      </c>
      <c r="AA149" s="813">
        <v>45</v>
      </c>
      <c r="AB149" s="813">
        <v>48</v>
      </c>
      <c r="AC149" s="813">
        <v>49</v>
      </c>
      <c r="AD149" s="814">
        <v>65</v>
      </c>
      <c r="AE149" s="805"/>
      <c r="AF149" s="368"/>
      <c r="AG149" s="116">
        <v>30</v>
      </c>
      <c r="AH149" s="116"/>
      <c r="AI149" s="691"/>
      <c r="AJ149" s="690"/>
      <c r="AK149" s="690"/>
      <c r="AL149" s="690"/>
      <c r="AM149" s="690"/>
      <c r="AN149" s="690"/>
      <c r="AO149" s="385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401"/>
      <c r="CA149" s="587"/>
      <c r="CB149" s="587"/>
      <c r="CC149" s="587"/>
      <c r="CD149" s="587"/>
      <c r="CE149" s="587"/>
      <c r="CF149" s="587"/>
      <c r="CG149" s="587"/>
      <c r="CH149" s="587"/>
      <c r="CI149" s="587"/>
      <c r="CJ149" s="587"/>
      <c r="CK149" s="587"/>
      <c r="CL149" s="587"/>
      <c r="CM149" s="587"/>
      <c r="CN149" s="587"/>
      <c r="CO149" s="587"/>
      <c r="CP149" s="587"/>
      <c r="CQ149" s="587"/>
      <c r="CR149" s="587"/>
      <c r="CS149" s="587"/>
      <c r="CT149" s="587"/>
      <c r="CU149" s="587"/>
      <c r="CV149" s="587"/>
      <c r="CW149" s="587"/>
      <c r="CX149" s="587"/>
      <c r="CY149" s="587"/>
      <c r="CZ149" s="587"/>
      <c r="DA149" s="587"/>
      <c r="DB149" s="587"/>
      <c r="DC149" s="587"/>
      <c r="DD149" s="587"/>
      <c r="DE149" s="587"/>
      <c r="DF149" s="587"/>
      <c r="DG149" s="398"/>
      <c r="DH149" s="587"/>
      <c r="DI149" s="587"/>
      <c r="DJ149" s="587"/>
      <c r="DK149" s="587"/>
      <c r="DL149" s="587"/>
      <c r="DM149" s="587"/>
      <c r="DN149" s="587"/>
      <c r="DO149" s="587"/>
      <c r="DP149" s="587"/>
      <c r="DQ149" s="587"/>
      <c r="DR149" s="587"/>
      <c r="DS149" s="587"/>
      <c r="DT149" s="587"/>
      <c r="DU149" s="587"/>
      <c r="DV149" s="587"/>
      <c r="DW149" s="587"/>
      <c r="DX149" s="605"/>
      <c r="DY149" s="653"/>
      <c r="DZ149" s="653"/>
      <c r="EA149" s="653"/>
      <c r="EB149" s="653"/>
      <c r="EC149" s="653"/>
      <c r="ED149" s="653"/>
      <c r="EE149" s="653"/>
      <c r="EF149" s="653"/>
      <c r="EG149" s="653"/>
      <c r="EH149" s="653"/>
      <c r="EI149" s="653"/>
      <c r="EJ149" s="653"/>
      <c r="EK149" s="653"/>
      <c r="EL149" s="653"/>
      <c r="EM149" s="653"/>
      <c r="EN149" s="653"/>
      <c r="EO149" s="653"/>
      <c r="EP149" s="653"/>
      <c r="EQ149" s="653"/>
      <c r="ER149" s="653"/>
      <c r="ES149" s="653"/>
      <c r="ET149" s="653"/>
      <c r="EU149" s="653"/>
      <c r="EV149" s="653"/>
      <c r="EW149" s="587"/>
      <c r="EX149" s="564"/>
      <c r="EY149" s="564"/>
      <c r="EZ149" s="564"/>
      <c r="FA149" s="564"/>
      <c r="FB149" s="564"/>
      <c r="FC149" s="564"/>
      <c r="FD149" s="564"/>
      <c r="FE149" s="564"/>
      <c r="FF149" s="398"/>
      <c r="FG149" s="162"/>
      <c r="FH149" s="162"/>
      <c r="FI149" s="162"/>
      <c r="FJ149" s="162"/>
      <c r="FK149" s="162"/>
      <c r="FL149" s="162"/>
      <c r="FM149" s="157"/>
      <c r="FN149" s="69"/>
      <c r="FO149" s="69"/>
      <c r="FP149" s="69"/>
      <c r="FQ149" s="69"/>
      <c r="FR149" s="488"/>
      <c r="FS149" s="271">
        <v>11</v>
      </c>
      <c r="FT149" s="272">
        <v>15</v>
      </c>
      <c r="FU149" s="253">
        <v>32</v>
      </c>
      <c r="FV149" s="117">
        <v>1</v>
      </c>
      <c r="FW149" s="763">
        <v>5</v>
      </c>
      <c r="FX149" s="711"/>
      <c r="FY149" s="133"/>
      <c r="FZ149" s="762">
        <v>37</v>
      </c>
      <c r="GA149" s="117"/>
      <c r="GB149" s="117"/>
      <c r="GC149" s="117">
        <v>57</v>
      </c>
      <c r="GD149" s="91"/>
      <c r="GE149" s="91">
        <v>52</v>
      </c>
      <c r="GF149" s="91"/>
      <c r="GG149" s="91"/>
      <c r="GH149" s="89"/>
      <c r="GI149" s="143"/>
      <c r="GJ149" s="511"/>
      <c r="GK149" s="101"/>
      <c r="GL149" s="9">
        <f t="shared" si="272"/>
        <v>1</v>
      </c>
      <c r="GM149" s="9">
        <f t="shared" si="273"/>
        <v>1</v>
      </c>
      <c r="GN149" s="9">
        <f t="shared" si="274"/>
        <v>0</v>
      </c>
      <c r="GO149" s="9">
        <f t="shared" si="275"/>
        <v>0</v>
      </c>
      <c r="GP149" s="9">
        <f t="shared" si="276"/>
        <v>1</v>
      </c>
      <c r="GQ149" s="9">
        <f t="shared" si="277"/>
        <v>1</v>
      </c>
      <c r="GR149" s="9">
        <f t="shared" si="278"/>
        <v>0</v>
      </c>
      <c r="GS149" s="9">
        <f t="shared" si="279"/>
        <v>1</v>
      </c>
      <c r="GT149" s="9">
        <f t="shared" si="280"/>
        <v>1</v>
      </c>
      <c r="GU149" s="9">
        <f t="shared" si="281"/>
        <v>1</v>
      </c>
      <c r="GV149" s="9">
        <f t="shared" si="282"/>
        <v>1</v>
      </c>
      <c r="GW149" s="9">
        <f t="shared" si="283"/>
        <v>0</v>
      </c>
      <c r="GX149" s="9">
        <f t="shared" si="284"/>
        <v>0</v>
      </c>
      <c r="GY149" s="9">
        <f t="shared" si="285"/>
        <v>1</v>
      </c>
      <c r="GZ149" s="9">
        <f t="shared" si="286"/>
        <v>1</v>
      </c>
      <c r="HA149" s="9">
        <f t="shared" si="287"/>
        <v>1</v>
      </c>
      <c r="HB149" s="9">
        <f t="shared" si="288"/>
        <v>0</v>
      </c>
      <c r="HC149" s="9">
        <f t="shared" si="289"/>
        <v>1</v>
      </c>
      <c r="HD149" s="9">
        <f t="shared" si="290"/>
        <v>1</v>
      </c>
      <c r="HE149" s="9">
        <f t="shared" si="291"/>
        <v>1</v>
      </c>
      <c r="HF149" s="9">
        <f t="shared" si="292"/>
        <v>0</v>
      </c>
      <c r="HG149" s="9">
        <f t="shared" si="293"/>
        <v>0</v>
      </c>
      <c r="HH149" s="9">
        <f t="shared" si="294"/>
        <v>0</v>
      </c>
      <c r="HI149" s="9">
        <f t="shared" si="295"/>
        <v>0</v>
      </c>
      <c r="HJ149" s="9">
        <f t="shared" si="296"/>
        <v>0</v>
      </c>
      <c r="HK149" s="9">
        <f t="shared" si="297"/>
        <v>0</v>
      </c>
      <c r="HL149" s="9">
        <f t="shared" si="298"/>
        <v>0</v>
      </c>
      <c r="HM149" s="9">
        <f t="shared" si="299"/>
        <v>0</v>
      </c>
      <c r="HN149" s="9">
        <f t="shared" si="300"/>
        <v>0</v>
      </c>
      <c r="HO149" s="9">
        <f t="shared" si="301"/>
        <v>1</v>
      </c>
      <c r="HP149" s="9">
        <f t="shared" si="302"/>
        <v>1</v>
      </c>
      <c r="HQ149" s="9">
        <f t="shared" si="303"/>
        <v>1</v>
      </c>
      <c r="HR149" s="9">
        <f t="shared" si="304"/>
        <v>1</v>
      </c>
      <c r="HS149" s="9">
        <f t="shared" si="305"/>
        <v>1</v>
      </c>
      <c r="HT149" s="9">
        <f t="shared" si="306"/>
        <v>1</v>
      </c>
      <c r="HU149" s="9">
        <f t="shared" si="307"/>
        <v>0</v>
      </c>
      <c r="HV149" s="9">
        <f t="shared" si="308"/>
        <v>1</v>
      </c>
      <c r="HW149" s="9">
        <f t="shared" si="309"/>
        <v>1</v>
      </c>
      <c r="HX149" s="9">
        <f t="shared" si="310"/>
        <v>1</v>
      </c>
      <c r="HY149" s="9">
        <f t="shared" si="311"/>
        <v>1</v>
      </c>
      <c r="HZ149" s="9">
        <f t="shared" si="312"/>
        <v>1</v>
      </c>
      <c r="IA149" s="9">
        <f t="shared" si="313"/>
        <v>1</v>
      </c>
      <c r="IB149" s="9">
        <f t="shared" si="314"/>
        <v>1</v>
      </c>
      <c r="IC149" s="9">
        <f t="shared" si="315"/>
        <v>1</v>
      </c>
      <c r="ID149" s="9">
        <f t="shared" si="316"/>
        <v>1</v>
      </c>
      <c r="IE149" s="9">
        <f t="shared" si="317"/>
        <v>1</v>
      </c>
      <c r="IF149" s="9">
        <f t="shared" si="318"/>
        <v>0</v>
      </c>
      <c r="IG149" s="9">
        <f t="shared" si="319"/>
        <v>1</v>
      </c>
      <c r="IH149" s="9">
        <f t="shared" si="320"/>
        <v>1</v>
      </c>
      <c r="II149" s="9">
        <f t="shared" si="321"/>
        <v>0</v>
      </c>
      <c r="IJ149" s="9">
        <f t="shared" si="322"/>
        <v>0</v>
      </c>
      <c r="IK149" s="9">
        <f t="shared" si="323"/>
        <v>1</v>
      </c>
      <c r="IL149" s="9">
        <f t="shared" si="324"/>
        <v>0</v>
      </c>
      <c r="IM149" s="9">
        <f t="shared" si="325"/>
        <v>0</v>
      </c>
      <c r="IN149" s="9">
        <f t="shared" si="326"/>
        <v>0</v>
      </c>
      <c r="IO149" s="9">
        <f t="shared" si="327"/>
        <v>0</v>
      </c>
      <c r="IP149" s="9">
        <f t="shared" si="328"/>
        <v>1</v>
      </c>
      <c r="IQ149" s="9">
        <f t="shared" si="329"/>
        <v>0</v>
      </c>
      <c r="IR149" s="9">
        <f t="shared" si="330"/>
        <v>0</v>
      </c>
      <c r="IS149" s="9">
        <f t="shared" si="331"/>
        <v>0</v>
      </c>
      <c r="IT149" s="9">
        <f t="shared" si="332"/>
        <v>0</v>
      </c>
      <c r="IU149" s="9">
        <f t="shared" si="333"/>
        <v>0</v>
      </c>
      <c r="IV149" s="9">
        <f t="shared" si="334"/>
        <v>0</v>
      </c>
      <c r="IW149" s="9">
        <f t="shared" si="335"/>
        <v>0</v>
      </c>
      <c r="IX149" s="9">
        <f t="shared" si="336"/>
        <v>1</v>
      </c>
      <c r="IY149" s="9">
        <f t="shared" si="337"/>
        <v>0</v>
      </c>
      <c r="IZ149" s="9">
        <f t="shared" si="338"/>
        <v>0</v>
      </c>
      <c r="JA149" s="9">
        <f t="shared" si="339"/>
        <v>0</v>
      </c>
      <c r="JB149" s="719"/>
      <c r="JC149" s="719"/>
      <c r="JD149" s="719"/>
      <c r="JE149" s="719"/>
      <c r="JF149" s="719"/>
      <c r="JG149" s="719"/>
      <c r="JH149" s="719"/>
      <c r="JI149" s="719"/>
      <c r="JJ149" s="719"/>
      <c r="JK149" s="719"/>
      <c r="JL149" s="719"/>
      <c r="JM149" s="719"/>
      <c r="JN149" s="719"/>
      <c r="JO149" s="719"/>
      <c r="JP149" s="719"/>
      <c r="JQ149" s="719"/>
      <c r="JR149" s="719"/>
      <c r="JS149" s="719"/>
      <c r="JT149" s="719"/>
      <c r="JU149" s="719"/>
      <c r="JV149" s="719"/>
      <c r="JW149" s="719"/>
      <c r="JX149" s="719"/>
      <c r="JY149" s="719"/>
      <c r="JZ149" s="719"/>
      <c r="KA149" s="719"/>
      <c r="KB149" s="719"/>
      <c r="KC149" s="719"/>
      <c r="KD149" s="719"/>
      <c r="KE149" s="719"/>
      <c r="KF149" s="719"/>
      <c r="KG149" s="719"/>
      <c r="KH149" s="719"/>
      <c r="KI149" s="719"/>
      <c r="KJ149" s="719"/>
      <c r="KK149" s="719"/>
      <c r="KL149" s="719"/>
      <c r="KM149" s="719"/>
      <c r="KN149" s="719"/>
      <c r="KO149" s="719"/>
      <c r="KP149" s="719"/>
      <c r="KQ149" s="719"/>
      <c r="KR149" s="719"/>
      <c r="KS149" s="719"/>
      <c r="KT149" s="719"/>
      <c r="KU149" s="719"/>
      <c r="KV149" s="719"/>
      <c r="KW149" s="719"/>
      <c r="KX149" s="719"/>
      <c r="KY149" s="719"/>
      <c r="KZ149" s="719"/>
      <c r="LA149" s="719"/>
      <c r="LB149" s="719"/>
      <c r="LC149" s="719"/>
      <c r="LD149" s="719"/>
      <c r="LE149" s="719"/>
      <c r="LF149" s="719"/>
      <c r="LG149" s="719"/>
      <c r="LH149" s="719"/>
      <c r="LI149" s="719"/>
      <c r="LJ149" s="719"/>
      <c r="LK149" s="719"/>
      <c r="LL149" s="719"/>
      <c r="LM149" s="719"/>
      <c r="LN149" s="719"/>
      <c r="LO149" s="719"/>
      <c r="LP149" s="719"/>
      <c r="LQ149" s="719"/>
      <c r="LR149" s="719"/>
      <c r="LS149" s="719"/>
      <c r="LT149" s="719"/>
      <c r="LU149" s="719"/>
      <c r="LV149" s="719"/>
      <c r="LW149" s="719"/>
      <c r="LX149" s="719"/>
      <c r="LY149" s="719"/>
      <c r="LZ149" s="719"/>
      <c r="MA149" s="719"/>
      <c r="MB149" s="719"/>
      <c r="MC149" s="719"/>
      <c r="MD149" s="719"/>
      <c r="ME149" s="719"/>
      <c r="MF149" s="719"/>
      <c r="MG149" s="719"/>
      <c r="MH149" s="719"/>
      <c r="MI149" s="719"/>
      <c r="MJ149" s="719"/>
      <c r="MK149" s="719"/>
      <c r="ML149" s="719"/>
      <c r="MM149" s="719"/>
      <c r="MN149" s="719"/>
      <c r="MO149" s="719"/>
      <c r="MP149" s="719"/>
      <c r="MQ149" s="719"/>
      <c r="MR149" s="719"/>
      <c r="MS149" s="719"/>
      <c r="MT149" s="719"/>
      <c r="MU149" s="719"/>
      <c r="MV149" s="711"/>
      <c r="MW149" s="711"/>
      <c r="MX149" s="711"/>
      <c r="MY149" s="711"/>
      <c r="MZ149" s="711"/>
    </row>
    <row r="150" spans="1:364" s="45" customFormat="1" ht="23.25" customHeight="1">
      <c r="A150" s="56" t="s">
        <v>51</v>
      </c>
      <c r="B150" s="59">
        <v>45500</v>
      </c>
      <c r="C150" s="554"/>
      <c r="D150" s="474"/>
      <c r="E150" s="95"/>
      <c r="F150" s="95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87"/>
      <c r="AF150" s="364"/>
      <c r="AG150" s="122">
        <v>30</v>
      </c>
      <c r="AH150" s="88"/>
      <c r="AI150" s="88"/>
      <c r="AJ150" s="279"/>
      <c r="AK150" s="279"/>
      <c r="AL150" s="279"/>
      <c r="AM150" s="279"/>
      <c r="AN150" s="279"/>
      <c r="AO150" s="385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401"/>
      <c r="CA150" s="587"/>
      <c r="CB150" s="587"/>
      <c r="CC150" s="587"/>
      <c r="CD150" s="587"/>
      <c r="CE150" s="587"/>
      <c r="CF150" s="587"/>
      <c r="CG150" s="587"/>
      <c r="CH150" s="587"/>
      <c r="CI150" s="587"/>
      <c r="CJ150" s="587"/>
      <c r="CK150" s="587"/>
      <c r="CL150" s="587"/>
      <c r="CM150" s="587"/>
      <c r="CN150" s="587"/>
      <c r="CO150" s="587"/>
      <c r="CP150" s="587"/>
      <c r="CQ150" s="587"/>
      <c r="CR150" s="587"/>
      <c r="CS150" s="587"/>
      <c r="CT150" s="587"/>
      <c r="CU150" s="587"/>
      <c r="CV150" s="587"/>
      <c r="CW150" s="587"/>
      <c r="CX150" s="587"/>
      <c r="CY150" s="587"/>
      <c r="CZ150" s="587"/>
      <c r="DA150" s="587"/>
      <c r="DB150" s="587"/>
      <c r="DC150" s="587"/>
      <c r="DD150" s="587"/>
      <c r="DE150" s="587"/>
      <c r="DF150" s="587"/>
      <c r="DG150" s="398"/>
      <c r="DH150" s="587"/>
      <c r="DI150" s="587"/>
      <c r="DJ150" s="587"/>
      <c r="DK150" s="587"/>
      <c r="DL150" s="587"/>
      <c r="DM150" s="587"/>
      <c r="DN150" s="587"/>
      <c r="DO150" s="587"/>
      <c r="DP150" s="587"/>
      <c r="DQ150" s="587"/>
      <c r="DR150" s="587"/>
      <c r="DS150" s="587"/>
      <c r="DT150" s="587"/>
      <c r="DU150" s="587"/>
      <c r="DV150" s="587"/>
      <c r="DW150" s="587"/>
      <c r="DX150" s="605"/>
      <c r="DY150" s="653"/>
      <c r="DZ150" s="653"/>
      <c r="EA150" s="653"/>
      <c r="EB150" s="653"/>
      <c r="EC150" s="653"/>
      <c r="ED150" s="653"/>
      <c r="EE150" s="653"/>
      <c r="EF150" s="653"/>
      <c r="EG150" s="653"/>
      <c r="EH150" s="653"/>
      <c r="EI150" s="653"/>
      <c r="EJ150" s="653"/>
      <c r="EK150" s="653"/>
      <c r="EL150" s="653"/>
      <c r="EM150" s="653"/>
      <c r="EN150" s="653"/>
      <c r="EO150" s="653"/>
      <c r="EP150" s="653"/>
      <c r="EQ150" s="653"/>
      <c r="ER150" s="653"/>
      <c r="ES150" s="653"/>
      <c r="ET150" s="653"/>
      <c r="EU150" s="653"/>
      <c r="EV150" s="653"/>
      <c r="EW150" s="587"/>
      <c r="EX150" s="564"/>
      <c r="EY150" s="564"/>
      <c r="EZ150" s="564"/>
      <c r="FA150" s="564"/>
      <c r="FB150" s="564"/>
      <c r="FC150" s="564"/>
      <c r="FD150" s="564"/>
      <c r="FE150" s="564"/>
      <c r="FF150" s="398"/>
      <c r="FG150" s="162"/>
      <c r="FH150" s="162"/>
      <c r="FI150" s="162"/>
      <c r="FJ150" s="162"/>
      <c r="FK150" s="162"/>
      <c r="FL150" s="162"/>
      <c r="FM150" s="157"/>
      <c r="FN150" s="69"/>
      <c r="FO150" s="69"/>
      <c r="FP150" s="69"/>
      <c r="FQ150" s="69"/>
      <c r="FR150" s="488"/>
      <c r="FS150" s="273">
        <v>11</v>
      </c>
      <c r="FT150" s="274">
        <v>15</v>
      </c>
      <c r="FU150" s="275">
        <v>32</v>
      </c>
      <c r="FV150" s="275">
        <v>1</v>
      </c>
      <c r="FW150" s="275">
        <v>5</v>
      </c>
      <c r="FX150" s="276"/>
      <c r="FY150" s="133"/>
      <c r="FZ150" s="765">
        <v>37</v>
      </c>
      <c r="GA150" s="91"/>
      <c r="GB150" s="91"/>
      <c r="GC150" s="117">
        <v>57</v>
      </c>
      <c r="GD150" s="91"/>
      <c r="GE150" s="91">
        <v>52</v>
      </c>
      <c r="GF150" s="91"/>
      <c r="GG150" s="91"/>
      <c r="GH150" s="89"/>
      <c r="GI150" s="143"/>
      <c r="GJ150" s="511"/>
      <c r="GK150" s="101"/>
      <c r="GL150" s="9">
        <f t="shared" si="272"/>
        <v>1</v>
      </c>
      <c r="GM150" s="9">
        <f t="shared" si="273"/>
        <v>0</v>
      </c>
      <c r="GN150" s="9">
        <f t="shared" si="274"/>
        <v>0</v>
      </c>
      <c r="GO150" s="9">
        <f t="shared" si="275"/>
        <v>0</v>
      </c>
      <c r="GP150" s="9">
        <f t="shared" si="276"/>
        <v>1</v>
      </c>
      <c r="GQ150" s="9">
        <f t="shared" si="277"/>
        <v>0</v>
      </c>
      <c r="GR150" s="9">
        <f t="shared" si="278"/>
        <v>0</v>
      </c>
      <c r="GS150" s="9">
        <f t="shared" si="279"/>
        <v>0</v>
      </c>
      <c r="GT150" s="9">
        <f t="shared" si="280"/>
        <v>0</v>
      </c>
      <c r="GU150" s="9">
        <f t="shared" si="281"/>
        <v>0</v>
      </c>
      <c r="GV150" s="9">
        <f t="shared" si="282"/>
        <v>1</v>
      </c>
      <c r="GW150" s="9">
        <f t="shared" si="283"/>
        <v>0</v>
      </c>
      <c r="GX150" s="9">
        <f t="shared" si="284"/>
        <v>0</v>
      </c>
      <c r="GY150" s="9">
        <f t="shared" si="285"/>
        <v>0</v>
      </c>
      <c r="GZ150" s="9">
        <f t="shared" si="286"/>
        <v>1</v>
      </c>
      <c r="HA150" s="9">
        <f t="shared" si="287"/>
        <v>0</v>
      </c>
      <c r="HB150" s="9">
        <f t="shared" si="288"/>
        <v>0</v>
      </c>
      <c r="HC150" s="9">
        <f t="shared" si="289"/>
        <v>0</v>
      </c>
      <c r="HD150" s="9">
        <f t="shared" si="290"/>
        <v>0</v>
      </c>
      <c r="HE150" s="9">
        <f t="shared" si="291"/>
        <v>0</v>
      </c>
      <c r="HF150" s="9">
        <f t="shared" si="292"/>
        <v>0</v>
      </c>
      <c r="HG150" s="9">
        <f t="shared" si="293"/>
        <v>0</v>
      </c>
      <c r="HH150" s="9">
        <f t="shared" si="294"/>
        <v>0</v>
      </c>
      <c r="HI150" s="9">
        <f t="shared" si="295"/>
        <v>0</v>
      </c>
      <c r="HJ150" s="9">
        <f t="shared" si="296"/>
        <v>0</v>
      </c>
      <c r="HK150" s="9">
        <f t="shared" si="297"/>
        <v>0</v>
      </c>
      <c r="HL150" s="9">
        <f t="shared" si="298"/>
        <v>0</v>
      </c>
      <c r="HM150" s="9">
        <f t="shared" si="299"/>
        <v>0</v>
      </c>
      <c r="HN150" s="9">
        <f t="shared" si="300"/>
        <v>0</v>
      </c>
      <c r="HO150" s="9">
        <f t="shared" si="301"/>
        <v>1</v>
      </c>
      <c r="HP150" s="9">
        <f t="shared" si="302"/>
        <v>0</v>
      </c>
      <c r="HQ150" s="9">
        <f t="shared" si="303"/>
        <v>1</v>
      </c>
      <c r="HR150" s="9">
        <f t="shared" si="304"/>
        <v>0</v>
      </c>
      <c r="HS150" s="9">
        <f t="shared" si="305"/>
        <v>0</v>
      </c>
      <c r="HT150" s="9">
        <f t="shared" si="306"/>
        <v>0</v>
      </c>
      <c r="HU150" s="9">
        <f t="shared" si="307"/>
        <v>0</v>
      </c>
      <c r="HV150" s="9">
        <f t="shared" si="308"/>
        <v>1</v>
      </c>
      <c r="HW150" s="9">
        <f t="shared" si="309"/>
        <v>0</v>
      </c>
      <c r="HX150" s="9">
        <f t="shared" si="310"/>
        <v>0</v>
      </c>
      <c r="HY150" s="9">
        <f t="shared" si="311"/>
        <v>0</v>
      </c>
      <c r="HZ150" s="9">
        <f t="shared" si="312"/>
        <v>0</v>
      </c>
      <c r="IA150" s="9">
        <f t="shared" si="313"/>
        <v>0</v>
      </c>
      <c r="IB150" s="9">
        <f t="shared" si="314"/>
        <v>0</v>
      </c>
      <c r="IC150" s="9">
        <f t="shared" si="315"/>
        <v>0</v>
      </c>
      <c r="ID150" s="9">
        <f t="shared" si="316"/>
        <v>0</v>
      </c>
      <c r="IE150" s="9">
        <f t="shared" si="317"/>
        <v>0</v>
      </c>
      <c r="IF150" s="9">
        <f t="shared" si="318"/>
        <v>0</v>
      </c>
      <c r="IG150" s="9">
        <f t="shared" si="319"/>
        <v>0</v>
      </c>
      <c r="IH150" s="9">
        <f t="shared" si="320"/>
        <v>0</v>
      </c>
      <c r="II150" s="9">
        <f t="shared" si="321"/>
        <v>0</v>
      </c>
      <c r="IJ150" s="9">
        <f t="shared" si="322"/>
        <v>0</v>
      </c>
      <c r="IK150" s="9">
        <f t="shared" si="323"/>
        <v>1</v>
      </c>
      <c r="IL150" s="9">
        <f t="shared" si="324"/>
        <v>0</v>
      </c>
      <c r="IM150" s="9">
        <f t="shared" si="325"/>
        <v>0</v>
      </c>
      <c r="IN150" s="9">
        <f t="shared" si="326"/>
        <v>0</v>
      </c>
      <c r="IO150" s="9">
        <f t="shared" si="327"/>
        <v>0</v>
      </c>
      <c r="IP150" s="9">
        <f t="shared" si="328"/>
        <v>1</v>
      </c>
      <c r="IQ150" s="9">
        <f t="shared" si="329"/>
        <v>0</v>
      </c>
      <c r="IR150" s="9">
        <f t="shared" si="330"/>
        <v>0</v>
      </c>
      <c r="IS150" s="9">
        <f t="shared" si="331"/>
        <v>0</v>
      </c>
      <c r="IT150" s="9">
        <f t="shared" si="332"/>
        <v>0</v>
      </c>
      <c r="IU150" s="9">
        <f t="shared" si="333"/>
        <v>0</v>
      </c>
      <c r="IV150" s="9">
        <f t="shared" si="334"/>
        <v>0</v>
      </c>
      <c r="IW150" s="9">
        <f t="shared" si="335"/>
        <v>0</v>
      </c>
      <c r="IX150" s="9">
        <f t="shared" si="336"/>
        <v>0</v>
      </c>
      <c r="IY150" s="9">
        <f t="shared" si="337"/>
        <v>0</v>
      </c>
      <c r="IZ150" s="9">
        <f t="shared" si="338"/>
        <v>0</v>
      </c>
      <c r="JA150" s="9">
        <f t="shared" si="339"/>
        <v>0</v>
      </c>
      <c r="JB150" s="715"/>
      <c r="JC150" s="715"/>
      <c r="JD150" s="715"/>
      <c r="JE150" s="715"/>
      <c r="JF150" s="715"/>
      <c r="JG150" s="715"/>
      <c r="JH150" s="715"/>
      <c r="JI150" s="715"/>
      <c r="JJ150" s="715"/>
      <c r="JK150" s="715"/>
      <c r="JL150" s="715"/>
      <c r="JM150" s="715"/>
      <c r="JN150" s="715"/>
      <c r="JO150" s="715"/>
      <c r="JP150" s="715"/>
      <c r="JQ150" s="715"/>
      <c r="JR150" s="715"/>
      <c r="JS150" s="715"/>
      <c r="JT150" s="715"/>
      <c r="JU150" s="715"/>
      <c r="JV150" s="715"/>
      <c r="JW150" s="715"/>
      <c r="JX150" s="715"/>
      <c r="JY150" s="715"/>
      <c r="JZ150" s="715"/>
      <c r="KA150" s="715"/>
      <c r="KB150" s="715"/>
      <c r="KC150" s="715"/>
      <c r="KD150" s="715"/>
      <c r="KE150" s="715"/>
      <c r="KF150" s="715"/>
      <c r="KG150" s="715"/>
      <c r="KH150" s="715"/>
      <c r="KI150" s="715"/>
      <c r="KJ150" s="715"/>
      <c r="KK150" s="715"/>
      <c r="KL150" s="715"/>
      <c r="KM150" s="715"/>
      <c r="KN150" s="715"/>
      <c r="KO150" s="715"/>
      <c r="KP150" s="715"/>
      <c r="KQ150" s="715"/>
      <c r="KR150" s="715"/>
      <c r="KS150" s="715"/>
      <c r="KT150" s="715"/>
      <c r="KU150" s="715"/>
      <c r="KV150" s="715"/>
      <c r="KW150" s="715"/>
      <c r="KX150" s="715"/>
      <c r="KY150" s="715"/>
      <c r="KZ150" s="715"/>
      <c r="LA150" s="715"/>
      <c r="LB150" s="715"/>
      <c r="LC150" s="715"/>
      <c r="LD150" s="715"/>
      <c r="LE150" s="715"/>
      <c r="LF150" s="715"/>
      <c r="LG150" s="715"/>
      <c r="LH150" s="715"/>
      <c r="LI150" s="715"/>
      <c r="LJ150" s="715"/>
      <c r="LK150" s="715"/>
      <c r="LL150" s="715"/>
      <c r="LM150" s="715"/>
      <c r="LN150" s="715"/>
      <c r="LO150" s="715"/>
      <c r="LP150" s="715"/>
      <c r="LQ150" s="715"/>
      <c r="LR150" s="715"/>
      <c r="LS150" s="715"/>
      <c r="LT150" s="715"/>
      <c r="LU150" s="715"/>
      <c r="LV150" s="715"/>
      <c r="LW150" s="715"/>
      <c r="LX150" s="715"/>
      <c r="LY150" s="715"/>
      <c r="LZ150" s="715"/>
      <c r="MA150" s="715"/>
      <c r="MB150" s="715"/>
      <c r="MC150" s="715"/>
      <c r="MD150" s="715"/>
      <c r="ME150" s="715"/>
      <c r="MF150" s="715"/>
      <c r="MG150" s="715"/>
      <c r="MH150" s="715"/>
      <c r="MI150" s="715"/>
      <c r="MJ150" s="715"/>
      <c r="MK150" s="715"/>
      <c r="ML150" s="715"/>
      <c r="MM150" s="715"/>
      <c r="MN150" s="715"/>
      <c r="MO150" s="715"/>
      <c r="MP150" s="715"/>
      <c r="MQ150" s="715"/>
      <c r="MR150" s="715"/>
      <c r="MS150" s="715"/>
      <c r="MT150" s="715"/>
      <c r="MU150" s="715"/>
      <c r="MV150" s="716"/>
      <c r="MW150" s="716"/>
      <c r="MX150" s="716"/>
      <c r="MY150" s="716"/>
      <c r="MZ150" s="716"/>
    </row>
    <row r="151" spans="1:364" s="45" customFormat="1" ht="34.5" customHeight="1">
      <c r="A151" s="57" t="s">
        <v>52</v>
      </c>
      <c r="B151" s="60">
        <v>45501</v>
      </c>
      <c r="C151" s="703"/>
      <c r="D151" s="474"/>
      <c r="E151" s="38"/>
      <c r="F151" s="38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64"/>
      <c r="AG151" s="685"/>
      <c r="AH151" s="686"/>
      <c r="AI151" s="686"/>
      <c r="AJ151" s="686"/>
      <c r="AK151" s="686"/>
      <c r="AL151" s="686"/>
      <c r="AM151" s="686"/>
      <c r="AN151" s="686"/>
      <c r="AO151" s="385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401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398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605"/>
      <c r="DY151" s="653"/>
      <c r="DZ151" s="653"/>
      <c r="EA151" s="653"/>
      <c r="EB151" s="653"/>
      <c r="EC151" s="653"/>
      <c r="ED151" s="653"/>
      <c r="EE151" s="653"/>
      <c r="EF151" s="653"/>
      <c r="EG151" s="653"/>
      <c r="EH151" s="653"/>
      <c r="EI151" s="653"/>
      <c r="EJ151" s="653"/>
      <c r="EK151" s="653"/>
      <c r="EL151" s="653"/>
      <c r="EM151" s="653"/>
      <c r="EN151" s="653"/>
      <c r="EO151" s="653"/>
      <c r="EP151" s="653"/>
      <c r="EQ151" s="653"/>
      <c r="ER151" s="653"/>
      <c r="ES151" s="653"/>
      <c r="ET151" s="653"/>
      <c r="EU151" s="653"/>
      <c r="EV151" s="653"/>
      <c r="EW151" s="13"/>
      <c r="EX151" s="161"/>
      <c r="EY151" s="161"/>
      <c r="EZ151" s="161"/>
      <c r="FA151" s="161"/>
      <c r="FB151" s="161"/>
      <c r="FC151" s="161"/>
      <c r="FD151" s="161"/>
      <c r="FE151" s="161"/>
      <c r="FF151" s="398"/>
      <c r="FG151" s="161"/>
      <c r="FH151" s="161"/>
      <c r="FI151" s="161"/>
      <c r="FJ151" s="161"/>
      <c r="FK151" s="161"/>
      <c r="FL151" s="161"/>
      <c r="FM151" s="158"/>
      <c r="FN151" s="8"/>
      <c r="FO151" s="8"/>
      <c r="FP151" s="8"/>
      <c r="FQ151" s="8"/>
      <c r="FR151" s="488"/>
      <c r="FS151" s="716"/>
      <c r="FT151" s="716"/>
      <c r="FU151" s="716"/>
      <c r="FV151" s="716"/>
      <c r="FW151" s="716"/>
      <c r="FX151" s="716"/>
      <c r="FY151" s="716"/>
      <c r="FZ151" s="716"/>
      <c r="GA151" s="55"/>
      <c r="GB151" s="55"/>
      <c r="GC151" s="55"/>
      <c r="GD151" s="26"/>
      <c r="GE151" s="26"/>
      <c r="GF151" s="26"/>
      <c r="GG151" s="26"/>
      <c r="GH151" s="30"/>
      <c r="GI151" s="17"/>
      <c r="GJ151" s="373"/>
      <c r="GK151" s="77"/>
      <c r="GL151" s="62">
        <f t="shared" si="272"/>
        <v>0</v>
      </c>
      <c r="GM151" s="62">
        <f t="shared" si="273"/>
        <v>0</v>
      </c>
      <c r="GN151" s="62">
        <f t="shared" si="274"/>
        <v>0</v>
      </c>
      <c r="GO151" s="62">
        <f t="shared" si="275"/>
        <v>0</v>
      </c>
      <c r="GP151" s="62">
        <f t="shared" si="276"/>
        <v>0</v>
      </c>
      <c r="GQ151" s="62">
        <f t="shared" si="277"/>
        <v>0</v>
      </c>
      <c r="GR151" s="62">
        <f t="shared" si="278"/>
        <v>0</v>
      </c>
      <c r="GS151" s="62">
        <f t="shared" si="279"/>
        <v>0</v>
      </c>
      <c r="GT151" s="62">
        <f t="shared" si="280"/>
        <v>0</v>
      </c>
      <c r="GU151" s="62">
        <f t="shared" si="281"/>
        <v>0</v>
      </c>
      <c r="GV151" s="62">
        <f t="shared" si="282"/>
        <v>0</v>
      </c>
      <c r="GW151" s="62">
        <f t="shared" si="283"/>
        <v>0</v>
      </c>
      <c r="GX151" s="62">
        <f t="shared" si="284"/>
        <v>0</v>
      </c>
      <c r="GY151" s="62">
        <f t="shared" si="285"/>
        <v>0</v>
      </c>
      <c r="GZ151" s="62">
        <f t="shared" si="286"/>
        <v>0</v>
      </c>
      <c r="HA151" s="62">
        <f t="shared" si="287"/>
        <v>0</v>
      </c>
      <c r="HB151" s="62">
        <f t="shared" si="288"/>
        <v>0</v>
      </c>
      <c r="HC151" s="62">
        <f t="shared" si="289"/>
        <v>0</v>
      </c>
      <c r="HD151" s="62">
        <f t="shared" si="290"/>
        <v>0</v>
      </c>
      <c r="HE151" s="62">
        <f t="shared" si="291"/>
        <v>0</v>
      </c>
      <c r="HF151" s="62">
        <f t="shared" si="292"/>
        <v>0</v>
      </c>
      <c r="HG151" s="62">
        <f t="shared" si="293"/>
        <v>0</v>
      </c>
      <c r="HH151" s="62">
        <f t="shared" si="294"/>
        <v>0</v>
      </c>
      <c r="HI151" s="62">
        <f t="shared" si="295"/>
        <v>0</v>
      </c>
      <c r="HJ151" s="62">
        <f t="shared" si="296"/>
        <v>0</v>
      </c>
      <c r="HK151" s="62">
        <f t="shared" si="297"/>
        <v>0</v>
      </c>
      <c r="HL151" s="62">
        <f t="shared" si="298"/>
        <v>0</v>
      </c>
      <c r="HM151" s="62">
        <f t="shared" si="299"/>
        <v>0</v>
      </c>
      <c r="HN151" s="62">
        <f t="shared" si="300"/>
        <v>0</v>
      </c>
      <c r="HO151" s="62">
        <f t="shared" si="301"/>
        <v>0</v>
      </c>
      <c r="HP151" s="62">
        <f t="shared" si="302"/>
        <v>0</v>
      </c>
      <c r="HQ151" s="62">
        <f t="shared" si="303"/>
        <v>0</v>
      </c>
      <c r="HR151" s="62">
        <f t="shared" si="304"/>
        <v>0</v>
      </c>
      <c r="HS151" s="62">
        <f t="shared" si="305"/>
        <v>0</v>
      </c>
      <c r="HT151" s="62">
        <f t="shared" si="306"/>
        <v>0</v>
      </c>
      <c r="HU151" s="62">
        <f t="shared" si="307"/>
        <v>0</v>
      </c>
      <c r="HV151" s="62">
        <f t="shared" si="308"/>
        <v>0</v>
      </c>
      <c r="HW151" s="62">
        <f t="shared" si="309"/>
        <v>0</v>
      </c>
      <c r="HX151" s="62">
        <f t="shared" si="310"/>
        <v>0</v>
      </c>
      <c r="HY151" s="62">
        <f t="shared" si="311"/>
        <v>0</v>
      </c>
      <c r="HZ151" s="62">
        <f t="shared" si="312"/>
        <v>0</v>
      </c>
      <c r="IA151" s="62">
        <f t="shared" si="313"/>
        <v>0</v>
      </c>
      <c r="IB151" s="62">
        <f t="shared" si="314"/>
        <v>0</v>
      </c>
      <c r="IC151" s="62">
        <f t="shared" si="315"/>
        <v>0</v>
      </c>
      <c r="ID151" s="62">
        <f t="shared" si="316"/>
        <v>0</v>
      </c>
      <c r="IE151" s="62">
        <f t="shared" si="317"/>
        <v>0</v>
      </c>
      <c r="IF151" s="62">
        <f t="shared" si="318"/>
        <v>0</v>
      </c>
      <c r="IG151" s="62">
        <f t="shared" si="319"/>
        <v>0</v>
      </c>
      <c r="IH151" s="62">
        <f t="shared" si="320"/>
        <v>0</v>
      </c>
      <c r="II151" s="62">
        <f t="shared" si="321"/>
        <v>0</v>
      </c>
      <c r="IJ151" s="62">
        <f t="shared" si="322"/>
        <v>0</v>
      </c>
      <c r="IK151" s="62">
        <f t="shared" si="323"/>
        <v>0</v>
      </c>
      <c r="IL151" s="62">
        <f t="shared" si="324"/>
        <v>0</v>
      </c>
      <c r="IM151" s="62">
        <f t="shared" si="325"/>
        <v>0</v>
      </c>
      <c r="IN151" s="62">
        <f t="shared" si="326"/>
        <v>0</v>
      </c>
      <c r="IO151" s="62">
        <f t="shared" si="327"/>
        <v>0</v>
      </c>
      <c r="IP151" s="62">
        <f t="shared" si="328"/>
        <v>0</v>
      </c>
      <c r="IQ151" s="62">
        <f t="shared" si="329"/>
        <v>0</v>
      </c>
      <c r="IR151" s="62">
        <f t="shared" si="330"/>
        <v>0</v>
      </c>
      <c r="IS151" s="62">
        <f t="shared" si="331"/>
        <v>0</v>
      </c>
      <c r="IT151" s="62">
        <f t="shared" si="332"/>
        <v>0</v>
      </c>
      <c r="IU151" s="62">
        <f t="shared" si="333"/>
        <v>0</v>
      </c>
      <c r="IV151" s="62">
        <f t="shared" si="334"/>
        <v>0</v>
      </c>
      <c r="IW151" s="62">
        <f t="shared" si="335"/>
        <v>0</v>
      </c>
      <c r="IX151" s="62">
        <f t="shared" si="336"/>
        <v>0</v>
      </c>
      <c r="IY151" s="62">
        <f t="shared" si="337"/>
        <v>0</v>
      </c>
      <c r="IZ151" s="62">
        <f t="shared" si="338"/>
        <v>0</v>
      </c>
      <c r="JA151" s="62">
        <f t="shared" si="339"/>
        <v>0</v>
      </c>
      <c r="JB151" s="716"/>
      <c r="JC151" s="716"/>
      <c r="JD151" s="716"/>
      <c r="JE151" s="716"/>
      <c r="JF151" s="716"/>
      <c r="JG151" s="716"/>
      <c r="JH151" s="716"/>
      <c r="JI151" s="716"/>
      <c r="JJ151" s="716"/>
      <c r="JK151" s="716"/>
      <c r="JL151" s="716"/>
      <c r="JM151" s="716"/>
      <c r="JN151" s="716"/>
      <c r="JO151" s="716"/>
      <c r="JP151" s="716"/>
      <c r="JQ151" s="716"/>
      <c r="JR151" s="716"/>
      <c r="JS151" s="716"/>
      <c r="JT151" s="716"/>
      <c r="JU151" s="716"/>
      <c r="JV151" s="716"/>
      <c r="JW151" s="716"/>
      <c r="JX151" s="716"/>
      <c r="JY151" s="716"/>
      <c r="JZ151" s="716"/>
      <c r="KA151" s="716"/>
      <c r="KB151" s="716"/>
      <c r="KC151" s="716"/>
      <c r="KD151" s="716"/>
      <c r="KE151" s="716"/>
      <c r="KF151" s="716"/>
      <c r="KG151" s="716"/>
      <c r="KH151" s="716"/>
      <c r="KI151" s="716"/>
      <c r="KJ151" s="716"/>
      <c r="KK151" s="716"/>
      <c r="KL151" s="716"/>
      <c r="KM151" s="716"/>
      <c r="KN151" s="716"/>
      <c r="KO151" s="716"/>
      <c r="KP151" s="716"/>
      <c r="KQ151" s="716"/>
      <c r="KR151" s="716"/>
      <c r="KS151" s="716"/>
      <c r="KT151" s="716"/>
      <c r="KU151" s="716"/>
      <c r="KV151" s="716"/>
      <c r="KW151" s="716"/>
      <c r="KX151" s="716"/>
      <c r="KY151" s="716"/>
      <c r="KZ151" s="716"/>
      <c r="LA151" s="716"/>
      <c r="LB151" s="716"/>
      <c r="LC151" s="716"/>
      <c r="LD151" s="716"/>
      <c r="LE151" s="716"/>
      <c r="LF151" s="716"/>
      <c r="LG151" s="716"/>
      <c r="LH151" s="716"/>
      <c r="LI151" s="716"/>
      <c r="LJ151" s="716"/>
      <c r="LK151" s="716"/>
      <c r="LL151" s="716"/>
      <c r="LM151" s="716"/>
      <c r="LN151" s="716"/>
      <c r="LO151" s="716"/>
      <c r="LP151" s="716"/>
      <c r="LQ151" s="716"/>
      <c r="LR151" s="716"/>
      <c r="LS151" s="716"/>
      <c r="LT151" s="716"/>
      <c r="LU151" s="716"/>
      <c r="LV151" s="716"/>
      <c r="LW151" s="716"/>
      <c r="LX151" s="716"/>
      <c r="LY151" s="716"/>
      <c r="LZ151" s="716"/>
      <c r="MA151" s="716"/>
      <c r="MB151" s="716"/>
      <c r="MC151" s="716"/>
      <c r="MD151" s="716"/>
      <c r="ME151" s="716"/>
      <c r="MF151" s="716"/>
      <c r="MG151" s="716"/>
      <c r="MH151" s="716"/>
      <c r="MI151" s="716"/>
      <c r="MJ151" s="716"/>
      <c r="MK151" s="716"/>
      <c r="ML151" s="716"/>
      <c r="MM151" s="716"/>
      <c r="MN151" s="716"/>
      <c r="MO151" s="716"/>
      <c r="MP151" s="716"/>
      <c r="MQ151" s="716"/>
      <c r="MR151" s="716"/>
      <c r="MS151" s="716"/>
      <c r="MT151" s="716"/>
      <c r="MU151" s="716"/>
      <c r="MV151" s="716"/>
      <c r="MW151" s="716"/>
      <c r="MX151" s="716"/>
      <c r="MY151" s="716"/>
      <c r="MZ151" s="716"/>
    </row>
    <row r="152" spans="1:364" s="78" customFormat="1" ht="41.25" customHeight="1">
      <c r="A152" s="56" t="s">
        <v>46</v>
      </c>
      <c r="B152" s="59">
        <v>45502</v>
      </c>
      <c r="C152" s="554"/>
      <c r="D152" s="474"/>
      <c r="E152" s="86"/>
      <c r="F152" s="86"/>
      <c r="G152" s="87"/>
      <c r="H152" s="87"/>
      <c r="I152" s="87"/>
      <c r="J152" s="87"/>
      <c r="K152" s="87"/>
      <c r="L152" s="87"/>
      <c r="M152" s="87"/>
      <c r="N152" s="87"/>
      <c r="O152" s="87"/>
      <c r="P152" s="711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364"/>
      <c r="AG152" s="753"/>
      <c r="AH152" s="710"/>
      <c r="AI152" s="710"/>
      <c r="AJ152" s="710"/>
      <c r="AK152" s="710"/>
      <c r="AL152" s="710"/>
      <c r="AM152" s="710"/>
      <c r="AN152" s="710"/>
      <c r="AO152" s="385"/>
      <c r="AP152" s="822" t="s">
        <v>55</v>
      </c>
      <c r="AQ152" s="823"/>
      <c r="AR152" s="754">
        <v>26</v>
      </c>
      <c r="AS152" s="754">
        <v>25</v>
      </c>
      <c r="AT152" s="754">
        <v>18</v>
      </c>
      <c r="AU152" s="754">
        <v>28</v>
      </c>
      <c r="AV152" s="754">
        <v>29</v>
      </c>
      <c r="AW152" s="754">
        <v>7</v>
      </c>
      <c r="AX152" s="754">
        <v>17</v>
      </c>
      <c r="AY152" s="754">
        <v>30</v>
      </c>
      <c r="AZ152" s="754">
        <v>23</v>
      </c>
      <c r="BA152" s="754">
        <v>31</v>
      </c>
      <c r="BB152" s="754">
        <v>32</v>
      </c>
      <c r="BC152" s="754">
        <v>33</v>
      </c>
      <c r="BD152" s="754">
        <v>19</v>
      </c>
      <c r="BE152" s="754">
        <v>4</v>
      </c>
      <c r="BF152" s="754">
        <v>3</v>
      </c>
      <c r="BG152" s="754">
        <v>34</v>
      </c>
      <c r="BH152" s="754">
        <v>43</v>
      </c>
      <c r="BI152" s="754">
        <v>56</v>
      </c>
      <c r="BJ152" s="754">
        <v>57</v>
      </c>
      <c r="BK152" s="754">
        <v>58</v>
      </c>
      <c r="BL152" s="754">
        <v>47</v>
      </c>
      <c r="BM152" s="754">
        <v>46</v>
      </c>
      <c r="BN152" s="754">
        <v>65</v>
      </c>
      <c r="BO152" s="754">
        <v>60</v>
      </c>
      <c r="BP152" s="754">
        <v>59</v>
      </c>
      <c r="BQ152" s="754">
        <v>36</v>
      </c>
      <c r="BR152" s="754">
        <v>51</v>
      </c>
      <c r="BS152" s="754">
        <v>38</v>
      </c>
      <c r="BT152" s="754">
        <v>12</v>
      </c>
      <c r="BU152" s="754">
        <v>48</v>
      </c>
      <c r="BV152" s="754">
        <v>44</v>
      </c>
      <c r="BW152" s="754"/>
      <c r="BX152" s="754"/>
      <c r="BY152" s="754"/>
      <c r="BZ152" s="401"/>
      <c r="CA152" s="587"/>
      <c r="CB152" s="587"/>
      <c r="CC152" s="587"/>
      <c r="CD152" s="587"/>
      <c r="CE152" s="587"/>
      <c r="CF152" s="587"/>
      <c r="CG152" s="587"/>
      <c r="CH152" s="587"/>
      <c r="CI152" s="587"/>
      <c r="CJ152" s="587"/>
      <c r="CK152" s="587"/>
      <c r="CL152" s="587"/>
      <c r="CM152" s="587"/>
      <c r="CN152" s="587"/>
      <c r="CO152" s="587"/>
      <c r="CP152" s="587"/>
      <c r="CQ152" s="587"/>
      <c r="CR152" s="587"/>
      <c r="CS152" s="587"/>
      <c r="CT152" s="587"/>
      <c r="CU152" s="587"/>
      <c r="CV152" s="587"/>
      <c r="CW152" s="587"/>
      <c r="CX152" s="587"/>
      <c r="CY152" s="587"/>
      <c r="CZ152" s="587"/>
      <c r="DA152" s="587"/>
      <c r="DB152" s="587"/>
      <c r="DC152" s="587"/>
      <c r="DD152" s="587"/>
      <c r="DE152" s="587"/>
      <c r="DF152" s="587"/>
      <c r="DG152" s="398"/>
      <c r="DH152" s="587"/>
      <c r="DI152" s="587"/>
      <c r="DJ152" s="587"/>
      <c r="DK152" s="587"/>
      <c r="DL152" s="587"/>
      <c r="DM152" s="587"/>
      <c r="DN152" s="587"/>
      <c r="DO152" s="587"/>
      <c r="DP152" s="587"/>
      <c r="DQ152" s="587"/>
      <c r="DR152" s="587"/>
      <c r="DS152" s="587"/>
      <c r="DT152" s="587"/>
      <c r="DU152" s="587"/>
      <c r="DV152" s="587"/>
      <c r="DW152" s="587"/>
      <c r="DX152" s="605"/>
      <c r="DY152" s="653"/>
      <c r="DZ152" s="653"/>
      <c r="EA152" s="653"/>
      <c r="EB152" s="653"/>
      <c r="EC152" s="653"/>
      <c r="ED152" s="653"/>
      <c r="EE152" s="653"/>
      <c r="EF152" s="653"/>
      <c r="EG152" s="653"/>
      <c r="EH152" s="653"/>
      <c r="EI152" s="653"/>
      <c r="EJ152" s="653"/>
      <c r="EK152" s="653"/>
      <c r="EL152" s="653"/>
      <c r="EM152" s="653"/>
      <c r="EN152" s="653"/>
      <c r="EO152" s="653"/>
      <c r="EP152" s="653"/>
      <c r="EQ152" s="653"/>
      <c r="ER152" s="653"/>
      <c r="ES152" s="653"/>
      <c r="ET152" s="653"/>
      <c r="EU152" s="653"/>
      <c r="EV152" s="653"/>
      <c r="EW152" s="587"/>
      <c r="EX152" s="564"/>
      <c r="EY152" s="564"/>
      <c r="EZ152" s="564"/>
      <c r="FA152" s="564"/>
      <c r="FB152" s="564"/>
      <c r="FC152" s="564"/>
      <c r="FD152" s="564"/>
      <c r="FE152" s="564"/>
      <c r="FF152" s="398"/>
      <c r="FG152" s="162"/>
      <c r="FH152" s="162"/>
      <c r="FI152" s="162"/>
      <c r="FJ152" s="162"/>
      <c r="FK152" s="162"/>
      <c r="FL152" s="162"/>
      <c r="FM152" s="157"/>
      <c r="FN152" s="69"/>
      <c r="FO152" s="69"/>
      <c r="FP152" s="69"/>
      <c r="FQ152" s="69"/>
      <c r="FR152" s="488"/>
      <c r="FS152" s="253"/>
      <c r="FT152" s="253"/>
      <c r="FU152" s="253"/>
      <c r="FV152" s="117"/>
      <c r="FW152" s="117"/>
      <c r="FX152" s="117"/>
      <c r="FY152" s="258"/>
      <c r="FZ152" s="117"/>
      <c r="GA152" s="117"/>
      <c r="GB152" s="117"/>
      <c r="GC152" s="117"/>
      <c r="GD152" s="91"/>
      <c r="GE152" s="91"/>
      <c r="GF152" s="91"/>
      <c r="GG152" s="91"/>
      <c r="GH152" s="89"/>
      <c r="GI152" s="143"/>
      <c r="GJ152" s="511"/>
      <c r="GK152" s="101"/>
      <c r="GL152" s="9">
        <f t="shared" si="272"/>
        <v>0</v>
      </c>
      <c r="GM152" s="9">
        <f t="shared" si="273"/>
        <v>0</v>
      </c>
      <c r="GN152" s="9">
        <f t="shared" si="274"/>
        <v>1</v>
      </c>
      <c r="GO152" s="9">
        <f t="shared" si="275"/>
        <v>1</v>
      </c>
      <c r="GP152" s="9">
        <f t="shared" si="276"/>
        <v>0</v>
      </c>
      <c r="GQ152" s="9">
        <f t="shared" si="277"/>
        <v>0</v>
      </c>
      <c r="GR152" s="9">
        <f t="shared" si="278"/>
        <v>1</v>
      </c>
      <c r="GS152" s="9">
        <f t="shared" si="279"/>
        <v>0</v>
      </c>
      <c r="GT152" s="9">
        <f t="shared" si="280"/>
        <v>0</v>
      </c>
      <c r="GU152" s="9">
        <f t="shared" si="281"/>
        <v>0</v>
      </c>
      <c r="GV152" s="9">
        <f t="shared" si="282"/>
        <v>0</v>
      </c>
      <c r="GW152" s="9">
        <f t="shared" si="283"/>
        <v>1</v>
      </c>
      <c r="GX152" s="9">
        <f t="shared" si="284"/>
        <v>0</v>
      </c>
      <c r="GY152" s="9">
        <f t="shared" si="285"/>
        <v>0</v>
      </c>
      <c r="GZ152" s="9">
        <f t="shared" si="286"/>
        <v>0</v>
      </c>
      <c r="HA152" s="9">
        <f t="shared" si="287"/>
        <v>0</v>
      </c>
      <c r="HB152" s="9">
        <f t="shared" si="288"/>
        <v>1</v>
      </c>
      <c r="HC152" s="9">
        <f t="shared" si="289"/>
        <v>1</v>
      </c>
      <c r="HD152" s="9">
        <f t="shared" si="290"/>
        <v>1</v>
      </c>
      <c r="HE152" s="9">
        <f t="shared" si="291"/>
        <v>0</v>
      </c>
      <c r="HF152" s="9">
        <f t="shared" si="292"/>
        <v>0</v>
      </c>
      <c r="HG152" s="9">
        <f t="shared" si="293"/>
        <v>0</v>
      </c>
      <c r="HH152" s="9">
        <f t="shared" si="294"/>
        <v>1</v>
      </c>
      <c r="HI152" s="9">
        <f t="shared" si="295"/>
        <v>0</v>
      </c>
      <c r="HJ152" s="9">
        <f t="shared" si="296"/>
        <v>1</v>
      </c>
      <c r="HK152" s="9">
        <f t="shared" si="297"/>
        <v>1</v>
      </c>
      <c r="HL152" s="9">
        <f t="shared" si="298"/>
        <v>0</v>
      </c>
      <c r="HM152" s="9">
        <f t="shared" si="299"/>
        <v>1</v>
      </c>
      <c r="HN152" s="9">
        <f t="shared" si="300"/>
        <v>1</v>
      </c>
      <c r="HO152" s="9">
        <f t="shared" si="301"/>
        <v>1</v>
      </c>
      <c r="HP152" s="9">
        <f t="shared" si="302"/>
        <v>1</v>
      </c>
      <c r="HQ152" s="9">
        <f t="shared" si="303"/>
        <v>1</v>
      </c>
      <c r="HR152" s="9">
        <f t="shared" si="304"/>
        <v>1</v>
      </c>
      <c r="HS152" s="9">
        <f t="shared" si="305"/>
        <v>1</v>
      </c>
      <c r="HT152" s="9">
        <f t="shared" si="306"/>
        <v>0</v>
      </c>
      <c r="HU152" s="9">
        <f t="shared" si="307"/>
        <v>1</v>
      </c>
      <c r="HV152" s="9">
        <f t="shared" si="308"/>
        <v>0</v>
      </c>
      <c r="HW152" s="9">
        <f t="shared" si="309"/>
        <v>1</v>
      </c>
      <c r="HX152" s="9">
        <f t="shared" si="310"/>
        <v>0</v>
      </c>
      <c r="HY152" s="9">
        <f t="shared" si="311"/>
        <v>0</v>
      </c>
      <c r="HZ152" s="9">
        <f t="shared" si="312"/>
        <v>0</v>
      </c>
      <c r="IA152" s="9">
        <f t="shared" si="313"/>
        <v>0</v>
      </c>
      <c r="IB152" s="9">
        <f t="shared" si="314"/>
        <v>1</v>
      </c>
      <c r="IC152" s="9">
        <f t="shared" si="315"/>
        <v>1</v>
      </c>
      <c r="ID152" s="9">
        <f t="shared" si="316"/>
        <v>0</v>
      </c>
      <c r="IE152" s="9">
        <f t="shared" si="317"/>
        <v>1</v>
      </c>
      <c r="IF152" s="9">
        <f t="shared" si="318"/>
        <v>1</v>
      </c>
      <c r="IG152" s="9">
        <f t="shared" si="319"/>
        <v>1</v>
      </c>
      <c r="IH152" s="9">
        <f t="shared" si="320"/>
        <v>0</v>
      </c>
      <c r="II152" s="9">
        <f t="shared" si="321"/>
        <v>0</v>
      </c>
      <c r="IJ152" s="9">
        <f t="shared" si="322"/>
        <v>1</v>
      </c>
      <c r="IK152" s="9">
        <f t="shared" si="323"/>
        <v>0</v>
      </c>
      <c r="IL152" s="9">
        <f t="shared" si="324"/>
        <v>0</v>
      </c>
      <c r="IM152" s="9">
        <f t="shared" si="325"/>
        <v>0</v>
      </c>
      <c r="IN152" s="9">
        <f t="shared" si="326"/>
        <v>0</v>
      </c>
      <c r="IO152" s="9">
        <f t="shared" si="327"/>
        <v>1</v>
      </c>
      <c r="IP152" s="9">
        <f t="shared" si="328"/>
        <v>1</v>
      </c>
      <c r="IQ152" s="9">
        <f t="shared" si="329"/>
        <v>1</v>
      </c>
      <c r="IR152" s="9">
        <f t="shared" si="330"/>
        <v>1</v>
      </c>
      <c r="IS152" s="9">
        <f t="shared" si="331"/>
        <v>1</v>
      </c>
      <c r="IT152" s="9">
        <f t="shared" si="332"/>
        <v>0</v>
      </c>
      <c r="IU152" s="9">
        <f t="shared" si="333"/>
        <v>0</v>
      </c>
      <c r="IV152" s="9">
        <f t="shared" si="334"/>
        <v>0</v>
      </c>
      <c r="IW152" s="9">
        <f t="shared" si="335"/>
        <v>0</v>
      </c>
      <c r="IX152" s="9">
        <f t="shared" si="336"/>
        <v>1</v>
      </c>
      <c r="IY152" s="9">
        <f t="shared" si="337"/>
        <v>0</v>
      </c>
      <c r="IZ152" s="9">
        <f t="shared" si="338"/>
        <v>0</v>
      </c>
      <c r="JA152" s="9">
        <f t="shared" si="339"/>
        <v>0</v>
      </c>
      <c r="JB152" s="719"/>
      <c r="JC152" s="719"/>
      <c r="JD152" s="719"/>
      <c r="JE152" s="719"/>
      <c r="JF152" s="719"/>
      <c r="JG152" s="719"/>
      <c r="JH152" s="719"/>
      <c r="JI152" s="719"/>
      <c r="JJ152" s="719"/>
      <c r="JK152" s="719"/>
      <c r="JL152" s="719"/>
      <c r="JM152" s="719"/>
      <c r="JN152" s="719"/>
      <c r="JO152" s="719"/>
      <c r="JP152" s="719"/>
      <c r="JQ152" s="719"/>
      <c r="JR152" s="719"/>
      <c r="JS152" s="719"/>
      <c r="JT152" s="719"/>
      <c r="JU152" s="719"/>
      <c r="JV152" s="719"/>
      <c r="JW152" s="719"/>
      <c r="JX152" s="719"/>
      <c r="JY152" s="719"/>
      <c r="JZ152" s="719"/>
      <c r="KA152" s="719"/>
      <c r="KB152" s="719"/>
      <c r="KC152" s="719"/>
      <c r="KD152" s="719"/>
      <c r="KE152" s="719"/>
      <c r="KF152" s="719"/>
      <c r="KG152" s="719"/>
      <c r="KH152" s="719"/>
      <c r="KI152" s="719"/>
      <c r="KJ152" s="719"/>
      <c r="KK152" s="719"/>
      <c r="KL152" s="719"/>
      <c r="KM152" s="719"/>
      <c r="KN152" s="719"/>
      <c r="KO152" s="719"/>
      <c r="KP152" s="719"/>
      <c r="KQ152" s="719"/>
      <c r="KR152" s="719"/>
      <c r="KS152" s="719"/>
      <c r="KT152" s="719"/>
      <c r="KU152" s="719"/>
      <c r="KV152" s="719"/>
      <c r="KW152" s="719"/>
      <c r="KX152" s="719"/>
      <c r="KY152" s="719"/>
      <c r="KZ152" s="719"/>
      <c r="LA152" s="719"/>
      <c r="LB152" s="719"/>
      <c r="LC152" s="719"/>
      <c r="LD152" s="719"/>
      <c r="LE152" s="719"/>
      <c r="LF152" s="719"/>
      <c r="LG152" s="719"/>
      <c r="LH152" s="719"/>
      <c r="LI152" s="719"/>
      <c r="LJ152" s="719"/>
      <c r="LK152" s="719"/>
      <c r="LL152" s="719"/>
      <c r="LM152" s="719"/>
      <c r="LN152" s="719"/>
      <c r="LO152" s="719"/>
      <c r="LP152" s="719"/>
      <c r="LQ152" s="719"/>
      <c r="LR152" s="719"/>
      <c r="LS152" s="719"/>
      <c r="LT152" s="719"/>
      <c r="LU152" s="719"/>
      <c r="LV152" s="719"/>
      <c r="LW152" s="719"/>
      <c r="LX152" s="719"/>
      <c r="LY152" s="719"/>
      <c r="LZ152" s="719"/>
      <c r="MA152" s="719"/>
      <c r="MB152" s="719"/>
      <c r="MC152" s="719"/>
      <c r="MD152" s="719"/>
      <c r="ME152" s="719"/>
      <c r="MF152" s="719"/>
      <c r="MG152" s="719"/>
      <c r="MH152" s="719"/>
      <c r="MI152" s="719"/>
      <c r="MJ152" s="719"/>
      <c r="MK152" s="719"/>
      <c r="ML152" s="719"/>
      <c r="MM152" s="719"/>
      <c r="MN152" s="719"/>
      <c r="MO152" s="719"/>
      <c r="MP152" s="719"/>
      <c r="MQ152" s="719"/>
      <c r="MR152" s="719"/>
      <c r="MS152" s="719"/>
      <c r="MT152" s="719"/>
      <c r="MU152" s="719"/>
      <c r="MV152" s="711"/>
      <c r="MW152" s="711"/>
      <c r="MX152" s="711"/>
      <c r="MY152" s="711"/>
      <c r="MZ152" s="711"/>
    </row>
    <row r="153" spans="1:364" s="78" customFormat="1" ht="47.25" customHeight="1">
      <c r="A153" s="56" t="s">
        <v>47</v>
      </c>
      <c r="B153" s="59">
        <v>45503</v>
      </c>
      <c r="C153" s="554"/>
      <c r="D153" s="474"/>
      <c r="E153" s="107"/>
      <c r="F153" s="107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364"/>
      <c r="AG153" s="710"/>
      <c r="AH153" s="710"/>
      <c r="AI153" s="710"/>
      <c r="AJ153" s="710"/>
      <c r="AK153" s="710"/>
      <c r="AL153" s="710"/>
      <c r="AM153" s="710"/>
      <c r="AN153" s="710"/>
      <c r="AO153" s="385"/>
      <c r="AP153" s="822" t="s">
        <v>56</v>
      </c>
      <c r="AQ153" s="823"/>
      <c r="AR153" s="754">
        <v>26</v>
      </c>
      <c r="AS153" s="754">
        <v>25</v>
      </c>
      <c r="AT153" s="754">
        <v>18</v>
      </c>
      <c r="AU153" s="754">
        <v>28</v>
      </c>
      <c r="AV153" s="754">
        <v>29</v>
      </c>
      <c r="AW153" s="754">
        <v>7</v>
      </c>
      <c r="AX153" s="754">
        <v>17</v>
      </c>
      <c r="AY153" s="754">
        <v>30</v>
      </c>
      <c r="AZ153" s="754">
        <v>23</v>
      </c>
      <c r="BA153" s="754">
        <v>31</v>
      </c>
      <c r="BB153" s="754">
        <v>32</v>
      </c>
      <c r="BC153" s="754">
        <v>33</v>
      </c>
      <c r="BD153" s="754">
        <v>19</v>
      </c>
      <c r="BE153" s="754">
        <v>4</v>
      </c>
      <c r="BF153" s="754">
        <v>3</v>
      </c>
      <c r="BG153" s="754">
        <v>34</v>
      </c>
      <c r="BH153" s="754">
        <v>43</v>
      </c>
      <c r="BI153" s="754">
        <v>56</v>
      </c>
      <c r="BJ153" s="754">
        <v>57</v>
      </c>
      <c r="BK153" s="754">
        <v>58</v>
      </c>
      <c r="BL153" s="754">
        <v>47</v>
      </c>
      <c r="BM153" s="754">
        <v>46</v>
      </c>
      <c r="BN153" s="754">
        <v>65</v>
      </c>
      <c r="BO153" s="754">
        <v>60</v>
      </c>
      <c r="BP153" s="754">
        <v>59</v>
      </c>
      <c r="BQ153" s="754">
        <v>36</v>
      </c>
      <c r="BR153" s="754">
        <v>51</v>
      </c>
      <c r="BS153" s="754">
        <v>38</v>
      </c>
      <c r="BT153" s="754">
        <v>12</v>
      </c>
      <c r="BU153" s="754">
        <v>48</v>
      </c>
      <c r="BV153" s="754">
        <v>44</v>
      </c>
      <c r="BW153" s="754"/>
      <c r="BX153" s="754"/>
      <c r="BY153" s="754"/>
      <c r="BZ153" s="409"/>
      <c r="CA153" s="587"/>
      <c r="CB153" s="587"/>
      <c r="CC153" s="587"/>
      <c r="CD153" s="587"/>
      <c r="CE153" s="587"/>
      <c r="CF153" s="587"/>
      <c r="CG153" s="587"/>
      <c r="CH153" s="587"/>
      <c r="CI153" s="587"/>
      <c r="CJ153" s="587"/>
      <c r="CK153" s="587"/>
      <c r="CL153" s="587"/>
      <c r="CM153" s="587"/>
      <c r="CN153" s="587"/>
      <c r="CO153" s="587"/>
      <c r="CP153" s="587"/>
      <c r="CQ153" s="587"/>
      <c r="CR153" s="587"/>
      <c r="CS153" s="587"/>
      <c r="CT153" s="587"/>
      <c r="CU153" s="587"/>
      <c r="CV153" s="587"/>
      <c r="CW153" s="587"/>
      <c r="CX153" s="587"/>
      <c r="CY153" s="587"/>
      <c r="CZ153" s="587"/>
      <c r="DA153" s="587"/>
      <c r="DB153" s="587"/>
      <c r="DC153" s="587"/>
      <c r="DD153" s="587"/>
      <c r="DE153" s="587"/>
      <c r="DF153" s="587"/>
      <c r="DG153" s="418"/>
      <c r="DH153" s="587"/>
      <c r="DI153" s="587"/>
      <c r="DJ153" s="587"/>
      <c r="DK153" s="587"/>
      <c r="DL153" s="587"/>
      <c r="DM153" s="587"/>
      <c r="DN153" s="587"/>
      <c r="DO153" s="587"/>
      <c r="DP153" s="587"/>
      <c r="DQ153" s="587"/>
      <c r="DR153" s="587"/>
      <c r="DS153" s="587"/>
      <c r="DT153" s="587"/>
      <c r="DU153" s="587"/>
      <c r="DV153" s="587"/>
      <c r="DW153" s="587"/>
      <c r="DX153" s="607"/>
      <c r="DY153" s="653"/>
      <c r="DZ153" s="653"/>
      <c r="EA153" s="653"/>
      <c r="EB153" s="653"/>
      <c r="EC153" s="653"/>
      <c r="ED153" s="653"/>
      <c r="EE153" s="653"/>
      <c r="EF153" s="653"/>
      <c r="EG153" s="653"/>
      <c r="EH153" s="653"/>
      <c r="EI153" s="653"/>
      <c r="EJ153" s="653"/>
      <c r="EK153" s="653"/>
      <c r="EL153" s="653"/>
      <c r="EM153" s="653"/>
      <c r="EN153" s="653"/>
      <c r="EO153" s="653"/>
      <c r="EP153" s="653"/>
      <c r="EQ153" s="653"/>
      <c r="ER153" s="653"/>
      <c r="ES153" s="653"/>
      <c r="ET153" s="653"/>
      <c r="EU153" s="653"/>
      <c r="EV153" s="653"/>
      <c r="EW153" s="587"/>
      <c r="EX153" s="565"/>
      <c r="EY153" s="565"/>
      <c r="EZ153" s="565"/>
      <c r="FA153" s="565"/>
      <c r="FB153" s="565"/>
      <c r="FC153" s="565"/>
      <c r="FD153" s="565"/>
      <c r="FE153" s="565"/>
      <c r="FF153" s="418"/>
      <c r="FG153" s="164"/>
      <c r="FH153" s="164"/>
      <c r="FI153" s="164"/>
      <c r="FJ153" s="164"/>
      <c r="FK153" s="164"/>
      <c r="FL153" s="164"/>
      <c r="FM153" s="157"/>
      <c r="FN153" s="69"/>
      <c r="FO153" s="69"/>
      <c r="FP153" s="69"/>
      <c r="FQ153" s="69"/>
      <c r="FR153" s="488"/>
      <c r="FS153" s="253"/>
      <c r="FT153" s="253"/>
      <c r="FU153" s="253"/>
      <c r="FV153" s="117"/>
      <c r="FW153" s="117"/>
      <c r="FX153" s="117"/>
      <c r="FY153" s="258"/>
      <c r="FZ153" s="117"/>
      <c r="GA153" s="117"/>
      <c r="GB153" s="117"/>
      <c r="GC153" s="117"/>
      <c r="GD153" s="91"/>
      <c r="GE153" s="91"/>
      <c r="GF153" s="91"/>
      <c r="GG153" s="91"/>
      <c r="GH153" s="89"/>
      <c r="GI153" s="143"/>
      <c r="GJ153" s="511"/>
      <c r="GK153" s="101"/>
      <c r="GL153" s="9">
        <f t="shared" si="272"/>
        <v>0</v>
      </c>
      <c r="GM153" s="9">
        <f t="shared" si="273"/>
        <v>0</v>
      </c>
      <c r="GN153" s="9">
        <f t="shared" si="274"/>
        <v>1</v>
      </c>
      <c r="GO153" s="9">
        <f t="shared" si="275"/>
        <v>1</v>
      </c>
      <c r="GP153" s="9">
        <f t="shared" si="276"/>
        <v>0</v>
      </c>
      <c r="GQ153" s="9">
        <f t="shared" si="277"/>
        <v>0</v>
      </c>
      <c r="GR153" s="9">
        <f t="shared" si="278"/>
        <v>1</v>
      </c>
      <c r="GS153" s="9">
        <f t="shared" si="279"/>
        <v>0</v>
      </c>
      <c r="GT153" s="9">
        <f t="shared" si="280"/>
        <v>0</v>
      </c>
      <c r="GU153" s="9">
        <f t="shared" si="281"/>
        <v>0</v>
      </c>
      <c r="GV153" s="9">
        <f t="shared" si="282"/>
        <v>0</v>
      </c>
      <c r="GW153" s="9">
        <f t="shared" si="283"/>
        <v>1</v>
      </c>
      <c r="GX153" s="9">
        <f t="shared" si="284"/>
        <v>0</v>
      </c>
      <c r="GY153" s="9">
        <f t="shared" si="285"/>
        <v>0</v>
      </c>
      <c r="GZ153" s="9">
        <f t="shared" si="286"/>
        <v>0</v>
      </c>
      <c r="HA153" s="9">
        <f t="shared" si="287"/>
        <v>0</v>
      </c>
      <c r="HB153" s="9">
        <f t="shared" si="288"/>
        <v>1</v>
      </c>
      <c r="HC153" s="9">
        <f t="shared" si="289"/>
        <v>1</v>
      </c>
      <c r="HD153" s="9">
        <f t="shared" si="290"/>
        <v>1</v>
      </c>
      <c r="HE153" s="9">
        <f t="shared" si="291"/>
        <v>0</v>
      </c>
      <c r="HF153" s="9">
        <f t="shared" si="292"/>
        <v>0</v>
      </c>
      <c r="HG153" s="9">
        <f t="shared" si="293"/>
        <v>0</v>
      </c>
      <c r="HH153" s="9">
        <f t="shared" si="294"/>
        <v>1</v>
      </c>
      <c r="HI153" s="9">
        <f t="shared" si="295"/>
        <v>0</v>
      </c>
      <c r="HJ153" s="9">
        <f t="shared" si="296"/>
        <v>1</v>
      </c>
      <c r="HK153" s="9">
        <f t="shared" si="297"/>
        <v>1</v>
      </c>
      <c r="HL153" s="9">
        <f t="shared" si="298"/>
        <v>0</v>
      </c>
      <c r="HM153" s="9">
        <f t="shared" si="299"/>
        <v>1</v>
      </c>
      <c r="HN153" s="9">
        <f t="shared" si="300"/>
        <v>1</v>
      </c>
      <c r="HO153" s="9">
        <f t="shared" si="301"/>
        <v>1</v>
      </c>
      <c r="HP153" s="9">
        <f t="shared" si="302"/>
        <v>1</v>
      </c>
      <c r="HQ153" s="9">
        <f t="shared" si="303"/>
        <v>1</v>
      </c>
      <c r="HR153" s="9">
        <f t="shared" si="304"/>
        <v>1</v>
      </c>
      <c r="HS153" s="9">
        <f t="shared" si="305"/>
        <v>1</v>
      </c>
      <c r="HT153" s="9">
        <f t="shared" si="306"/>
        <v>0</v>
      </c>
      <c r="HU153" s="9">
        <f t="shared" si="307"/>
        <v>1</v>
      </c>
      <c r="HV153" s="9">
        <f t="shared" si="308"/>
        <v>0</v>
      </c>
      <c r="HW153" s="9">
        <f t="shared" si="309"/>
        <v>1</v>
      </c>
      <c r="HX153" s="9">
        <f t="shared" si="310"/>
        <v>0</v>
      </c>
      <c r="HY153" s="9">
        <f t="shared" si="311"/>
        <v>0</v>
      </c>
      <c r="HZ153" s="9">
        <f t="shared" si="312"/>
        <v>0</v>
      </c>
      <c r="IA153" s="9">
        <f t="shared" si="313"/>
        <v>0</v>
      </c>
      <c r="IB153" s="9">
        <f t="shared" si="314"/>
        <v>1</v>
      </c>
      <c r="IC153" s="9">
        <f t="shared" si="315"/>
        <v>1</v>
      </c>
      <c r="ID153" s="9">
        <f t="shared" si="316"/>
        <v>0</v>
      </c>
      <c r="IE153" s="9">
        <f t="shared" si="317"/>
        <v>1</v>
      </c>
      <c r="IF153" s="9">
        <f t="shared" si="318"/>
        <v>1</v>
      </c>
      <c r="IG153" s="9">
        <f t="shared" si="319"/>
        <v>1</v>
      </c>
      <c r="IH153" s="9">
        <f t="shared" si="320"/>
        <v>0</v>
      </c>
      <c r="II153" s="9">
        <f t="shared" si="321"/>
        <v>0</v>
      </c>
      <c r="IJ153" s="9">
        <f t="shared" si="322"/>
        <v>1</v>
      </c>
      <c r="IK153" s="9">
        <f t="shared" si="323"/>
        <v>0</v>
      </c>
      <c r="IL153" s="9">
        <f t="shared" si="324"/>
        <v>0</v>
      </c>
      <c r="IM153" s="9">
        <f t="shared" si="325"/>
        <v>0</v>
      </c>
      <c r="IN153" s="9">
        <f t="shared" si="326"/>
        <v>0</v>
      </c>
      <c r="IO153" s="9">
        <f t="shared" si="327"/>
        <v>1</v>
      </c>
      <c r="IP153" s="9">
        <f t="shared" si="328"/>
        <v>1</v>
      </c>
      <c r="IQ153" s="9">
        <f t="shared" si="329"/>
        <v>1</v>
      </c>
      <c r="IR153" s="9">
        <f t="shared" si="330"/>
        <v>1</v>
      </c>
      <c r="IS153" s="9">
        <f t="shared" si="331"/>
        <v>1</v>
      </c>
      <c r="IT153" s="9">
        <f t="shared" si="332"/>
        <v>0</v>
      </c>
      <c r="IU153" s="9">
        <f t="shared" si="333"/>
        <v>0</v>
      </c>
      <c r="IV153" s="9">
        <f t="shared" si="334"/>
        <v>0</v>
      </c>
      <c r="IW153" s="9">
        <f t="shared" si="335"/>
        <v>0</v>
      </c>
      <c r="IX153" s="9">
        <f t="shared" si="336"/>
        <v>1</v>
      </c>
      <c r="IY153" s="9">
        <f t="shared" si="337"/>
        <v>0</v>
      </c>
      <c r="IZ153" s="9">
        <f t="shared" si="338"/>
        <v>0</v>
      </c>
      <c r="JA153" s="9">
        <f t="shared" si="339"/>
        <v>0</v>
      </c>
      <c r="JB153" s="719"/>
      <c r="JC153" s="719"/>
      <c r="JD153" s="719"/>
      <c r="JE153" s="719"/>
      <c r="JF153" s="719"/>
      <c r="JG153" s="719"/>
      <c r="JH153" s="719"/>
      <c r="JI153" s="719"/>
      <c r="JJ153" s="719"/>
      <c r="JK153" s="719"/>
      <c r="JL153" s="719"/>
      <c r="JM153" s="719"/>
      <c r="JN153" s="719"/>
      <c r="JO153" s="719"/>
      <c r="JP153" s="719"/>
      <c r="JQ153" s="719"/>
      <c r="JR153" s="719"/>
      <c r="JS153" s="719"/>
      <c r="JT153" s="719"/>
      <c r="JU153" s="719"/>
      <c r="JV153" s="719"/>
      <c r="JW153" s="719"/>
      <c r="JX153" s="719"/>
      <c r="JY153" s="719"/>
      <c r="JZ153" s="719"/>
      <c r="KA153" s="719"/>
      <c r="KB153" s="719"/>
      <c r="KC153" s="719"/>
      <c r="KD153" s="719"/>
      <c r="KE153" s="719"/>
      <c r="KF153" s="719"/>
      <c r="KG153" s="719"/>
      <c r="KH153" s="719"/>
      <c r="KI153" s="719"/>
      <c r="KJ153" s="719"/>
      <c r="KK153" s="719"/>
      <c r="KL153" s="719"/>
      <c r="KM153" s="719"/>
      <c r="KN153" s="719"/>
      <c r="KO153" s="719"/>
      <c r="KP153" s="719"/>
      <c r="KQ153" s="719"/>
      <c r="KR153" s="719"/>
      <c r="KS153" s="719"/>
      <c r="KT153" s="719"/>
      <c r="KU153" s="719"/>
      <c r="KV153" s="719"/>
      <c r="KW153" s="719"/>
      <c r="KX153" s="719"/>
      <c r="KY153" s="719"/>
      <c r="KZ153" s="719"/>
      <c r="LA153" s="719"/>
      <c r="LB153" s="719"/>
      <c r="LC153" s="719"/>
      <c r="LD153" s="719"/>
      <c r="LE153" s="719"/>
      <c r="LF153" s="719"/>
      <c r="LG153" s="719"/>
      <c r="LH153" s="719"/>
      <c r="LI153" s="719"/>
      <c r="LJ153" s="719"/>
      <c r="LK153" s="719"/>
      <c r="LL153" s="719"/>
      <c r="LM153" s="719"/>
      <c r="LN153" s="719"/>
      <c r="LO153" s="719"/>
      <c r="LP153" s="719"/>
      <c r="LQ153" s="719"/>
      <c r="LR153" s="719"/>
      <c r="LS153" s="719"/>
      <c r="LT153" s="719"/>
      <c r="LU153" s="719"/>
      <c r="LV153" s="719"/>
      <c r="LW153" s="719"/>
      <c r="LX153" s="719"/>
      <c r="LY153" s="719"/>
      <c r="LZ153" s="719"/>
      <c r="MA153" s="719"/>
      <c r="MB153" s="719"/>
      <c r="MC153" s="719"/>
      <c r="MD153" s="719"/>
      <c r="ME153" s="719"/>
      <c r="MF153" s="719"/>
      <c r="MG153" s="719"/>
      <c r="MH153" s="719"/>
      <c r="MI153" s="719"/>
      <c r="MJ153" s="719"/>
      <c r="MK153" s="719"/>
      <c r="ML153" s="719"/>
      <c r="MM153" s="719"/>
      <c r="MN153" s="719"/>
      <c r="MO153" s="719"/>
      <c r="MP153" s="719"/>
      <c r="MQ153" s="719"/>
      <c r="MR153" s="719"/>
      <c r="MS153" s="719"/>
      <c r="MT153" s="719"/>
      <c r="MU153" s="719"/>
      <c r="MV153" s="711"/>
      <c r="MW153" s="711"/>
      <c r="MX153" s="711"/>
      <c r="MY153" s="711"/>
      <c r="MZ153" s="711"/>
    </row>
    <row r="154" spans="1:364" s="78" customFormat="1" ht="52.5" customHeight="1">
      <c r="A154" s="56" t="s">
        <v>48</v>
      </c>
      <c r="B154" s="59">
        <v>45504</v>
      </c>
      <c r="C154" s="554"/>
      <c r="D154" s="474"/>
      <c r="E154" s="107"/>
      <c r="F154" s="107"/>
      <c r="G154" s="10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364"/>
      <c r="AG154" s="710"/>
      <c r="AH154" s="710"/>
      <c r="AI154" s="710"/>
      <c r="AJ154" s="710"/>
      <c r="AK154" s="710"/>
      <c r="AL154" s="710"/>
      <c r="AM154" s="710"/>
      <c r="AN154" s="710"/>
      <c r="AO154" s="385"/>
      <c r="AP154" s="822" t="s">
        <v>56</v>
      </c>
      <c r="AQ154" s="823"/>
      <c r="AR154" s="754">
        <v>26</v>
      </c>
      <c r="AS154" s="754">
        <v>25</v>
      </c>
      <c r="AT154" s="754">
        <v>18</v>
      </c>
      <c r="AU154" s="754">
        <v>28</v>
      </c>
      <c r="AV154" s="754">
        <v>29</v>
      </c>
      <c r="AW154" s="754">
        <v>7</v>
      </c>
      <c r="AX154" s="754">
        <v>17</v>
      </c>
      <c r="AY154" s="754">
        <v>30</v>
      </c>
      <c r="AZ154" s="754">
        <v>23</v>
      </c>
      <c r="BA154" s="754">
        <v>31</v>
      </c>
      <c r="BB154" s="754">
        <v>32</v>
      </c>
      <c r="BC154" s="754">
        <v>33</v>
      </c>
      <c r="BD154" s="754">
        <v>19</v>
      </c>
      <c r="BE154" s="754">
        <v>4</v>
      </c>
      <c r="BF154" s="754">
        <v>3</v>
      </c>
      <c r="BG154" s="754">
        <v>34</v>
      </c>
      <c r="BH154" s="754">
        <v>43</v>
      </c>
      <c r="BI154" s="754">
        <v>56</v>
      </c>
      <c r="BJ154" s="754">
        <v>57</v>
      </c>
      <c r="BK154" s="754">
        <v>58</v>
      </c>
      <c r="BL154" s="754">
        <v>47</v>
      </c>
      <c r="BM154" s="754">
        <v>46</v>
      </c>
      <c r="BN154" s="754">
        <v>65</v>
      </c>
      <c r="BO154" s="754">
        <v>60</v>
      </c>
      <c r="BP154" s="754">
        <v>59</v>
      </c>
      <c r="BQ154" s="754">
        <v>36</v>
      </c>
      <c r="BR154" s="754">
        <v>51</v>
      </c>
      <c r="BS154" s="754">
        <v>38</v>
      </c>
      <c r="BT154" s="754">
        <v>12</v>
      </c>
      <c r="BU154" s="754">
        <v>48</v>
      </c>
      <c r="BV154" s="754">
        <v>44</v>
      </c>
      <c r="BW154" s="754"/>
      <c r="BX154" s="754"/>
      <c r="BY154" s="754"/>
      <c r="BZ154" s="401"/>
      <c r="CA154" s="587"/>
      <c r="CB154" s="587"/>
      <c r="CC154" s="587"/>
      <c r="CD154" s="587"/>
      <c r="CE154" s="587"/>
      <c r="CF154" s="587"/>
      <c r="CG154" s="587"/>
      <c r="CH154" s="587"/>
      <c r="CI154" s="587"/>
      <c r="CJ154" s="587"/>
      <c r="CK154" s="587"/>
      <c r="CL154" s="587"/>
      <c r="CM154" s="587"/>
      <c r="CN154" s="587"/>
      <c r="CO154" s="587"/>
      <c r="CP154" s="587"/>
      <c r="CQ154" s="587"/>
      <c r="CR154" s="587"/>
      <c r="CS154" s="587"/>
      <c r="CT154" s="587"/>
      <c r="CU154" s="587"/>
      <c r="CV154" s="587"/>
      <c r="CW154" s="587"/>
      <c r="CX154" s="587"/>
      <c r="CY154" s="587"/>
      <c r="CZ154" s="587"/>
      <c r="DA154" s="587"/>
      <c r="DB154" s="587"/>
      <c r="DC154" s="587"/>
      <c r="DD154" s="587"/>
      <c r="DE154" s="587"/>
      <c r="DF154" s="587"/>
      <c r="DG154" s="396"/>
      <c r="DH154" s="587"/>
      <c r="DI154" s="587"/>
      <c r="DJ154" s="587"/>
      <c r="DK154" s="587"/>
      <c r="DL154" s="587"/>
      <c r="DM154" s="587"/>
      <c r="DN154" s="587"/>
      <c r="DO154" s="587"/>
      <c r="DP154" s="587"/>
      <c r="DQ154" s="587"/>
      <c r="DR154" s="587"/>
      <c r="DS154" s="587"/>
      <c r="DT154" s="587"/>
      <c r="DU154" s="587"/>
      <c r="DV154" s="587"/>
      <c r="DW154" s="587"/>
      <c r="DX154" s="609"/>
      <c r="DY154" s="653"/>
      <c r="DZ154" s="653"/>
      <c r="EA154" s="653"/>
      <c r="EB154" s="653"/>
      <c r="EC154" s="653"/>
      <c r="ED154" s="653"/>
      <c r="EE154" s="653"/>
      <c r="EF154" s="653"/>
      <c r="EG154" s="653"/>
      <c r="EH154" s="653"/>
      <c r="EI154" s="653"/>
      <c r="EJ154" s="653"/>
      <c r="EK154" s="653"/>
      <c r="EL154" s="653"/>
      <c r="EM154" s="653"/>
      <c r="EN154" s="653"/>
      <c r="EO154" s="653"/>
      <c r="EP154" s="653"/>
      <c r="EQ154" s="653"/>
      <c r="ER154" s="653"/>
      <c r="ES154" s="653"/>
      <c r="ET154" s="653"/>
      <c r="EU154" s="653"/>
      <c r="EV154" s="653"/>
      <c r="EW154" s="587"/>
      <c r="EX154" s="567"/>
      <c r="EY154" s="567"/>
      <c r="EZ154" s="567"/>
      <c r="FA154" s="567"/>
      <c r="FB154" s="567"/>
      <c r="FC154" s="567"/>
      <c r="FD154" s="567"/>
      <c r="FE154" s="567"/>
      <c r="FF154" s="396"/>
      <c r="FG154" s="185"/>
      <c r="FH154" s="185"/>
      <c r="FI154" s="185"/>
      <c r="FJ154" s="185"/>
      <c r="FK154" s="185"/>
      <c r="FL154" s="185"/>
      <c r="FM154" s="157"/>
      <c r="FN154" s="69"/>
      <c r="FO154" s="69"/>
      <c r="FP154" s="69"/>
      <c r="FQ154" s="69"/>
      <c r="FR154" s="488"/>
      <c r="FS154" s="759"/>
      <c r="FT154" s="760"/>
      <c r="FU154" s="253"/>
      <c r="FV154" s="117"/>
      <c r="FW154" s="117"/>
      <c r="FX154" s="117"/>
      <c r="FY154" s="258"/>
      <c r="FZ154" s="117"/>
      <c r="GA154" s="117"/>
      <c r="GB154" s="117"/>
      <c r="GC154" s="117"/>
      <c r="GD154" s="91"/>
      <c r="GE154" s="91"/>
      <c r="GF154" s="91"/>
      <c r="GG154" s="91"/>
      <c r="GH154" s="89"/>
      <c r="GI154" s="143"/>
      <c r="GJ154" s="511"/>
      <c r="GK154" s="101"/>
      <c r="GL154" s="9">
        <f t="shared" si="272"/>
        <v>0</v>
      </c>
      <c r="GM154" s="9">
        <f t="shared" si="273"/>
        <v>0</v>
      </c>
      <c r="GN154" s="9">
        <f t="shared" si="274"/>
        <v>1</v>
      </c>
      <c r="GO154" s="9">
        <f t="shared" si="275"/>
        <v>1</v>
      </c>
      <c r="GP154" s="9">
        <f t="shared" si="276"/>
        <v>0</v>
      </c>
      <c r="GQ154" s="9">
        <f t="shared" si="277"/>
        <v>0</v>
      </c>
      <c r="GR154" s="9">
        <f t="shared" si="278"/>
        <v>1</v>
      </c>
      <c r="GS154" s="9">
        <f t="shared" si="279"/>
        <v>0</v>
      </c>
      <c r="GT154" s="9">
        <f t="shared" si="280"/>
        <v>0</v>
      </c>
      <c r="GU154" s="9">
        <f t="shared" si="281"/>
        <v>0</v>
      </c>
      <c r="GV154" s="9">
        <f t="shared" si="282"/>
        <v>0</v>
      </c>
      <c r="GW154" s="9">
        <f t="shared" si="283"/>
        <v>1</v>
      </c>
      <c r="GX154" s="9">
        <f t="shared" si="284"/>
        <v>0</v>
      </c>
      <c r="GY154" s="9">
        <f t="shared" si="285"/>
        <v>0</v>
      </c>
      <c r="GZ154" s="9">
        <f t="shared" si="286"/>
        <v>0</v>
      </c>
      <c r="HA154" s="9">
        <f t="shared" si="287"/>
        <v>0</v>
      </c>
      <c r="HB154" s="9">
        <f t="shared" si="288"/>
        <v>1</v>
      </c>
      <c r="HC154" s="9">
        <f t="shared" si="289"/>
        <v>1</v>
      </c>
      <c r="HD154" s="9">
        <f t="shared" si="290"/>
        <v>1</v>
      </c>
      <c r="HE154" s="9">
        <f t="shared" si="291"/>
        <v>0</v>
      </c>
      <c r="HF154" s="9">
        <f t="shared" si="292"/>
        <v>0</v>
      </c>
      <c r="HG154" s="9">
        <f t="shared" si="293"/>
        <v>0</v>
      </c>
      <c r="HH154" s="9">
        <f t="shared" si="294"/>
        <v>1</v>
      </c>
      <c r="HI154" s="9">
        <f t="shared" si="295"/>
        <v>0</v>
      </c>
      <c r="HJ154" s="9">
        <f t="shared" si="296"/>
        <v>1</v>
      </c>
      <c r="HK154" s="9">
        <f t="shared" si="297"/>
        <v>1</v>
      </c>
      <c r="HL154" s="9">
        <f t="shared" si="298"/>
        <v>0</v>
      </c>
      <c r="HM154" s="9">
        <f t="shared" si="299"/>
        <v>1</v>
      </c>
      <c r="HN154" s="9">
        <f t="shared" si="300"/>
        <v>1</v>
      </c>
      <c r="HO154" s="9">
        <f t="shared" si="301"/>
        <v>1</v>
      </c>
      <c r="HP154" s="9">
        <f t="shared" si="302"/>
        <v>1</v>
      </c>
      <c r="HQ154" s="9">
        <f t="shared" si="303"/>
        <v>1</v>
      </c>
      <c r="HR154" s="9">
        <f t="shared" si="304"/>
        <v>1</v>
      </c>
      <c r="HS154" s="9">
        <f t="shared" si="305"/>
        <v>1</v>
      </c>
      <c r="HT154" s="9">
        <f t="shared" si="306"/>
        <v>0</v>
      </c>
      <c r="HU154" s="9">
        <f t="shared" si="307"/>
        <v>1</v>
      </c>
      <c r="HV154" s="9">
        <f t="shared" si="308"/>
        <v>0</v>
      </c>
      <c r="HW154" s="9">
        <f t="shared" si="309"/>
        <v>1</v>
      </c>
      <c r="HX154" s="9">
        <f t="shared" si="310"/>
        <v>0</v>
      </c>
      <c r="HY154" s="9">
        <f t="shared" si="311"/>
        <v>0</v>
      </c>
      <c r="HZ154" s="9">
        <f t="shared" si="312"/>
        <v>0</v>
      </c>
      <c r="IA154" s="9">
        <f t="shared" si="313"/>
        <v>0</v>
      </c>
      <c r="IB154" s="9">
        <f t="shared" si="314"/>
        <v>1</v>
      </c>
      <c r="IC154" s="9">
        <f t="shared" si="315"/>
        <v>1</v>
      </c>
      <c r="ID154" s="9">
        <f t="shared" si="316"/>
        <v>0</v>
      </c>
      <c r="IE154" s="9">
        <f t="shared" si="317"/>
        <v>1</v>
      </c>
      <c r="IF154" s="9">
        <f t="shared" si="318"/>
        <v>1</v>
      </c>
      <c r="IG154" s="9">
        <f t="shared" si="319"/>
        <v>1</v>
      </c>
      <c r="IH154" s="9">
        <f t="shared" si="320"/>
        <v>0</v>
      </c>
      <c r="II154" s="9">
        <f t="shared" si="321"/>
        <v>0</v>
      </c>
      <c r="IJ154" s="9">
        <f t="shared" si="322"/>
        <v>1</v>
      </c>
      <c r="IK154" s="9">
        <f t="shared" si="323"/>
        <v>0</v>
      </c>
      <c r="IL154" s="9">
        <f t="shared" si="324"/>
        <v>0</v>
      </c>
      <c r="IM154" s="9">
        <f t="shared" si="325"/>
        <v>0</v>
      </c>
      <c r="IN154" s="9">
        <f t="shared" si="326"/>
        <v>0</v>
      </c>
      <c r="IO154" s="9">
        <f t="shared" si="327"/>
        <v>1</v>
      </c>
      <c r="IP154" s="9">
        <f t="shared" si="328"/>
        <v>1</v>
      </c>
      <c r="IQ154" s="9">
        <f t="shared" si="329"/>
        <v>1</v>
      </c>
      <c r="IR154" s="9">
        <f t="shared" si="330"/>
        <v>1</v>
      </c>
      <c r="IS154" s="9">
        <f t="shared" si="331"/>
        <v>1</v>
      </c>
      <c r="IT154" s="9">
        <f t="shared" si="332"/>
        <v>0</v>
      </c>
      <c r="IU154" s="9">
        <f t="shared" si="333"/>
        <v>0</v>
      </c>
      <c r="IV154" s="9">
        <f t="shared" si="334"/>
        <v>0</v>
      </c>
      <c r="IW154" s="9">
        <f t="shared" si="335"/>
        <v>0</v>
      </c>
      <c r="IX154" s="9">
        <f t="shared" si="336"/>
        <v>1</v>
      </c>
      <c r="IY154" s="9">
        <f t="shared" si="337"/>
        <v>0</v>
      </c>
      <c r="IZ154" s="9">
        <f t="shared" si="338"/>
        <v>0</v>
      </c>
      <c r="JA154" s="9">
        <f t="shared" si="339"/>
        <v>0</v>
      </c>
      <c r="JB154" s="719"/>
      <c r="JC154" s="719"/>
      <c r="JD154" s="719"/>
      <c r="JE154" s="719"/>
      <c r="JF154" s="719"/>
      <c r="JG154" s="719"/>
      <c r="JH154" s="719"/>
      <c r="JI154" s="719"/>
      <c r="JJ154" s="719"/>
      <c r="JK154" s="719"/>
      <c r="JL154" s="719"/>
      <c r="JM154" s="719"/>
      <c r="JN154" s="719"/>
      <c r="JO154" s="719"/>
      <c r="JP154" s="719"/>
      <c r="JQ154" s="719"/>
      <c r="JR154" s="719"/>
      <c r="JS154" s="719"/>
      <c r="JT154" s="719"/>
      <c r="JU154" s="719"/>
      <c r="JV154" s="719"/>
      <c r="JW154" s="719"/>
      <c r="JX154" s="719"/>
      <c r="JY154" s="719"/>
      <c r="JZ154" s="719"/>
      <c r="KA154" s="719"/>
      <c r="KB154" s="719"/>
      <c r="KC154" s="719"/>
      <c r="KD154" s="719"/>
      <c r="KE154" s="719"/>
      <c r="KF154" s="719"/>
      <c r="KG154" s="719"/>
      <c r="KH154" s="719"/>
      <c r="KI154" s="719"/>
      <c r="KJ154" s="719"/>
      <c r="KK154" s="719"/>
      <c r="KL154" s="719"/>
      <c r="KM154" s="719"/>
      <c r="KN154" s="719"/>
      <c r="KO154" s="719"/>
      <c r="KP154" s="719"/>
      <c r="KQ154" s="719"/>
      <c r="KR154" s="719"/>
      <c r="KS154" s="719"/>
      <c r="KT154" s="719"/>
      <c r="KU154" s="719"/>
      <c r="KV154" s="719"/>
      <c r="KW154" s="719"/>
      <c r="KX154" s="719"/>
      <c r="KY154" s="719"/>
      <c r="KZ154" s="719"/>
      <c r="LA154" s="719"/>
      <c r="LB154" s="719"/>
      <c r="LC154" s="719"/>
      <c r="LD154" s="719"/>
      <c r="LE154" s="719"/>
      <c r="LF154" s="719"/>
      <c r="LG154" s="719"/>
      <c r="LH154" s="719"/>
      <c r="LI154" s="719"/>
      <c r="LJ154" s="719"/>
      <c r="LK154" s="719"/>
      <c r="LL154" s="719"/>
      <c r="LM154" s="719"/>
      <c r="LN154" s="719"/>
      <c r="LO154" s="719"/>
      <c r="LP154" s="719"/>
      <c r="LQ154" s="719"/>
      <c r="LR154" s="719"/>
      <c r="LS154" s="719"/>
      <c r="LT154" s="719"/>
      <c r="LU154" s="719"/>
      <c r="LV154" s="719"/>
      <c r="LW154" s="719"/>
      <c r="LX154" s="719"/>
      <c r="LY154" s="719"/>
      <c r="LZ154" s="719"/>
      <c r="MA154" s="719"/>
      <c r="MB154" s="719"/>
      <c r="MC154" s="719"/>
      <c r="MD154" s="719"/>
      <c r="ME154" s="719"/>
      <c r="MF154" s="719"/>
      <c r="MG154" s="719"/>
      <c r="MH154" s="719"/>
      <c r="MI154" s="719"/>
      <c r="MJ154" s="719"/>
      <c r="MK154" s="719"/>
      <c r="ML154" s="719"/>
      <c r="MM154" s="719"/>
      <c r="MN154" s="719"/>
      <c r="MO154" s="719"/>
      <c r="MP154" s="719"/>
      <c r="MQ154" s="719"/>
      <c r="MR154" s="719"/>
      <c r="MS154" s="719"/>
      <c r="MT154" s="719"/>
      <c r="MU154" s="719"/>
      <c r="MV154" s="711"/>
      <c r="MW154" s="711"/>
      <c r="MX154" s="711"/>
      <c r="MY154" s="711"/>
      <c r="MZ154" s="711"/>
    </row>
    <row r="155" spans="1:364" s="78" customFormat="1" ht="48" customHeight="1">
      <c r="A155" s="529" t="s">
        <v>53</v>
      </c>
      <c r="B155" s="530">
        <v>45505</v>
      </c>
      <c r="C155" s="704"/>
      <c r="D155" s="531"/>
      <c r="E155" s="532"/>
      <c r="F155" s="532"/>
      <c r="G155" s="533"/>
      <c r="H155" s="533"/>
      <c r="I155" s="533"/>
      <c r="J155" s="533"/>
      <c r="K155" s="533"/>
      <c r="L155" s="533"/>
      <c r="M155" s="533"/>
      <c r="N155" s="533"/>
      <c r="O155" s="533"/>
      <c r="P155" s="533"/>
      <c r="Q155" s="533"/>
      <c r="R155" s="533"/>
      <c r="S155" s="533"/>
      <c r="T155" s="533"/>
      <c r="U155" s="533"/>
      <c r="V155" s="533"/>
      <c r="W155" s="533"/>
      <c r="X155" s="533"/>
      <c r="Y155" s="533"/>
      <c r="Z155" s="533"/>
      <c r="AA155" s="533"/>
      <c r="AB155" s="533"/>
      <c r="AC155" s="533"/>
      <c r="AD155" s="533"/>
      <c r="AE155" s="533"/>
      <c r="AF155" s="534"/>
      <c r="AG155" s="687"/>
      <c r="AH155" s="688"/>
      <c r="AI155" s="688"/>
      <c r="AJ155" s="688"/>
      <c r="AK155" s="688"/>
      <c r="AL155" s="688"/>
      <c r="AM155" s="688"/>
      <c r="AN155" s="688"/>
      <c r="AO155" s="535"/>
      <c r="AP155" s="581"/>
      <c r="AQ155" s="581"/>
      <c r="AR155" s="581"/>
      <c r="AS155" s="581"/>
      <c r="AT155" s="581"/>
      <c r="AU155" s="581"/>
      <c r="AV155" s="581"/>
      <c r="AW155" s="581"/>
      <c r="AX155" s="581"/>
      <c r="AY155" s="581"/>
      <c r="AZ155" s="581"/>
      <c r="BA155" s="581"/>
      <c r="BB155" s="581"/>
      <c r="BC155" s="581"/>
      <c r="BD155" s="581"/>
      <c r="BE155" s="581"/>
      <c r="BF155" s="581"/>
      <c r="BG155" s="581"/>
      <c r="BH155" s="581"/>
      <c r="BI155" s="581"/>
      <c r="BJ155" s="581"/>
      <c r="BK155" s="581"/>
      <c r="BL155" s="581"/>
      <c r="BM155" s="581"/>
      <c r="BN155" s="581"/>
      <c r="BO155" s="581"/>
      <c r="BP155" s="581"/>
      <c r="BQ155" s="581"/>
      <c r="BR155" s="581"/>
      <c r="BS155" s="581"/>
      <c r="BT155" s="581"/>
      <c r="BU155" s="581"/>
      <c r="BV155" s="581"/>
      <c r="BW155" s="581"/>
      <c r="BX155" s="581"/>
      <c r="BY155" s="581"/>
      <c r="BZ155" s="536"/>
      <c r="CA155" s="539"/>
      <c r="CB155" s="539"/>
      <c r="CC155" s="539"/>
      <c r="CD155" s="539"/>
      <c r="CE155" s="539"/>
      <c r="CF155" s="539"/>
      <c r="CG155" s="539"/>
      <c r="CH155" s="539"/>
      <c r="CI155" s="539"/>
      <c r="CJ155" s="539"/>
      <c r="CK155" s="539"/>
      <c r="CL155" s="539"/>
      <c r="CM155" s="539"/>
      <c r="CN155" s="539"/>
      <c r="CO155" s="539"/>
      <c r="CP155" s="539"/>
      <c r="CQ155" s="539"/>
      <c r="CR155" s="539"/>
      <c r="CS155" s="539"/>
      <c r="CT155" s="539"/>
      <c r="CU155" s="539"/>
      <c r="CV155" s="539"/>
      <c r="CW155" s="539"/>
      <c r="CX155" s="539"/>
      <c r="CY155" s="539"/>
      <c r="CZ155" s="539"/>
      <c r="DA155" s="539"/>
      <c r="DB155" s="539"/>
      <c r="DC155" s="539"/>
      <c r="DD155" s="539"/>
      <c r="DE155" s="539"/>
      <c r="DF155" s="539"/>
      <c r="DG155" s="537"/>
      <c r="DH155" s="539"/>
      <c r="DI155" s="539"/>
      <c r="DJ155" s="539"/>
      <c r="DK155" s="539"/>
      <c r="DL155" s="539"/>
      <c r="DM155" s="539"/>
      <c r="DN155" s="539"/>
      <c r="DO155" s="539"/>
      <c r="DP155" s="539"/>
      <c r="DQ155" s="539"/>
      <c r="DR155" s="539"/>
      <c r="DS155" s="539"/>
      <c r="DT155" s="539"/>
      <c r="DU155" s="539"/>
      <c r="DV155" s="539"/>
      <c r="DW155" s="539"/>
      <c r="DX155" s="409"/>
      <c r="DY155" s="539"/>
      <c r="DZ155" s="539"/>
      <c r="EA155" s="539"/>
      <c r="EB155" s="539"/>
      <c r="EC155" s="539"/>
      <c r="ED155" s="539"/>
      <c r="EE155" s="539"/>
      <c r="EF155" s="539"/>
      <c r="EG155" s="539"/>
      <c r="EH155" s="539"/>
      <c r="EI155" s="539"/>
      <c r="EJ155" s="539"/>
      <c r="EK155" s="539"/>
      <c r="EL155" s="539"/>
      <c r="EM155" s="539"/>
      <c r="EN155" s="539"/>
      <c r="EO155" s="539"/>
      <c r="EP155" s="539"/>
      <c r="EQ155" s="539"/>
      <c r="ER155" s="539"/>
      <c r="ES155" s="539"/>
      <c r="ET155" s="539"/>
      <c r="EU155" s="539"/>
      <c r="EV155" s="539"/>
      <c r="EW155" s="539"/>
      <c r="EX155" s="539"/>
      <c r="EY155" s="539"/>
      <c r="EZ155" s="539"/>
      <c r="FA155" s="539"/>
      <c r="FB155" s="539"/>
      <c r="FC155" s="539"/>
      <c r="FD155" s="539"/>
      <c r="FE155" s="539"/>
      <c r="FF155" s="656"/>
      <c r="FG155" s="537"/>
      <c r="FH155" s="537"/>
      <c r="FI155" s="537"/>
      <c r="FJ155" s="537"/>
      <c r="FK155" s="537"/>
      <c r="FL155" s="537"/>
      <c r="FM155" s="538"/>
      <c r="FN155" s="539"/>
      <c r="FO155" s="539"/>
      <c r="FP155" s="539"/>
      <c r="FQ155" s="539"/>
      <c r="FR155" s="540"/>
      <c r="FS155" s="541"/>
      <c r="FT155" s="541"/>
      <c r="FU155" s="541"/>
      <c r="FV155" s="542"/>
      <c r="FW155" s="542"/>
      <c r="FX155" s="542"/>
      <c r="FY155" s="543"/>
      <c r="FZ155" s="542"/>
      <c r="GA155" s="544"/>
      <c r="GB155" s="544"/>
      <c r="GC155" s="544"/>
      <c r="GD155" s="544"/>
      <c r="GE155" s="544"/>
      <c r="GF155" s="544"/>
      <c r="GG155" s="544"/>
      <c r="GH155" s="545"/>
      <c r="GI155" s="546"/>
      <c r="GJ155" s="547"/>
      <c r="GK155" s="547"/>
      <c r="GL155" s="548">
        <f t="shared" si="272"/>
        <v>0</v>
      </c>
      <c r="GM155" s="548">
        <f t="shared" si="273"/>
        <v>0</v>
      </c>
      <c r="GN155" s="548">
        <f t="shared" si="274"/>
        <v>0</v>
      </c>
      <c r="GO155" s="548">
        <f t="shared" si="275"/>
        <v>0</v>
      </c>
      <c r="GP155" s="548">
        <f t="shared" si="276"/>
        <v>0</v>
      </c>
      <c r="GQ155" s="548">
        <f t="shared" si="277"/>
        <v>0</v>
      </c>
      <c r="GR155" s="548">
        <f t="shared" si="278"/>
        <v>0</v>
      </c>
      <c r="GS155" s="548">
        <f t="shared" si="279"/>
        <v>0</v>
      </c>
      <c r="GT155" s="548">
        <f t="shared" si="280"/>
        <v>0</v>
      </c>
      <c r="GU155" s="548">
        <f t="shared" si="281"/>
        <v>0</v>
      </c>
      <c r="GV155" s="548">
        <f t="shared" si="282"/>
        <v>0</v>
      </c>
      <c r="GW155" s="548">
        <f t="shared" si="283"/>
        <v>0</v>
      </c>
      <c r="GX155" s="548">
        <f t="shared" si="284"/>
        <v>0</v>
      </c>
      <c r="GY155" s="548">
        <f t="shared" si="285"/>
        <v>0</v>
      </c>
      <c r="GZ155" s="548">
        <f t="shared" si="286"/>
        <v>0</v>
      </c>
      <c r="HA155" s="548">
        <f t="shared" si="287"/>
        <v>0</v>
      </c>
      <c r="HB155" s="548">
        <f t="shared" si="288"/>
        <v>0</v>
      </c>
      <c r="HC155" s="548">
        <f t="shared" si="289"/>
        <v>0</v>
      </c>
      <c r="HD155" s="548">
        <f t="shared" si="290"/>
        <v>0</v>
      </c>
      <c r="HE155" s="548">
        <f t="shared" si="291"/>
        <v>0</v>
      </c>
      <c r="HF155" s="548">
        <f t="shared" si="292"/>
        <v>0</v>
      </c>
      <c r="HG155" s="548">
        <f t="shared" si="293"/>
        <v>0</v>
      </c>
      <c r="HH155" s="548">
        <f t="shared" si="294"/>
        <v>0</v>
      </c>
      <c r="HI155" s="548">
        <f t="shared" si="295"/>
        <v>0</v>
      </c>
      <c r="HJ155" s="548">
        <f t="shared" si="296"/>
        <v>0</v>
      </c>
      <c r="HK155" s="548">
        <f t="shared" si="297"/>
        <v>0</v>
      </c>
      <c r="HL155" s="548">
        <f t="shared" si="298"/>
        <v>0</v>
      </c>
      <c r="HM155" s="548">
        <f t="shared" si="299"/>
        <v>0</v>
      </c>
      <c r="HN155" s="548">
        <f t="shared" si="300"/>
        <v>0</v>
      </c>
      <c r="HO155" s="548">
        <f t="shared" si="301"/>
        <v>0</v>
      </c>
      <c r="HP155" s="548">
        <f t="shared" si="302"/>
        <v>0</v>
      </c>
      <c r="HQ155" s="548">
        <f t="shared" si="303"/>
        <v>0</v>
      </c>
      <c r="HR155" s="548">
        <f t="shared" si="304"/>
        <v>0</v>
      </c>
      <c r="HS155" s="548">
        <f t="shared" si="305"/>
        <v>0</v>
      </c>
      <c r="HT155" s="548">
        <f t="shared" si="306"/>
        <v>0</v>
      </c>
      <c r="HU155" s="548">
        <f t="shared" si="307"/>
        <v>0</v>
      </c>
      <c r="HV155" s="548">
        <f t="shared" si="308"/>
        <v>0</v>
      </c>
      <c r="HW155" s="548">
        <f t="shared" si="309"/>
        <v>0</v>
      </c>
      <c r="HX155" s="548">
        <f t="shared" si="310"/>
        <v>0</v>
      </c>
      <c r="HY155" s="548">
        <f t="shared" si="311"/>
        <v>0</v>
      </c>
      <c r="HZ155" s="548">
        <f t="shared" si="312"/>
        <v>0</v>
      </c>
      <c r="IA155" s="548">
        <f t="shared" si="313"/>
        <v>0</v>
      </c>
      <c r="IB155" s="548">
        <f t="shared" si="314"/>
        <v>0</v>
      </c>
      <c r="IC155" s="548">
        <f t="shared" si="315"/>
        <v>0</v>
      </c>
      <c r="ID155" s="548">
        <f t="shared" si="316"/>
        <v>0</v>
      </c>
      <c r="IE155" s="548">
        <f t="shared" si="317"/>
        <v>0</v>
      </c>
      <c r="IF155" s="548">
        <f t="shared" si="318"/>
        <v>0</v>
      </c>
      <c r="IG155" s="548">
        <f t="shared" si="319"/>
        <v>0</v>
      </c>
      <c r="IH155" s="548">
        <f t="shared" si="320"/>
        <v>0</v>
      </c>
      <c r="II155" s="548">
        <f t="shared" si="321"/>
        <v>0</v>
      </c>
      <c r="IJ155" s="548">
        <f t="shared" si="322"/>
        <v>0</v>
      </c>
      <c r="IK155" s="548">
        <f t="shared" si="323"/>
        <v>0</v>
      </c>
      <c r="IL155" s="548">
        <f t="shared" si="324"/>
        <v>0</v>
      </c>
      <c r="IM155" s="548">
        <f t="shared" si="325"/>
        <v>0</v>
      </c>
      <c r="IN155" s="548">
        <f t="shared" si="326"/>
        <v>0</v>
      </c>
      <c r="IO155" s="548">
        <f t="shared" si="327"/>
        <v>0</v>
      </c>
      <c r="IP155" s="548">
        <f t="shared" si="328"/>
        <v>0</v>
      </c>
      <c r="IQ155" s="548">
        <f t="shared" si="329"/>
        <v>0</v>
      </c>
      <c r="IR155" s="548">
        <f t="shared" si="330"/>
        <v>0</v>
      </c>
      <c r="IS155" s="548">
        <f t="shared" si="331"/>
        <v>0</v>
      </c>
      <c r="IT155" s="548">
        <f t="shared" si="332"/>
        <v>0</v>
      </c>
      <c r="IU155" s="548">
        <f t="shared" si="333"/>
        <v>0</v>
      </c>
      <c r="IV155" s="548">
        <f t="shared" si="334"/>
        <v>0</v>
      </c>
      <c r="IW155" s="548">
        <f t="shared" si="335"/>
        <v>0</v>
      </c>
      <c r="IX155" s="548">
        <f t="shared" si="336"/>
        <v>0</v>
      </c>
      <c r="IY155" s="548">
        <f t="shared" si="337"/>
        <v>0</v>
      </c>
      <c r="IZ155" s="548">
        <f t="shared" si="338"/>
        <v>0</v>
      </c>
      <c r="JA155" s="548">
        <f t="shared" si="339"/>
        <v>0</v>
      </c>
      <c r="JB155" s="719"/>
      <c r="JC155" s="719"/>
      <c r="JD155" s="719"/>
      <c r="JE155" s="719"/>
      <c r="JF155" s="719"/>
      <c r="JG155" s="719"/>
      <c r="JH155" s="719"/>
      <c r="JI155" s="719"/>
      <c r="JJ155" s="719"/>
      <c r="JK155" s="719"/>
      <c r="JL155" s="719"/>
      <c r="JM155" s="719"/>
      <c r="JN155" s="719"/>
      <c r="JO155" s="719"/>
      <c r="JP155" s="719"/>
      <c r="JQ155" s="719"/>
      <c r="JR155" s="719"/>
      <c r="JS155" s="719"/>
      <c r="JT155" s="719"/>
      <c r="JU155" s="719"/>
      <c r="JV155" s="719"/>
      <c r="JW155" s="719"/>
      <c r="JX155" s="719"/>
      <c r="JY155" s="719"/>
      <c r="JZ155" s="719"/>
      <c r="KA155" s="719"/>
      <c r="KB155" s="719"/>
      <c r="KC155" s="719"/>
      <c r="KD155" s="719"/>
      <c r="KE155" s="719"/>
      <c r="KF155" s="719"/>
      <c r="KG155" s="719"/>
      <c r="KH155" s="719"/>
      <c r="KI155" s="719"/>
      <c r="KJ155" s="719"/>
      <c r="KK155" s="719"/>
      <c r="KL155" s="719"/>
      <c r="KM155" s="719"/>
      <c r="KN155" s="719"/>
      <c r="KO155" s="719"/>
      <c r="KP155" s="719"/>
      <c r="KQ155" s="719"/>
      <c r="KR155" s="719"/>
      <c r="KS155" s="719"/>
      <c r="KT155" s="719"/>
      <c r="KU155" s="719"/>
      <c r="KV155" s="719"/>
      <c r="KW155" s="719"/>
      <c r="KX155" s="719"/>
      <c r="KY155" s="719"/>
      <c r="KZ155" s="719"/>
      <c r="LA155" s="719"/>
      <c r="LB155" s="719"/>
      <c r="LC155" s="719"/>
      <c r="LD155" s="719"/>
      <c r="LE155" s="719"/>
      <c r="LF155" s="719"/>
      <c r="LG155" s="719"/>
      <c r="LH155" s="719"/>
      <c r="LI155" s="719"/>
      <c r="LJ155" s="719"/>
      <c r="LK155" s="719"/>
      <c r="LL155" s="719"/>
      <c r="LM155" s="719"/>
      <c r="LN155" s="719"/>
      <c r="LO155" s="719"/>
      <c r="LP155" s="719"/>
      <c r="LQ155" s="719"/>
      <c r="LR155" s="719"/>
      <c r="LS155" s="719"/>
      <c r="LT155" s="719"/>
      <c r="LU155" s="719"/>
      <c r="LV155" s="719"/>
      <c r="LW155" s="719"/>
      <c r="LX155" s="719"/>
      <c r="LY155" s="719"/>
      <c r="LZ155" s="719"/>
      <c r="MA155" s="719"/>
      <c r="MB155" s="719"/>
      <c r="MC155" s="719"/>
      <c r="MD155" s="719"/>
      <c r="ME155" s="719"/>
      <c r="MF155" s="719"/>
      <c r="MG155" s="719"/>
      <c r="MH155" s="719"/>
      <c r="MI155" s="719"/>
      <c r="MJ155" s="719"/>
      <c r="MK155" s="719"/>
      <c r="ML155" s="719"/>
      <c r="MM155" s="719"/>
      <c r="MN155" s="719"/>
      <c r="MO155" s="719"/>
      <c r="MP155" s="719"/>
      <c r="MQ155" s="719"/>
      <c r="MR155" s="719"/>
      <c r="MS155" s="719"/>
      <c r="MT155" s="719"/>
      <c r="MU155" s="719"/>
      <c r="MV155" s="711"/>
      <c r="MW155" s="711"/>
      <c r="MX155" s="711"/>
      <c r="MY155" s="711"/>
      <c r="MZ155" s="711"/>
    </row>
    <row r="156" spans="1:364" s="78" customFormat="1" ht="42" customHeight="1">
      <c r="A156" s="56" t="s">
        <v>50</v>
      </c>
      <c r="B156" s="59">
        <v>45506</v>
      </c>
      <c r="C156" s="554"/>
      <c r="D156" s="474"/>
      <c r="E156" s="86"/>
      <c r="F156" s="86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364"/>
      <c r="AG156" s="116"/>
      <c r="AH156" s="88"/>
      <c r="AI156" s="88"/>
      <c r="AJ156" s="88"/>
      <c r="AK156" s="88"/>
      <c r="AL156" s="88"/>
      <c r="AM156" s="88"/>
      <c r="AN156" s="88"/>
      <c r="AO156" s="385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409"/>
      <c r="CA156" s="587"/>
      <c r="CB156" s="587"/>
      <c r="CC156" s="587"/>
      <c r="CD156" s="587"/>
      <c r="CE156" s="587"/>
      <c r="CF156" s="587"/>
      <c r="CG156" s="587"/>
      <c r="CH156" s="587"/>
      <c r="CI156" s="587"/>
      <c r="CJ156" s="587"/>
      <c r="CK156" s="587"/>
      <c r="CL156" s="587"/>
      <c r="CM156" s="587"/>
      <c r="CN156" s="587"/>
      <c r="CO156" s="587"/>
      <c r="CP156" s="587"/>
      <c r="CQ156" s="587"/>
      <c r="CR156" s="587"/>
      <c r="CS156" s="587"/>
      <c r="CT156" s="587"/>
      <c r="CU156" s="587"/>
      <c r="CV156" s="587"/>
      <c r="CW156" s="587"/>
      <c r="CX156" s="587"/>
      <c r="CY156" s="587"/>
      <c r="CZ156" s="587"/>
      <c r="DA156" s="587"/>
      <c r="DB156" s="587"/>
      <c r="DC156" s="587"/>
      <c r="DD156" s="587"/>
      <c r="DE156" s="587"/>
      <c r="DF156" s="587"/>
      <c r="DG156" s="398"/>
      <c r="DH156" s="587"/>
      <c r="DI156" s="587"/>
      <c r="DJ156" s="587"/>
      <c r="DK156" s="587"/>
      <c r="DL156" s="587"/>
      <c r="DM156" s="587"/>
      <c r="DN156" s="587"/>
      <c r="DO156" s="587"/>
      <c r="DP156" s="587"/>
      <c r="DQ156" s="587"/>
      <c r="DR156" s="587"/>
      <c r="DS156" s="587"/>
      <c r="DT156" s="587"/>
      <c r="DU156" s="587"/>
      <c r="DV156" s="587"/>
      <c r="DW156" s="587"/>
      <c r="DX156" s="605"/>
      <c r="DY156" s="653"/>
      <c r="DZ156" s="653"/>
      <c r="EA156" s="653"/>
      <c r="EB156" s="653"/>
      <c r="EC156" s="653"/>
      <c r="ED156" s="653"/>
      <c r="EE156" s="653"/>
      <c r="EF156" s="653"/>
      <c r="EG156" s="653"/>
      <c r="EH156" s="653"/>
      <c r="EI156" s="653"/>
      <c r="EJ156" s="653"/>
      <c r="EK156" s="653"/>
      <c r="EL156" s="653"/>
      <c r="EM156" s="653"/>
      <c r="EN156" s="653"/>
      <c r="EO156" s="653"/>
      <c r="EP156" s="653"/>
      <c r="EQ156" s="653"/>
      <c r="ER156" s="653"/>
      <c r="ES156" s="653"/>
      <c r="ET156" s="653"/>
      <c r="EU156" s="653"/>
      <c r="EV156" s="653"/>
      <c r="EW156" s="587"/>
      <c r="EX156" s="564"/>
      <c r="EY156" s="564"/>
      <c r="EZ156" s="564"/>
      <c r="FA156" s="564"/>
      <c r="FB156" s="564"/>
      <c r="FC156" s="564"/>
      <c r="FD156" s="564"/>
      <c r="FE156" s="564"/>
      <c r="FF156" s="398"/>
      <c r="FG156" s="162"/>
      <c r="FH156" s="162"/>
      <c r="FI156" s="162"/>
      <c r="FJ156" s="162"/>
      <c r="FK156" s="162"/>
      <c r="FL156" s="162"/>
      <c r="FM156" s="157"/>
      <c r="FN156" s="69"/>
      <c r="FO156" s="69"/>
      <c r="FP156" s="69"/>
      <c r="FQ156" s="69"/>
      <c r="FR156" s="488"/>
      <c r="FS156" s="253"/>
      <c r="FT156" s="253"/>
      <c r="FU156" s="253"/>
      <c r="FV156" s="117"/>
      <c r="FW156" s="117"/>
      <c r="FX156" s="117"/>
      <c r="FY156" s="258"/>
      <c r="FZ156" s="117"/>
      <c r="GA156" s="91"/>
      <c r="GB156" s="91"/>
      <c r="GC156" s="91"/>
      <c r="GD156" s="91"/>
      <c r="GE156" s="91"/>
      <c r="GF156" s="91"/>
      <c r="GG156" s="91"/>
      <c r="GH156" s="89"/>
      <c r="GI156" s="143"/>
      <c r="GJ156" s="511"/>
      <c r="GK156" s="101"/>
      <c r="GL156" s="9">
        <f t="shared" si="272"/>
        <v>0</v>
      </c>
      <c r="GM156" s="9">
        <f t="shared" si="273"/>
        <v>0</v>
      </c>
      <c r="GN156" s="9">
        <f t="shared" si="274"/>
        <v>0</v>
      </c>
      <c r="GO156" s="9">
        <f t="shared" si="275"/>
        <v>0</v>
      </c>
      <c r="GP156" s="9">
        <f t="shared" si="276"/>
        <v>0</v>
      </c>
      <c r="GQ156" s="9">
        <f t="shared" si="277"/>
        <v>0</v>
      </c>
      <c r="GR156" s="9">
        <f t="shared" si="278"/>
        <v>0</v>
      </c>
      <c r="GS156" s="9">
        <f t="shared" si="279"/>
        <v>0</v>
      </c>
      <c r="GT156" s="9">
        <f t="shared" si="280"/>
        <v>0</v>
      </c>
      <c r="GU156" s="9">
        <f t="shared" si="281"/>
        <v>0</v>
      </c>
      <c r="GV156" s="9">
        <f t="shared" si="282"/>
        <v>0</v>
      </c>
      <c r="GW156" s="9">
        <f t="shared" si="283"/>
        <v>0</v>
      </c>
      <c r="GX156" s="9">
        <f t="shared" si="284"/>
        <v>0</v>
      </c>
      <c r="GY156" s="9">
        <f t="shared" si="285"/>
        <v>0</v>
      </c>
      <c r="GZ156" s="9">
        <f t="shared" si="286"/>
        <v>0</v>
      </c>
      <c r="HA156" s="9">
        <f t="shared" si="287"/>
        <v>0</v>
      </c>
      <c r="HB156" s="9">
        <f t="shared" si="288"/>
        <v>0</v>
      </c>
      <c r="HC156" s="9">
        <f t="shared" si="289"/>
        <v>0</v>
      </c>
      <c r="HD156" s="9">
        <f t="shared" si="290"/>
        <v>0</v>
      </c>
      <c r="HE156" s="9">
        <f t="shared" si="291"/>
        <v>0</v>
      </c>
      <c r="HF156" s="9">
        <f t="shared" si="292"/>
        <v>0</v>
      </c>
      <c r="HG156" s="9">
        <f t="shared" si="293"/>
        <v>0</v>
      </c>
      <c r="HH156" s="9">
        <f t="shared" si="294"/>
        <v>0</v>
      </c>
      <c r="HI156" s="9">
        <f t="shared" si="295"/>
        <v>0</v>
      </c>
      <c r="HJ156" s="9">
        <f t="shared" si="296"/>
        <v>0</v>
      </c>
      <c r="HK156" s="9">
        <f t="shared" si="297"/>
        <v>0</v>
      </c>
      <c r="HL156" s="9">
        <f t="shared" si="298"/>
        <v>0</v>
      </c>
      <c r="HM156" s="9">
        <f t="shared" si="299"/>
        <v>0</v>
      </c>
      <c r="HN156" s="9">
        <f t="shared" si="300"/>
        <v>0</v>
      </c>
      <c r="HO156" s="9">
        <f t="shared" si="301"/>
        <v>0</v>
      </c>
      <c r="HP156" s="9">
        <f t="shared" si="302"/>
        <v>0</v>
      </c>
      <c r="HQ156" s="9">
        <f t="shared" si="303"/>
        <v>0</v>
      </c>
      <c r="HR156" s="9">
        <f t="shared" si="304"/>
        <v>0</v>
      </c>
      <c r="HS156" s="9">
        <f t="shared" si="305"/>
        <v>0</v>
      </c>
      <c r="HT156" s="9">
        <f t="shared" si="306"/>
        <v>0</v>
      </c>
      <c r="HU156" s="9">
        <f t="shared" si="307"/>
        <v>0</v>
      </c>
      <c r="HV156" s="9">
        <f t="shared" si="308"/>
        <v>0</v>
      </c>
      <c r="HW156" s="9">
        <f t="shared" si="309"/>
        <v>0</v>
      </c>
      <c r="HX156" s="9">
        <f t="shared" si="310"/>
        <v>0</v>
      </c>
      <c r="HY156" s="9">
        <f t="shared" si="311"/>
        <v>0</v>
      </c>
      <c r="HZ156" s="9">
        <f t="shared" si="312"/>
        <v>0</v>
      </c>
      <c r="IA156" s="9">
        <f t="shared" si="313"/>
        <v>0</v>
      </c>
      <c r="IB156" s="9">
        <f t="shared" si="314"/>
        <v>0</v>
      </c>
      <c r="IC156" s="9">
        <f t="shared" si="315"/>
        <v>0</v>
      </c>
      <c r="ID156" s="9">
        <f t="shared" si="316"/>
        <v>0</v>
      </c>
      <c r="IE156" s="9">
        <f t="shared" si="317"/>
        <v>0</v>
      </c>
      <c r="IF156" s="9">
        <f t="shared" si="318"/>
        <v>0</v>
      </c>
      <c r="IG156" s="9">
        <f t="shared" si="319"/>
        <v>0</v>
      </c>
      <c r="IH156" s="9">
        <f t="shared" si="320"/>
        <v>0</v>
      </c>
      <c r="II156" s="9">
        <f t="shared" si="321"/>
        <v>0</v>
      </c>
      <c r="IJ156" s="9">
        <f t="shared" si="322"/>
        <v>0</v>
      </c>
      <c r="IK156" s="9">
        <f t="shared" si="323"/>
        <v>0</v>
      </c>
      <c r="IL156" s="9">
        <f t="shared" si="324"/>
        <v>0</v>
      </c>
      <c r="IM156" s="9">
        <f t="shared" si="325"/>
        <v>0</v>
      </c>
      <c r="IN156" s="9">
        <f t="shared" si="326"/>
        <v>0</v>
      </c>
      <c r="IO156" s="9">
        <f t="shared" si="327"/>
        <v>0</v>
      </c>
      <c r="IP156" s="9">
        <f t="shared" si="328"/>
        <v>0</v>
      </c>
      <c r="IQ156" s="9">
        <f t="shared" si="329"/>
        <v>0</v>
      </c>
      <c r="IR156" s="9">
        <f t="shared" si="330"/>
        <v>0</v>
      </c>
      <c r="IS156" s="9">
        <f t="shared" si="331"/>
        <v>0</v>
      </c>
      <c r="IT156" s="9">
        <f t="shared" si="332"/>
        <v>0</v>
      </c>
      <c r="IU156" s="9">
        <f t="shared" si="333"/>
        <v>0</v>
      </c>
      <c r="IV156" s="9">
        <f t="shared" si="334"/>
        <v>0</v>
      </c>
      <c r="IW156" s="9">
        <f t="shared" si="335"/>
        <v>0</v>
      </c>
      <c r="IX156" s="9">
        <f t="shared" si="336"/>
        <v>0</v>
      </c>
      <c r="IY156" s="9">
        <f t="shared" si="337"/>
        <v>0</v>
      </c>
      <c r="IZ156" s="9">
        <f t="shared" si="338"/>
        <v>0</v>
      </c>
      <c r="JA156" s="9">
        <f t="shared" si="339"/>
        <v>0</v>
      </c>
      <c r="JB156" s="719"/>
      <c r="JC156" s="719"/>
      <c r="JD156" s="719"/>
      <c r="JE156" s="719"/>
      <c r="JF156" s="719"/>
      <c r="JG156" s="719"/>
      <c r="JH156" s="719"/>
      <c r="JI156" s="719"/>
      <c r="JJ156" s="719"/>
      <c r="JK156" s="719"/>
      <c r="JL156" s="719"/>
      <c r="JM156" s="719"/>
      <c r="JN156" s="719"/>
      <c r="JO156" s="719"/>
      <c r="JP156" s="719"/>
      <c r="JQ156" s="719"/>
      <c r="JR156" s="719"/>
      <c r="JS156" s="719"/>
      <c r="JT156" s="719"/>
      <c r="JU156" s="719"/>
      <c r="JV156" s="719"/>
      <c r="JW156" s="719"/>
      <c r="JX156" s="719"/>
      <c r="JY156" s="719"/>
      <c r="JZ156" s="719"/>
      <c r="KA156" s="719"/>
      <c r="KB156" s="719"/>
      <c r="KC156" s="719"/>
      <c r="KD156" s="719"/>
      <c r="KE156" s="719"/>
      <c r="KF156" s="719"/>
      <c r="KG156" s="719"/>
      <c r="KH156" s="719"/>
      <c r="KI156" s="719"/>
      <c r="KJ156" s="719"/>
      <c r="KK156" s="719"/>
      <c r="KL156" s="719"/>
      <c r="KM156" s="719"/>
      <c r="KN156" s="719"/>
      <c r="KO156" s="719"/>
      <c r="KP156" s="719"/>
      <c r="KQ156" s="719"/>
      <c r="KR156" s="719"/>
      <c r="KS156" s="719"/>
      <c r="KT156" s="719"/>
      <c r="KU156" s="719"/>
      <c r="KV156" s="719"/>
      <c r="KW156" s="719"/>
      <c r="KX156" s="719"/>
      <c r="KY156" s="719"/>
      <c r="KZ156" s="719"/>
      <c r="LA156" s="719"/>
      <c r="LB156" s="719"/>
      <c r="LC156" s="719"/>
      <c r="LD156" s="719"/>
      <c r="LE156" s="719"/>
      <c r="LF156" s="719"/>
      <c r="LG156" s="719"/>
      <c r="LH156" s="719"/>
      <c r="LI156" s="719"/>
      <c r="LJ156" s="719"/>
      <c r="LK156" s="719"/>
      <c r="LL156" s="719"/>
      <c r="LM156" s="719"/>
      <c r="LN156" s="719"/>
      <c r="LO156" s="719"/>
      <c r="LP156" s="719"/>
      <c r="LQ156" s="719"/>
      <c r="LR156" s="719"/>
      <c r="LS156" s="719"/>
      <c r="LT156" s="719"/>
      <c r="LU156" s="719"/>
      <c r="LV156" s="719"/>
      <c r="LW156" s="719"/>
      <c r="LX156" s="719"/>
      <c r="LY156" s="719"/>
      <c r="LZ156" s="719"/>
      <c r="MA156" s="719"/>
      <c r="MB156" s="719"/>
      <c r="MC156" s="719"/>
      <c r="MD156" s="719"/>
      <c r="ME156" s="719"/>
      <c r="MF156" s="719"/>
      <c r="MG156" s="719"/>
      <c r="MH156" s="719"/>
      <c r="MI156" s="719"/>
      <c r="MJ156" s="719"/>
      <c r="MK156" s="719"/>
      <c r="ML156" s="719"/>
      <c r="MM156" s="719"/>
      <c r="MN156" s="719"/>
      <c r="MO156" s="719"/>
      <c r="MP156" s="719"/>
      <c r="MQ156" s="719"/>
      <c r="MR156" s="719"/>
      <c r="MS156" s="719"/>
      <c r="MT156" s="719"/>
      <c r="MU156" s="719"/>
      <c r="MV156" s="711"/>
      <c r="MW156" s="711"/>
      <c r="MX156" s="711"/>
      <c r="MY156" s="711"/>
      <c r="MZ156" s="711"/>
    </row>
    <row r="157" spans="1:364" s="45" customFormat="1" ht="23.25" customHeight="1">
      <c r="A157" s="56" t="s">
        <v>51</v>
      </c>
      <c r="B157" s="59">
        <v>45507</v>
      </c>
      <c r="C157" s="554"/>
      <c r="D157" s="474"/>
      <c r="E157" s="86"/>
      <c r="F157" s="86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364"/>
      <c r="AG157" s="88"/>
      <c r="AH157" s="88"/>
      <c r="AI157" s="88"/>
      <c r="AJ157" s="88"/>
      <c r="AK157" s="88"/>
      <c r="AL157" s="88"/>
      <c r="AM157" s="88"/>
      <c r="AN157" s="88"/>
      <c r="AO157" s="385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401"/>
      <c r="CA157" s="587"/>
      <c r="CB157" s="587"/>
      <c r="CC157" s="587"/>
      <c r="CD157" s="587"/>
      <c r="CE157" s="587"/>
      <c r="CF157" s="587"/>
      <c r="CG157" s="587"/>
      <c r="CH157" s="587"/>
      <c r="CI157" s="587"/>
      <c r="CJ157" s="587"/>
      <c r="CK157" s="587"/>
      <c r="CL157" s="587"/>
      <c r="CM157" s="587"/>
      <c r="CN157" s="587"/>
      <c r="CO157" s="587"/>
      <c r="CP157" s="587"/>
      <c r="CQ157" s="587"/>
      <c r="CR157" s="587"/>
      <c r="CS157" s="587"/>
      <c r="CT157" s="587"/>
      <c r="CU157" s="587"/>
      <c r="CV157" s="587"/>
      <c r="CW157" s="587"/>
      <c r="CX157" s="587"/>
      <c r="CY157" s="587"/>
      <c r="CZ157" s="587"/>
      <c r="DA157" s="587"/>
      <c r="DB157" s="587"/>
      <c r="DC157" s="587"/>
      <c r="DD157" s="587"/>
      <c r="DE157" s="587"/>
      <c r="DF157" s="587"/>
      <c r="DG157" s="398"/>
      <c r="DH157" s="587"/>
      <c r="DI157" s="587"/>
      <c r="DJ157" s="587"/>
      <c r="DK157" s="587"/>
      <c r="DL157" s="587"/>
      <c r="DM157" s="587"/>
      <c r="DN157" s="587"/>
      <c r="DO157" s="587"/>
      <c r="DP157" s="587"/>
      <c r="DQ157" s="587"/>
      <c r="DR157" s="587"/>
      <c r="DS157" s="587"/>
      <c r="DT157" s="587"/>
      <c r="DU157" s="587"/>
      <c r="DV157" s="587"/>
      <c r="DW157" s="587"/>
      <c r="DX157" s="605"/>
      <c r="DY157" s="653"/>
      <c r="DZ157" s="653"/>
      <c r="EA157" s="653"/>
      <c r="EB157" s="653"/>
      <c r="EC157" s="653"/>
      <c r="ED157" s="653"/>
      <c r="EE157" s="653"/>
      <c r="EF157" s="653"/>
      <c r="EG157" s="653"/>
      <c r="EH157" s="653"/>
      <c r="EI157" s="653"/>
      <c r="EJ157" s="653"/>
      <c r="EK157" s="653"/>
      <c r="EL157" s="653"/>
      <c r="EM157" s="653"/>
      <c r="EN157" s="653"/>
      <c r="EO157" s="653"/>
      <c r="EP157" s="653"/>
      <c r="EQ157" s="653"/>
      <c r="ER157" s="653"/>
      <c r="ES157" s="653"/>
      <c r="ET157" s="653"/>
      <c r="EU157" s="653"/>
      <c r="EV157" s="653"/>
      <c r="EW157" s="587"/>
      <c r="EX157" s="564"/>
      <c r="EY157" s="564"/>
      <c r="EZ157" s="564"/>
      <c r="FA157" s="564"/>
      <c r="FB157" s="564"/>
      <c r="FC157" s="564"/>
      <c r="FD157" s="564"/>
      <c r="FE157" s="564"/>
      <c r="FF157" s="398"/>
      <c r="FG157" s="162"/>
      <c r="FH157" s="162"/>
      <c r="FI157" s="162"/>
      <c r="FJ157" s="162"/>
      <c r="FK157" s="162"/>
      <c r="FL157" s="162"/>
      <c r="FM157" s="157"/>
      <c r="FN157" s="69"/>
      <c r="FO157" s="69"/>
      <c r="FP157" s="69"/>
      <c r="FQ157" s="69"/>
      <c r="FR157" s="488"/>
      <c r="FS157" s="92"/>
      <c r="FT157" s="89"/>
      <c r="FU157" s="277"/>
      <c r="FV157" s="89"/>
      <c r="FW157" s="89"/>
      <c r="FX157" s="33"/>
      <c r="FY157" s="278"/>
      <c r="FZ157" s="91"/>
      <c r="GA157" s="91"/>
      <c r="GB157" s="91"/>
      <c r="GC157" s="91"/>
      <c r="GD157" s="91"/>
      <c r="GE157" s="91"/>
      <c r="GF157" s="91"/>
      <c r="GG157" s="91"/>
      <c r="GH157" s="93"/>
      <c r="GI157" s="70"/>
      <c r="GJ157" s="511"/>
      <c r="GK157" s="101"/>
      <c r="GL157" s="9">
        <f t="shared" si="272"/>
        <v>0</v>
      </c>
      <c r="GM157" s="9">
        <f t="shared" si="273"/>
        <v>0</v>
      </c>
      <c r="GN157" s="9">
        <f t="shared" si="274"/>
        <v>0</v>
      </c>
      <c r="GO157" s="9">
        <f t="shared" si="275"/>
        <v>0</v>
      </c>
      <c r="GP157" s="9">
        <f t="shared" si="276"/>
        <v>0</v>
      </c>
      <c r="GQ157" s="9">
        <f t="shared" si="277"/>
        <v>0</v>
      </c>
      <c r="GR157" s="9">
        <f t="shared" si="278"/>
        <v>0</v>
      </c>
      <c r="GS157" s="9">
        <f t="shared" si="279"/>
        <v>0</v>
      </c>
      <c r="GT157" s="9">
        <f t="shared" si="280"/>
        <v>0</v>
      </c>
      <c r="GU157" s="9">
        <f t="shared" si="281"/>
        <v>0</v>
      </c>
      <c r="GV157" s="9">
        <f t="shared" si="282"/>
        <v>0</v>
      </c>
      <c r="GW157" s="9">
        <f t="shared" si="283"/>
        <v>0</v>
      </c>
      <c r="GX157" s="9">
        <f t="shared" si="284"/>
        <v>0</v>
      </c>
      <c r="GY157" s="9">
        <f t="shared" si="285"/>
        <v>0</v>
      </c>
      <c r="GZ157" s="9">
        <f t="shared" si="286"/>
        <v>0</v>
      </c>
      <c r="HA157" s="9">
        <f t="shared" si="287"/>
        <v>0</v>
      </c>
      <c r="HB157" s="9">
        <f t="shared" si="288"/>
        <v>0</v>
      </c>
      <c r="HC157" s="9">
        <f t="shared" si="289"/>
        <v>0</v>
      </c>
      <c r="HD157" s="9">
        <f t="shared" si="290"/>
        <v>0</v>
      </c>
      <c r="HE157" s="9">
        <f t="shared" si="291"/>
        <v>0</v>
      </c>
      <c r="HF157" s="9">
        <f t="shared" si="292"/>
        <v>0</v>
      </c>
      <c r="HG157" s="9">
        <f t="shared" si="293"/>
        <v>0</v>
      </c>
      <c r="HH157" s="9">
        <f t="shared" si="294"/>
        <v>0</v>
      </c>
      <c r="HI157" s="9">
        <f t="shared" si="295"/>
        <v>0</v>
      </c>
      <c r="HJ157" s="9">
        <f t="shared" si="296"/>
        <v>0</v>
      </c>
      <c r="HK157" s="9">
        <f t="shared" si="297"/>
        <v>0</v>
      </c>
      <c r="HL157" s="9">
        <f t="shared" si="298"/>
        <v>0</v>
      </c>
      <c r="HM157" s="9">
        <f t="shared" si="299"/>
        <v>0</v>
      </c>
      <c r="HN157" s="9">
        <f t="shared" si="300"/>
        <v>0</v>
      </c>
      <c r="HO157" s="9">
        <f t="shared" si="301"/>
        <v>0</v>
      </c>
      <c r="HP157" s="9">
        <f t="shared" si="302"/>
        <v>0</v>
      </c>
      <c r="HQ157" s="9">
        <f t="shared" si="303"/>
        <v>0</v>
      </c>
      <c r="HR157" s="9">
        <f t="shared" si="304"/>
        <v>0</v>
      </c>
      <c r="HS157" s="9">
        <f t="shared" si="305"/>
        <v>0</v>
      </c>
      <c r="HT157" s="9">
        <f t="shared" si="306"/>
        <v>0</v>
      </c>
      <c r="HU157" s="9">
        <f t="shared" si="307"/>
        <v>0</v>
      </c>
      <c r="HV157" s="9">
        <f t="shared" si="308"/>
        <v>0</v>
      </c>
      <c r="HW157" s="9">
        <f t="shared" si="309"/>
        <v>0</v>
      </c>
      <c r="HX157" s="9">
        <f t="shared" si="310"/>
        <v>0</v>
      </c>
      <c r="HY157" s="9">
        <f t="shared" si="311"/>
        <v>0</v>
      </c>
      <c r="HZ157" s="9">
        <f t="shared" si="312"/>
        <v>0</v>
      </c>
      <c r="IA157" s="9">
        <f t="shared" si="313"/>
        <v>0</v>
      </c>
      <c r="IB157" s="9">
        <f t="shared" si="314"/>
        <v>0</v>
      </c>
      <c r="IC157" s="9">
        <f t="shared" si="315"/>
        <v>0</v>
      </c>
      <c r="ID157" s="9">
        <f t="shared" si="316"/>
        <v>0</v>
      </c>
      <c r="IE157" s="9">
        <f t="shared" si="317"/>
        <v>0</v>
      </c>
      <c r="IF157" s="9">
        <f t="shared" si="318"/>
        <v>0</v>
      </c>
      <c r="IG157" s="9">
        <f t="shared" si="319"/>
        <v>0</v>
      </c>
      <c r="IH157" s="9">
        <f t="shared" si="320"/>
        <v>0</v>
      </c>
      <c r="II157" s="9">
        <f t="shared" si="321"/>
        <v>0</v>
      </c>
      <c r="IJ157" s="9">
        <f t="shared" si="322"/>
        <v>0</v>
      </c>
      <c r="IK157" s="9">
        <f t="shared" si="323"/>
        <v>0</v>
      </c>
      <c r="IL157" s="9">
        <f t="shared" si="324"/>
        <v>0</v>
      </c>
      <c r="IM157" s="9">
        <f t="shared" si="325"/>
        <v>0</v>
      </c>
      <c r="IN157" s="9">
        <f t="shared" si="326"/>
        <v>0</v>
      </c>
      <c r="IO157" s="9">
        <f t="shared" si="327"/>
        <v>0</v>
      </c>
      <c r="IP157" s="9">
        <f t="shared" si="328"/>
        <v>0</v>
      </c>
      <c r="IQ157" s="9">
        <f t="shared" si="329"/>
        <v>0</v>
      </c>
      <c r="IR157" s="9">
        <f t="shared" si="330"/>
        <v>0</v>
      </c>
      <c r="IS157" s="9">
        <f t="shared" si="331"/>
        <v>0</v>
      </c>
      <c r="IT157" s="9">
        <f t="shared" si="332"/>
        <v>0</v>
      </c>
      <c r="IU157" s="9">
        <f t="shared" si="333"/>
        <v>0</v>
      </c>
      <c r="IV157" s="9">
        <f t="shared" si="334"/>
        <v>0</v>
      </c>
      <c r="IW157" s="9">
        <f t="shared" si="335"/>
        <v>0</v>
      </c>
      <c r="IX157" s="9">
        <f t="shared" si="336"/>
        <v>0</v>
      </c>
      <c r="IY157" s="9">
        <f t="shared" si="337"/>
        <v>0</v>
      </c>
      <c r="IZ157" s="9">
        <f t="shared" si="338"/>
        <v>0</v>
      </c>
      <c r="JA157" s="9">
        <f t="shared" si="339"/>
        <v>0</v>
      </c>
      <c r="JB157" s="715"/>
      <c r="JC157" s="715"/>
      <c r="JD157" s="715"/>
      <c r="JE157" s="715"/>
      <c r="JF157" s="715"/>
      <c r="JG157" s="715"/>
      <c r="JH157" s="715"/>
      <c r="JI157" s="715"/>
      <c r="JJ157" s="715"/>
      <c r="JK157" s="715"/>
      <c r="JL157" s="715"/>
      <c r="JM157" s="715"/>
      <c r="JN157" s="715"/>
      <c r="JO157" s="715"/>
      <c r="JP157" s="715"/>
      <c r="JQ157" s="715"/>
      <c r="JR157" s="715"/>
      <c r="JS157" s="715"/>
      <c r="JT157" s="715"/>
      <c r="JU157" s="715"/>
      <c r="JV157" s="715"/>
      <c r="JW157" s="715"/>
      <c r="JX157" s="715"/>
      <c r="JY157" s="715"/>
      <c r="JZ157" s="715"/>
      <c r="KA157" s="715"/>
      <c r="KB157" s="715"/>
      <c r="KC157" s="715"/>
      <c r="KD157" s="715"/>
      <c r="KE157" s="715"/>
      <c r="KF157" s="715"/>
      <c r="KG157" s="715"/>
      <c r="KH157" s="715"/>
      <c r="KI157" s="715"/>
      <c r="KJ157" s="715"/>
      <c r="KK157" s="715"/>
      <c r="KL157" s="715"/>
      <c r="KM157" s="715"/>
      <c r="KN157" s="715"/>
      <c r="KO157" s="715"/>
      <c r="KP157" s="715"/>
      <c r="KQ157" s="715"/>
      <c r="KR157" s="715"/>
      <c r="KS157" s="715"/>
      <c r="KT157" s="715"/>
      <c r="KU157" s="715"/>
      <c r="KV157" s="715"/>
      <c r="KW157" s="715"/>
      <c r="KX157" s="715"/>
      <c r="KY157" s="715"/>
      <c r="KZ157" s="715"/>
      <c r="LA157" s="715"/>
      <c r="LB157" s="715"/>
      <c r="LC157" s="715"/>
      <c r="LD157" s="715"/>
      <c r="LE157" s="715"/>
      <c r="LF157" s="715"/>
      <c r="LG157" s="715"/>
      <c r="LH157" s="715"/>
      <c r="LI157" s="715"/>
      <c r="LJ157" s="715"/>
      <c r="LK157" s="715"/>
      <c r="LL157" s="715"/>
      <c r="LM157" s="715"/>
      <c r="LN157" s="715"/>
      <c r="LO157" s="715"/>
      <c r="LP157" s="715"/>
      <c r="LQ157" s="715"/>
      <c r="LR157" s="715"/>
      <c r="LS157" s="715"/>
      <c r="LT157" s="715"/>
      <c r="LU157" s="715"/>
      <c r="LV157" s="715"/>
      <c r="LW157" s="715"/>
      <c r="LX157" s="715"/>
      <c r="LY157" s="715"/>
      <c r="LZ157" s="715"/>
      <c r="MA157" s="715"/>
      <c r="MB157" s="715"/>
      <c r="MC157" s="715"/>
      <c r="MD157" s="715"/>
      <c r="ME157" s="715"/>
      <c r="MF157" s="715"/>
      <c r="MG157" s="715"/>
      <c r="MH157" s="715"/>
      <c r="MI157" s="715"/>
      <c r="MJ157" s="715"/>
      <c r="MK157" s="715"/>
      <c r="ML157" s="715"/>
      <c r="MM157" s="715"/>
      <c r="MN157" s="715"/>
      <c r="MO157" s="715"/>
      <c r="MP157" s="715"/>
      <c r="MQ157" s="715"/>
      <c r="MR157" s="715"/>
      <c r="MS157" s="715"/>
      <c r="MT157" s="715"/>
      <c r="MU157" s="715"/>
      <c r="MV157" s="716"/>
      <c r="MW157" s="716"/>
      <c r="MX157" s="716"/>
      <c r="MY157" s="716"/>
      <c r="MZ157" s="716"/>
    </row>
    <row r="158" spans="1:364" s="45" customFormat="1" ht="46.5" customHeight="1">
      <c r="A158" s="57" t="s">
        <v>52</v>
      </c>
      <c r="B158" s="60">
        <v>45508</v>
      </c>
      <c r="C158" s="703"/>
      <c r="D158" s="474"/>
      <c r="E158" s="38"/>
      <c r="F158" s="38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64"/>
      <c r="AG158" s="37"/>
      <c r="AH158" s="36"/>
      <c r="AI158" s="36"/>
      <c r="AJ158" s="36"/>
      <c r="AK158" s="36"/>
      <c r="AL158" s="36"/>
      <c r="AM158" s="36"/>
      <c r="AN158" s="36"/>
      <c r="AO158" s="385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401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418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418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78"/>
      <c r="EY158" s="178"/>
      <c r="EZ158" s="178"/>
      <c r="FA158" s="178"/>
      <c r="FB158" s="178"/>
      <c r="FC158" s="178"/>
      <c r="FD158" s="178"/>
      <c r="FE158" s="178"/>
      <c r="FF158" s="418"/>
      <c r="FG158" s="178"/>
      <c r="FH158" s="178"/>
      <c r="FI158" s="178"/>
      <c r="FJ158" s="178"/>
      <c r="FK158" s="178"/>
      <c r="FL158" s="178"/>
      <c r="FM158" s="455"/>
      <c r="FN158" s="456"/>
      <c r="FO158" s="456"/>
      <c r="FP158" s="456"/>
      <c r="FQ158" s="456"/>
      <c r="FR158" s="504"/>
      <c r="FS158" s="52"/>
      <c r="FT158" s="52"/>
      <c r="FU158" s="52"/>
      <c r="FV158" s="30"/>
      <c r="FW158" s="30"/>
      <c r="FX158" s="55"/>
      <c r="FY158" s="26"/>
      <c r="FZ158" s="26"/>
      <c r="GA158" s="26"/>
      <c r="GB158" s="26"/>
      <c r="GC158" s="26"/>
      <c r="GD158" s="26"/>
      <c r="GE158" s="26"/>
      <c r="GF158" s="26"/>
      <c r="GG158" s="26"/>
      <c r="GH158" s="30"/>
      <c r="GI158" s="17"/>
      <c r="GJ158" s="373"/>
      <c r="GK158" s="77"/>
      <c r="GL158" s="62">
        <f t="shared" si="272"/>
        <v>0</v>
      </c>
      <c r="GM158" s="62">
        <f t="shared" si="273"/>
        <v>0</v>
      </c>
      <c r="GN158" s="62">
        <f t="shared" si="274"/>
        <v>0</v>
      </c>
      <c r="GO158" s="62">
        <f t="shared" si="275"/>
        <v>0</v>
      </c>
      <c r="GP158" s="62">
        <f t="shared" si="276"/>
        <v>0</v>
      </c>
      <c r="GQ158" s="62">
        <f t="shared" si="277"/>
        <v>0</v>
      </c>
      <c r="GR158" s="62">
        <f t="shared" si="278"/>
        <v>0</v>
      </c>
      <c r="GS158" s="62">
        <f t="shared" si="279"/>
        <v>0</v>
      </c>
      <c r="GT158" s="62">
        <f t="shared" si="280"/>
        <v>0</v>
      </c>
      <c r="GU158" s="62">
        <f t="shared" si="281"/>
        <v>0</v>
      </c>
      <c r="GV158" s="62">
        <f t="shared" si="282"/>
        <v>0</v>
      </c>
      <c r="GW158" s="62">
        <f t="shared" si="283"/>
        <v>0</v>
      </c>
      <c r="GX158" s="62">
        <f t="shared" si="284"/>
        <v>0</v>
      </c>
      <c r="GY158" s="62">
        <f t="shared" si="285"/>
        <v>0</v>
      </c>
      <c r="GZ158" s="62">
        <f t="shared" si="286"/>
        <v>0</v>
      </c>
      <c r="HA158" s="62">
        <f t="shared" si="287"/>
        <v>0</v>
      </c>
      <c r="HB158" s="62">
        <f t="shared" si="288"/>
        <v>0</v>
      </c>
      <c r="HC158" s="62">
        <f t="shared" si="289"/>
        <v>0</v>
      </c>
      <c r="HD158" s="62">
        <f t="shared" si="290"/>
        <v>0</v>
      </c>
      <c r="HE158" s="62">
        <f t="shared" si="291"/>
        <v>0</v>
      </c>
      <c r="HF158" s="62">
        <f t="shared" si="292"/>
        <v>0</v>
      </c>
      <c r="HG158" s="62">
        <f t="shared" si="293"/>
        <v>0</v>
      </c>
      <c r="HH158" s="62">
        <f t="shared" si="294"/>
        <v>0</v>
      </c>
      <c r="HI158" s="62">
        <f t="shared" si="295"/>
        <v>0</v>
      </c>
      <c r="HJ158" s="62">
        <f t="shared" si="296"/>
        <v>0</v>
      </c>
      <c r="HK158" s="62">
        <f t="shared" si="297"/>
        <v>0</v>
      </c>
      <c r="HL158" s="62">
        <f t="shared" si="298"/>
        <v>0</v>
      </c>
      <c r="HM158" s="62">
        <f t="shared" si="299"/>
        <v>0</v>
      </c>
      <c r="HN158" s="62">
        <f t="shared" si="300"/>
        <v>0</v>
      </c>
      <c r="HO158" s="62">
        <f t="shared" si="301"/>
        <v>0</v>
      </c>
      <c r="HP158" s="62">
        <f t="shared" si="302"/>
        <v>0</v>
      </c>
      <c r="HQ158" s="62">
        <f t="shared" si="303"/>
        <v>0</v>
      </c>
      <c r="HR158" s="62">
        <f t="shared" si="304"/>
        <v>0</v>
      </c>
      <c r="HS158" s="62">
        <f t="shared" si="305"/>
        <v>0</v>
      </c>
      <c r="HT158" s="62">
        <f t="shared" si="306"/>
        <v>0</v>
      </c>
      <c r="HU158" s="62">
        <f t="shared" si="307"/>
        <v>0</v>
      </c>
      <c r="HV158" s="62">
        <f t="shared" si="308"/>
        <v>0</v>
      </c>
      <c r="HW158" s="62">
        <f t="shared" si="309"/>
        <v>0</v>
      </c>
      <c r="HX158" s="62">
        <f t="shared" si="310"/>
        <v>0</v>
      </c>
      <c r="HY158" s="62">
        <f t="shared" si="311"/>
        <v>0</v>
      </c>
      <c r="HZ158" s="62">
        <f t="shared" si="312"/>
        <v>0</v>
      </c>
      <c r="IA158" s="62">
        <f t="shared" si="313"/>
        <v>0</v>
      </c>
      <c r="IB158" s="62">
        <f t="shared" si="314"/>
        <v>0</v>
      </c>
      <c r="IC158" s="62">
        <f t="shared" si="315"/>
        <v>0</v>
      </c>
      <c r="ID158" s="62">
        <f t="shared" si="316"/>
        <v>0</v>
      </c>
      <c r="IE158" s="62">
        <f t="shared" si="317"/>
        <v>0</v>
      </c>
      <c r="IF158" s="62">
        <f t="shared" si="318"/>
        <v>0</v>
      </c>
      <c r="IG158" s="62">
        <f t="shared" si="319"/>
        <v>0</v>
      </c>
      <c r="IH158" s="62">
        <f t="shared" si="320"/>
        <v>0</v>
      </c>
      <c r="II158" s="62">
        <f t="shared" si="321"/>
        <v>0</v>
      </c>
      <c r="IJ158" s="62">
        <f t="shared" si="322"/>
        <v>0</v>
      </c>
      <c r="IK158" s="62">
        <f t="shared" si="323"/>
        <v>0</v>
      </c>
      <c r="IL158" s="62">
        <f t="shared" si="324"/>
        <v>0</v>
      </c>
      <c r="IM158" s="62">
        <f t="shared" si="325"/>
        <v>0</v>
      </c>
      <c r="IN158" s="62">
        <f t="shared" si="326"/>
        <v>0</v>
      </c>
      <c r="IO158" s="62">
        <f t="shared" si="327"/>
        <v>0</v>
      </c>
      <c r="IP158" s="62">
        <f t="shared" si="328"/>
        <v>0</v>
      </c>
      <c r="IQ158" s="62">
        <f t="shared" si="329"/>
        <v>0</v>
      </c>
      <c r="IR158" s="62">
        <f t="shared" si="330"/>
        <v>0</v>
      </c>
      <c r="IS158" s="62">
        <f t="shared" si="331"/>
        <v>0</v>
      </c>
      <c r="IT158" s="62">
        <f t="shared" si="332"/>
        <v>0</v>
      </c>
      <c r="IU158" s="62">
        <f t="shared" si="333"/>
        <v>0</v>
      </c>
      <c r="IV158" s="62">
        <f t="shared" si="334"/>
        <v>0</v>
      </c>
      <c r="IW158" s="62">
        <f t="shared" si="335"/>
        <v>0</v>
      </c>
      <c r="IX158" s="62">
        <f t="shared" si="336"/>
        <v>0</v>
      </c>
      <c r="IY158" s="62">
        <f t="shared" si="337"/>
        <v>0</v>
      </c>
      <c r="IZ158" s="62">
        <f t="shared" si="338"/>
        <v>0</v>
      </c>
      <c r="JA158" s="62">
        <f t="shared" si="339"/>
        <v>0</v>
      </c>
      <c r="JB158" s="716"/>
      <c r="JC158" s="716"/>
      <c r="JD158" s="716"/>
      <c r="JE158" s="716"/>
      <c r="JF158" s="716"/>
      <c r="JG158" s="716"/>
      <c r="JH158" s="716"/>
      <c r="JI158" s="716"/>
      <c r="JJ158" s="716"/>
      <c r="JK158" s="716"/>
      <c r="JL158" s="716"/>
      <c r="JM158" s="716"/>
      <c r="JN158" s="716"/>
      <c r="JO158" s="716"/>
      <c r="JP158" s="716"/>
      <c r="JQ158" s="716"/>
      <c r="JR158" s="716"/>
      <c r="JS158" s="716"/>
      <c r="JT158" s="716"/>
      <c r="JU158" s="716"/>
      <c r="JV158" s="716"/>
      <c r="JW158" s="716"/>
      <c r="JX158" s="716"/>
      <c r="JY158" s="716"/>
      <c r="JZ158" s="716"/>
      <c r="KA158" s="716"/>
      <c r="KB158" s="716"/>
      <c r="KC158" s="716"/>
      <c r="KD158" s="716"/>
      <c r="KE158" s="716"/>
      <c r="KF158" s="716"/>
      <c r="KG158" s="716"/>
      <c r="KH158" s="716"/>
      <c r="KI158" s="716"/>
      <c r="KJ158" s="716"/>
      <c r="KK158" s="716"/>
      <c r="KL158" s="716"/>
      <c r="KM158" s="716"/>
      <c r="KN158" s="716"/>
      <c r="KO158" s="716"/>
      <c r="KP158" s="716"/>
      <c r="KQ158" s="716"/>
      <c r="KR158" s="716"/>
      <c r="KS158" s="716"/>
      <c r="KT158" s="716"/>
      <c r="KU158" s="716"/>
      <c r="KV158" s="716"/>
      <c r="KW158" s="716"/>
      <c r="KX158" s="716"/>
      <c r="KY158" s="716"/>
      <c r="KZ158" s="716"/>
      <c r="LA158" s="716"/>
      <c r="LB158" s="716"/>
      <c r="LC158" s="716"/>
      <c r="LD158" s="716"/>
      <c r="LE158" s="716"/>
      <c r="LF158" s="716"/>
      <c r="LG158" s="716"/>
      <c r="LH158" s="716"/>
      <c r="LI158" s="716"/>
      <c r="LJ158" s="716"/>
      <c r="LK158" s="716"/>
      <c r="LL158" s="716"/>
      <c r="LM158" s="716"/>
      <c r="LN158" s="716"/>
      <c r="LO158" s="716"/>
      <c r="LP158" s="716"/>
      <c r="LQ158" s="716"/>
      <c r="LR158" s="716"/>
      <c r="LS158" s="716"/>
      <c r="LT158" s="716"/>
      <c r="LU158" s="716"/>
      <c r="LV158" s="716"/>
      <c r="LW158" s="716"/>
      <c r="LX158" s="716"/>
      <c r="LY158" s="716"/>
      <c r="LZ158" s="716"/>
      <c r="MA158" s="716"/>
      <c r="MB158" s="716"/>
      <c r="MC158" s="716"/>
      <c r="MD158" s="716"/>
      <c r="ME158" s="716"/>
      <c r="MF158" s="716"/>
      <c r="MG158" s="716"/>
      <c r="MH158" s="716"/>
      <c r="MI158" s="716"/>
      <c r="MJ158" s="716"/>
      <c r="MK158" s="716"/>
      <c r="ML158" s="716"/>
      <c r="MM158" s="716"/>
      <c r="MN158" s="716"/>
      <c r="MO158" s="716"/>
      <c r="MP158" s="716"/>
      <c r="MQ158" s="716"/>
      <c r="MR158" s="716"/>
      <c r="MS158" s="716"/>
      <c r="MT158" s="716"/>
      <c r="MU158" s="716"/>
      <c r="MV158" s="716"/>
      <c r="MW158" s="716"/>
      <c r="MX158" s="716"/>
      <c r="MY158" s="716"/>
      <c r="MZ158" s="716"/>
    </row>
    <row r="159" spans="1:364" s="78" customFormat="1" ht="56.25" customHeight="1">
      <c r="A159" s="56" t="s">
        <v>46</v>
      </c>
      <c r="B159" s="59">
        <v>45509</v>
      </c>
      <c r="C159" s="554"/>
      <c r="D159" s="474"/>
      <c r="E159" s="86"/>
      <c r="F159" s="86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364"/>
      <c r="AG159" s="116"/>
      <c r="AH159" s="132"/>
      <c r="AI159" s="88"/>
      <c r="AJ159" s="88"/>
      <c r="AK159" s="88"/>
      <c r="AL159" s="88"/>
      <c r="AM159" s="88"/>
      <c r="AN159" s="88"/>
      <c r="AO159" s="385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401"/>
      <c r="CA159" s="595"/>
      <c r="CB159" s="595"/>
      <c r="CC159" s="595"/>
      <c r="CD159" s="595"/>
      <c r="CE159" s="595"/>
      <c r="CF159" s="595"/>
      <c r="CG159" s="595"/>
      <c r="CH159" s="595"/>
      <c r="CI159" s="595"/>
      <c r="CJ159" s="595"/>
      <c r="CK159" s="595"/>
      <c r="CL159" s="595"/>
      <c r="CM159" s="595"/>
      <c r="CN159" s="595"/>
      <c r="CO159" s="595"/>
      <c r="CP159" s="595"/>
      <c r="CQ159" s="595"/>
      <c r="CR159" s="595"/>
      <c r="CS159" s="595"/>
      <c r="CT159" s="595"/>
      <c r="CU159" s="595"/>
      <c r="CV159" s="595"/>
      <c r="CW159" s="595"/>
      <c r="CX159" s="595"/>
      <c r="CY159" s="595"/>
      <c r="CZ159" s="595"/>
      <c r="DA159" s="595"/>
      <c r="DB159" s="595"/>
      <c r="DC159" s="595"/>
      <c r="DD159" s="595"/>
      <c r="DE159" s="595"/>
      <c r="DF159" s="595"/>
      <c r="DG159" s="429"/>
      <c r="DH159" s="595"/>
      <c r="DI159" s="595"/>
      <c r="DJ159" s="595"/>
      <c r="DK159" s="595"/>
      <c r="DL159" s="595"/>
      <c r="DM159" s="595"/>
      <c r="DN159" s="595"/>
      <c r="DO159" s="595"/>
      <c r="DP159" s="595"/>
      <c r="DQ159" s="595"/>
      <c r="DR159" s="595"/>
      <c r="DS159" s="595"/>
      <c r="DT159" s="595"/>
      <c r="DU159" s="595"/>
      <c r="DV159" s="595"/>
      <c r="DW159" s="595"/>
      <c r="DX159" s="570"/>
      <c r="DY159" s="570"/>
      <c r="DZ159" s="570"/>
      <c r="EA159" s="570"/>
      <c r="EB159" s="570"/>
      <c r="EC159" s="570"/>
      <c r="ED159" s="570"/>
      <c r="EE159" s="570"/>
      <c r="EF159" s="570"/>
      <c r="EG159" s="570"/>
      <c r="EH159" s="570"/>
      <c r="EI159" s="570"/>
      <c r="EJ159" s="570"/>
      <c r="EK159" s="570"/>
      <c r="EL159" s="570"/>
      <c r="EM159" s="570"/>
      <c r="EN159" s="570"/>
      <c r="EO159" s="570"/>
      <c r="EP159" s="570"/>
      <c r="EQ159" s="570"/>
      <c r="ER159" s="570"/>
      <c r="ES159" s="570"/>
      <c r="ET159" s="570"/>
      <c r="EU159" s="570"/>
      <c r="EV159" s="570"/>
      <c r="EW159" s="570"/>
      <c r="EX159" s="570"/>
      <c r="EY159" s="570"/>
      <c r="EZ159" s="570"/>
      <c r="FA159" s="570"/>
      <c r="FB159" s="570"/>
      <c r="FC159" s="570"/>
      <c r="FD159" s="570"/>
      <c r="FE159" s="570"/>
      <c r="FF159" s="429"/>
      <c r="FG159" s="154"/>
      <c r="FH159" s="154"/>
      <c r="FI159" s="154"/>
      <c r="FJ159" s="154"/>
      <c r="FK159" s="154"/>
      <c r="FL159" s="154"/>
      <c r="FM159" s="220"/>
      <c r="FN159" s="154"/>
      <c r="FO159" s="154"/>
      <c r="FP159" s="154"/>
      <c r="FQ159" s="154"/>
      <c r="FR159" s="505"/>
      <c r="FS159" s="253"/>
      <c r="FT159" s="253"/>
      <c r="FU159" s="253"/>
      <c r="FV159" s="33"/>
      <c r="FW159" s="33"/>
      <c r="FX159" s="117"/>
      <c r="FY159" s="91"/>
      <c r="FZ159" s="91"/>
      <c r="GA159" s="91"/>
      <c r="GB159" s="91"/>
      <c r="GC159" s="91"/>
      <c r="GD159" s="91"/>
      <c r="GE159" s="91"/>
      <c r="GF159" s="91"/>
      <c r="GG159" s="91"/>
      <c r="GH159" s="89"/>
      <c r="GI159" s="143"/>
      <c r="GJ159" s="511"/>
      <c r="GK159" s="101"/>
      <c r="GL159" s="9">
        <f t="shared" si="272"/>
        <v>0</v>
      </c>
      <c r="GM159" s="9">
        <f t="shared" si="273"/>
        <v>0</v>
      </c>
      <c r="GN159" s="9">
        <f t="shared" si="274"/>
        <v>0</v>
      </c>
      <c r="GO159" s="9">
        <f t="shared" si="275"/>
        <v>0</v>
      </c>
      <c r="GP159" s="9">
        <f t="shared" si="276"/>
        <v>0</v>
      </c>
      <c r="GQ159" s="9">
        <f t="shared" si="277"/>
        <v>0</v>
      </c>
      <c r="GR159" s="9">
        <f t="shared" si="278"/>
        <v>0</v>
      </c>
      <c r="GS159" s="9">
        <f t="shared" si="279"/>
        <v>0</v>
      </c>
      <c r="GT159" s="9">
        <f t="shared" si="280"/>
        <v>0</v>
      </c>
      <c r="GU159" s="9">
        <f t="shared" si="281"/>
        <v>0</v>
      </c>
      <c r="GV159" s="9">
        <f t="shared" si="282"/>
        <v>0</v>
      </c>
      <c r="GW159" s="9">
        <f t="shared" si="283"/>
        <v>0</v>
      </c>
      <c r="GX159" s="9">
        <f t="shared" si="284"/>
        <v>0</v>
      </c>
      <c r="GY159" s="9">
        <f t="shared" si="285"/>
        <v>0</v>
      </c>
      <c r="GZ159" s="9">
        <f t="shared" si="286"/>
        <v>0</v>
      </c>
      <c r="HA159" s="9">
        <f t="shared" si="287"/>
        <v>0</v>
      </c>
      <c r="HB159" s="9">
        <f t="shared" si="288"/>
        <v>0</v>
      </c>
      <c r="HC159" s="9">
        <f t="shared" si="289"/>
        <v>0</v>
      </c>
      <c r="HD159" s="9">
        <f t="shared" si="290"/>
        <v>0</v>
      </c>
      <c r="HE159" s="9">
        <f t="shared" si="291"/>
        <v>0</v>
      </c>
      <c r="HF159" s="9">
        <f t="shared" si="292"/>
        <v>0</v>
      </c>
      <c r="HG159" s="9">
        <f t="shared" si="293"/>
        <v>0</v>
      </c>
      <c r="HH159" s="9">
        <f t="shared" si="294"/>
        <v>0</v>
      </c>
      <c r="HI159" s="9">
        <f t="shared" si="295"/>
        <v>0</v>
      </c>
      <c r="HJ159" s="9">
        <f t="shared" si="296"/>
        <v>0</v>
      </c>
      <c r="HK159" s="9">
        <f t="shared" si="297"/>
        <v>0</v>
      </c>
      <c r="HL159" s="9">
        <f t="shared" si="298"/>
        <v>0</v>
      </c>
      <c r="HM159" s="9">
        <f t="shared" si="299"/>
        <v>0</v>
      </c>
      <c r="HN159" s="9">
        <f t="shared" si="300"/>
        <v>0</v>
      </c>
      <c r="HO159" s="9">
        <f t="shared" si="301"/>
        <v>0</v>
      </c>
      <c r="HP159" s="9">
        <f t="shared" si="302"/>
        <v>0</v>
      </c>
      <c r="HQ159" s="9">
        <f t="shared" si="303"/>
        <v>0</v>
      </c>
      <c r="HR159" s="9">
        <f t="shared" si="304"/>
        <v>0</v>
      </c>
      <c r="HS159" s="9">
        <f t="shared" si="305"/>
        <v>0</v>
      </c>
      <c r="HT159" s="9">
        <f t="shared" si="306"/>
        <v>0</v>
      </c>
      <c r="HU159" s="9">
        <f t="shared" si="307"/>
        <v>0</v>
      </c>
      <c r="HV159" s="9">
        <f t="shared" si="308"/>
        <v>0</v>
      </c>
      <c r="HW159" s="9">
        <f t="shared" si="309"/>
        <v>0</v>
      </c>
      <c r="HX159" s="9">
        <f t="shared" si="310"/>
        <v>0</v>
      </c>
      <c r="HY159" s="9">
        <f t="shared" si="311"/>
        <v>0</v>
      </c>
      <c r="HZ159" s="9">
        <f t="shared" si="312"/>
        <v>0</v>
      </c>
      <c r="IA159" s="9">
        <f t="shared" si="313"/>
        <v>0</v>
      </c>
      <c r="IB159" s="9">
        <f t="shared" si="314"/>
        <v>0</v>
      </c>
      <c r="IC159" s="9">
        <f t="shared" si="315"/>
        <v>0</v>
      </c>
      <c r="ID159" s="9">
        <f t="shared" si="316"/>
        <v>0</v>
      </c>
      <c r="IE159" s="9">
        <f t="shared" si="317"/>
        <v>0</v>
      </c>
      <c r="IF159" s="9">
        <f t="shared" si="318"/>
        <v>0</v>
      </c>
      <c r="IG159" s="9">
        <f t="shared" si="319"/>
        <v>0</v>
      </c>
      <c r="IH159" s="9">
        <f t="shared" si="320"/>
        <v>0</v>
      </c>
      <c r="II159" s="9">
        <f t="shared" si="321"/>
        <v>0</v>
      </c>
      <c r="IJ159" s="9">
        <f t="shared" si="322"/>
        <v>0</v>
      </c>
      <c r="IK159" s="9">
        <f t="shared" si="323"/>
        <v>0</v>
      </c>
      <c r="IL159" s="9">
        <f t="shared" si="324"/>
        <v>0</v>
      </c>
      <c r="IM159" s="9">
        <f t="shared" si="325"/>
        <v>0</v>
      </c>
      <c r="IN159" s="9">
        <f t="shared" si="326"/>
        <v>0</v>
      </c>
      <c r="IO159" s="9">
        <f t="shared" si="327"/>
        <v>0</v>
      </c>
      <c r="IP159" s="9">
        <f t="shared" si="328"/>
        <v>0</v>
      </c>
      <c r="IQ159" s="9">
        <f t="shared" si="329"/>
        <v>0</v>
      </c>
      <c r="IR159" s="9">
        <f t="shared" si="330"/>
        <v>0</v>
      </c>
      <c r="IS159" s="9">
        <f t="shared" si="331"/>
        <v>0</v>
      </c>
      <c r="IT159" s="9">
        <f t="shared" si="332"/>
        <v>0</v>
      </c>
      <c r="IU159" s="9">
        <f t="shared" si="333"/>
        <v>0</v>
      </c>
      <c r="IV159" s="9">
        <f t="shared" si="334"/>
        <v>0</v>
      </c>
      <c r="IW159" s="9">
        <f t="shared" si="335"/>
        <v>0</v>
      </c>
      <c r="IX159" s="9">
        <f t="shared" si="336"/>
        <v>0</v>
      </c>
      <c r="IY159" s="9">
        <f t="shared" si="337"/>
        <v>0</v>
      </c>
      <c r="IZ159" s="9">
        <f t="shared" si="338"/>
        <v>0</v>
      </c>
      <c r="JA159" s="9">
        <f t="shared" si="339"/>
        <v>0</v>
      </c>
      <c r="JB159" s="719"/>
      <c r="JC159" s="719"/>
      <c r="JD159" s="719"/>
      <c r="JE159" s="719"/>
      <c r="JF159" s="719"/>
      <c r="JG159" s="719"/>
      <c r="JH159" s="719"/>
      <c r="JI159" s="719"/>
      <c r="JJ159" s="719"/>
      <c r="JK159" s="719"/>
      <c r="JL159" s="719"/>
      <c r="JM159" s="719"/>
      <c r="JN159" s="719"/>
      <c r="JO159" s="719"/>
      <c r="JP159" s="719"/>
      <c r="JQ159" s="719"/>
      <c r="JR159" s="719"/>
      <c r="JS159" s="719"/>
      <c r="JT159" s="719"/>
      <c r="JU159" s="719"/>
      <c r="JV159" s="719"/>
      <c r="JW159" s="719"/>
      <c r="JX159" s="719"/>
      <c r="JY159" s="719"/>
      <c r="JZ159" s="719"/>
      <c r="KA159" s="719"/>
      <c r="KB159" s="719"/>
      <c r="KC159" s="719"/>
      <c r="KD159" s="719"/>
      <c r="KE159" s="719"/>
      <c r="KF159" s="719"/>
      <c r="KG159" s="719"/>
      <c r="KH159" s="719"/>
      <c r="KI159" s="719"/>
      <c r="KJ159" s="719"/>
      <c r="KK159" s="719"/>
      <c r="KL159" s="719"/>
      <c r="KM159" s="719"/>
      <c r="KN159" s="719"/>
      <c r="KO159" s="719"/>
      <c r="KP159" s="719"/>
      <c r="KQ159" s="719"/>
      <c r="KR159" s="719"/>
      <c r="KS159" s="719"/>
      <c r="KT159" s="719"/>
      <c r="KU159" s="719"/>
      <c r="KV159" s="719"/>
      <c r="KW159" s="719"/>
      <c r="KX159" s="719"/>
      <c r="KY159" s="719"/>
      <c r="KZ159" s="719"/>
      <c r="LA159" s="719"/>
      <c r="LB159" s="719"/>
      <c r="LC159" s="719"/>
      <c r="LD159" s="719"/>
      <c r="LE159" s="719"/>
      <c r="LF159" s="719"/>
      <c r="LG159" s="719"/>
      <c r="LH159" s="719"/>
      <c r="LI159" s="719"/>
      <c r="LJ159" s="719"/>
      <c r="LK159" s="719"/>
      <c r="LL159" s="719"/>
      <c r="LM159" s="719"/>
      <c r="LN159" s="719"/>
      <c r="LO159" s="719"/>
      <c r="LP159" s="719"/>
      <c r="LQ159" s="719"/>
      <c r="LR159" s="719"/>
      <c r="LS159" s="719"/>
      <c r="LT159" s="719"/>
      <c r="LU159" s="719"/>
      <c r="LV159" s="719"/>
      <c r="LW159" s="719"/>
      <c r="LX159" s="719"/>
      <c r="LY159" s="719"/>
      <c r="LZ159" s="719"/>
      <c r="MA159" s="719"/>
      <c r="MB159" s="719"/>
      <c r="MC159" s="719"/>
      <c r="MD159" s="719"/>
      <c r="ME159" s="719"/>
      <c r="MF159" s="719"/>
      <c r="MG159" s="719"/>
      <c r="MH159" s="719"/>
      <c r="MI159" s="719"/>
      <c r="MJ159" s="719"/>
      <c r="MK159" s="719"/>
      <c r="ML159" s="719"/>
      <c r="MM159" s="719"/>
      <c r="MN159" s="719"/>
      <c r="MO159" s="719"/>
      <c r="MP159" s="719"/>
      <c r="MQ159" s="719"/>
      <c r="MR159" s="719"/>
      <c r="MS159" s="719"/>
      <c r="MT159" s="719"/>
      <c r="MU159" s="719"/>
      <c r="MV159" s="711"/>
      <c r="MW159" s="711"/>
      <c r="MX159" s="711"/>
      <c r="MY159" s="711"/>
      <c r="MZ159" s="711"/>
    </row>
    <row r="160" spans="1:364" s="78" customFormat="1" ht="48.75" customHeight="1">
      <c r="A160" s="56" t="s">
        <v>47</v>
      </c>
      <c r="B160" s="59">
        <v>45510</v>
      </c>
      <c r="C160" s="705"/>
      <c r="D160" s="474"/>
      <c r="E160" s="131"/>
      <c r="F160" s="131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368"/>
      <c r="AG160" s="116"/>
      <c r="AH160" s="132"/>
      <c r="AI160" s="136"/>
      <c r="AJ160" s="136"/>
      <c r="AK160" s="136"/>
      <c r="AL160" s="136"/>
      <c r="AM160" s="136"/>
      <c r="AN160" s="136"/>
      <c r="AO160" s="385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407"/>
      <c r="CA160" s="587"/>
      <c r="CB160" s="587"/>
      <c r="CC160" s="587"/>
      <c r="CD160" s="587"/>
      <c r="CE160" s="587"/>
      <c r="CF160" s="587"/>
      <c r="CG160" s="587"/>
      <c r="CH160" s="587"/>
      <c r="CI160" s="587"/>
      <c r="CJ160" s="587"/>
      <c r="CK160" s="587"/>
      <c r="CL160" s="587"/>
      <c r="CM160" s="587"/>
      <c r="CN160" s="587"/>
      <c r="CO160" s="587"/>
      <c r="CP160" s="587"/>
      <c r="CQ160" s="587"/>
      <c r="CR160" s="587"/>
      <c r="CS160" s="587"/>
      <c r="CT160" s="587"/>
      <c r="CU160" s="587"/>
      <c r="CV160" s="587"/>
      <c r="CW160" s="587"/>
      <c r="CX160" s="587"/>
      <c r="CY160" s="587"/>
      <c r="CZ160" s="587"/>
      <c r="DA160" s="587"/>
      <c r="DB160" s="587"/>
      <c r="DC160" s="587"/>
      <c r="DD160" s="587"/>
      <c r="DE160" s="587"/>
      <c r="DF160" s="587"/>
      <c r="DG160" s="398"/>
      <c r="DH160" s="587"/>
      <c r="DI160" s="587"/>
      <c r="DJ160" s="587"/>
      <c r="DK160" s="587"/>
      <c r="DL160" s="587"/>
      <c r="DM160" s="587"/>
      <c r="DN160" s="587"/>
      <c r="DO160" s="587"/>
      <c r="DP160" s="587"/>
      <c r="DQ160" s="587"/>
      <c r="DR160" s="587"/>
      <c r="DS160" s="587"/>
      <c r="DT160" s="587"/>
      <c r="DU160" s="587"/>
      <c r="DV160" s="587"/>
      <c r="DW160" s="587"/>
      <c r="DX160" s="564"/>
      <c r="DY160" s="564"/>
      <c r="DZ160" s="564"/>
      <c r="EA160" s="564"/>
      <c r="EB160" s="564"/>
      <c r="EC160" s="564"/>
      <c r="ED160" s="564"/>
      <c r="EE160" s="564"/>
      <c r="EF160" s="564"/>
      <c r="EG160" s="564"/>
      <c r="EH160" s="564"/>
      <c r="EI160" s="564"/>
      <c r="EJ160" s="564"/>
      <c r="EK160" s="564"/>
      <c r="EL160" s="564"/>
      <c r="EM160" s="564"/>
      <c r="EN160" s="564"/>
      <c r="EO160" s="564"/>
      <c r="EP160" s="564"/>
      <c r="EQ160" s="564"/>
      <c r="ER160" s="564"/>
      <c r="ES160" s="564"/>
      <c r="ET160" s="564"/>
      <c r="EU160" s="564"/>
      <c r="EV160" s="564"/>
      <c r="EW160" s="564"/>
      <c r="EX160" s="564"/>
      <c r="EY160" s="564"/>
      <c r="EZ160" s="564"/>
      <c r="FA160" s="564"/>
      <c r="FB160" s="564"/>
      <c r="FC160" s="564"/>
      <c r="FD160" s="564"/>
      <c r="FE160" s="564"/>
      <c r="FF160" s="398"/>
      <c r="FG160" s="162"/>
      <c r="FH160" s="162"/>
      <c r="FI160" s="162"/>
      <c r="FJ160" s="162"/>
      <c r="FK160" s="162"/>
      <c r="FL160" s="162"/>
      <c r="FM160" s="221"/>
      <c r="FN160" s="146"/>
      <c r="FO160" s="146"/>
      <c r="FP160" s="146"/>
      <c r="FQ160" s="146"/>
      <c r="FR160" s="506"/>
      <c r="FS160" s="253"/>
      <c r="FT160" s="253"/>
      <c r="FU160" s="253"/>
      <c r="FV160" s="33"/>
      <c r="FW160" s="33"/>
      <c r="FX160" s="117"/>
      <c r="FY160" s="91"/>
      <c r="FZ160" s="91"/>
      <c r="GA160" s="91"/>
      <c r="GB160" s="91"/>
      <c r="GC160" s="91"/>
      <c r="GD160" s="91"/>
      <c r="GE160" s="91"/>
      <c r="GF160" s="91"/>
      <c r="GG160" s="91"/>
      <c r="GH160" s="89"/>
      <c r="GI160" s="143"/>
      <c r="GJ160" s="511"/>
      <c r="GK160" s="101"/>
      <c r="GL160" s="9">
        <f t="shared" si="272"/>
        <v>0</v>
      </c>
      <c r="GM160" s="9">
        <f t="shared" si="273"/>
        <v>0</v>
      </c>
      <c r="GN160" s="9">
        <f t="shared" si="274"/>
        <v>0</v>
      </c>
      <c r="GO160" s="9">
        <f t="shared" si="275"/>
        <v>0</v>
      </c>
      <c r="GP160" s="9">
        <f t="shared" si="276"/>
        <v>0</v>
      </c>
      <c r="GQ160" s="9">
        <f t="shared" si="277"/>
        <v>0</v>
      </c>
      <c r="GR160" s="9">
        <f t="shared" si="278"/>
        <v>0</v>
      </c>
      <c r="GS160" s="9">
        <f t="shared" si="279"/>
        <v>0</v>
      </c>
      <c r="GT160" s="9">
        <f t="shared" si="280"/>
        <v>0</v>
      </c>
      <c r="GU160" s="9">
        <f t="shared" si="281"/>
        <v>0</v>
      </c>
      <c r="GV160" s="9">
        <f t="shared" si="282"/>
        <v>0</v>
      </c>
      <c r="GW160" s="9">
        <f t="shared" si="283"/>
        <v>0</v>
      </c>
      <c r="GX160" s="9">
        <f t="shared" si="284"/>
        <v>0</v>
      </c>
      <c r="GY160" s="9">
        <f t="shared" si="285"/>
        <v>0</v>
      </c>
      <c r="GZ160" s="9">
        <f t="shared" si="286"/>
        <v>0</v>
      </c>
      <c r="HA160" s="9">
        <f t="shared" si="287"/>
        <v>0</v>
      </c>
      <c r="HB160" s="9">
        <f t="shared" si="288"/>
        <v>0</v>
      </c>
      <c r="HC160" s="9">
        <f t="shared" si="289"/>
        <v>0</v>
      </c>
      <c r="HD160" s="9">
        <f t="shared" si="290"/>
        <v>0</v>
      </c>
      <c r="HE160" s="9">
        <f t="shared" si="291"/>
        <v>0</v>
      </c>
      <c r="HF160" s="9">
        <f t="shared" si="292"/>
        <v>0</v>
      </c>
      <c r="HG160" s="9">
        <f t="shared" si="293"/>
        <v>0</v>
      </c>
      <c r="HH160" s="9">
        <f t="shared" si="294"/>
        <v>0</v>
      </c>
      <c r="HI160" s="9">
        <f t="shared" si="295"/>
        <v>0</v>
      </c>
      <c r="HJ160" s="9">
        <f t="shared" si="296"/>
        <v>0</v>
      </c>
      <c r="HK160" s="9">
        <f t="shared" si="297"/>
        <v>0</v>
      </c>
      <c r="HL160" s="9">
        <f t="shared" si="298"/>
        <v>0</v>
      </c>
      <c r="HM160" s="9">
        <f t="shared" si="299"/>
        <v>0</v>
      </c>
      <c r="HN160" s="9">
        <f t="shared" si="300"/>
        <v>0</v>
      </c>
      <c r="HO160" s="9">
        <f t="shared" si="301"/>
        <v>0</v>
      </c>
      <c r="HP160" s="9">
        <f t="shared" si="302"/>
        <v>0</v>
      </c>
      <c r="HQ160" s="9">
        <f t="shared" si="303"/>
        <v>0</v>
      </c>
      <c r="HR160" s="9">
        <f t="shared" si="304"/>
        <v>0</v>
      </c>
      <c r="HS160" s="9">
        <f t="shared" si="305"/>
        <v>0</v>
      </c>
      <c r="HT160" s="9">
        <f t="shared" si="306"/>
        <v>0</v>
      </c>
      <c r="HU160" s="9">
        <f t="shared" si="307"/>
        <v>0</v>
      </c>
      <c r="HV160" s="9">
        <f t="shared" si="308"/>
        <v>0</v>
      </c>
      <c r="HW160" s="9">
        <f t="shared" si="309"/>
        <v>0</v>
      </c>
      <c r="HX160" s="9">
        <f t="shared" si="310"/>
        <v>0</v>
      </c>
      <c r="HY160" s="9">
        <f t="shared" si="311"/>
        <v>0</v>
      </c>
      <c r="HZ160" s="9">
        <f t="shared" si="312"/>
        <v>0</v>
      </c>
      <c r="IA160" s="9">
        <f t="shared" si="313"/>
        <v>0</v>
      </c>
      <c r="IB160" s="9">
        <f t="shared" si="314"/>
        <v>0</v>
      </c>
      <c r="IC160" s="9">
        <f t="shared" si="315"/>
        <v>0</v>
      </c>
      <c r="ID160" s="9">
        <f t="shared" si="316"/>
        <v>0</v>
      </c>
      <c r="IE160" s="9">
        <f t="shared" si="317"/>
        <v>0</v>
      </c>
      <c r="IF160" s="9">
        <f t="shared" si="318"/>
        <v>0</v>
      </c>
      <c r="IG160" s="9">
        <f t="shared" si="319"/>
        <v>0</v>
      </c>
      <c r="IH160" s="9">
        <f t="shared" si="320"/>
        <v>0</v>
      </c>
      <c r="II160" s="9">
        <f t="shared" si="321"/>
        <v>0</v>
      </c>
      <c r="IJ160" s="9">
        <f t="shared" si="322"/>
        <v>0</v>
      </c>
      <c r="IK160" s="9">
        <f t="shared" si="323"/>
        <v>0</v>
      </c>
      <c r="IL160" s="9">
        <f t="shared" si="324"/>
        <v>0</v>
      </c>
      <c r="IM160" s="9">
        <f t="shared" si="325"/>
        <v>0</v>
      </c>
      <c r="IN160" s="9">
        <f t="shared" si="326"/>
        <v>0</v>
      </c>
      <c r="IO160" s="9">
        <f t="shared" si="327"/>
        <v>0</v>
      </c>
      <c r="IP160" s="9">
        <f t="shared" si="328"/>
        <v>0</v>
      </c>
      <c r="IQ160" s="9">
        <f t="shared" si="329"/>
        <v>0</v>
      </c>
      <c r="IR160" s="9">
        <f t="shared" si="330"/>
        <v>0</v>
      </c>
      <c r="IS160" s="9">
        <f t="shared" si="331"/>
        <v>0</v>
      </c>
      <c r="IT160" s="9">
        <f t="shared" si="332"/>
        <v>0</v>
      </c>
      <c r="IU160" s="9">
        <f t="shared" si="333"/>
        <v>0</v>
      </c>
      <c r="IV160" s="9">
        <f t="shared" si="334"/>
        <v>0</v>
      </c>
      <c r="IW160" s="9">
        <f t="shared" si="335"/>
        <v>0</v>
      </c>
      <c r="IX160" s="9">
        <f t="shared" si="336"/>
        <v>0</v>
      </c>
      <c r="IY160" s="9">
        <f t="shared" si="337"/>
        <v>0</v>
      </c>
      <c r="IZ160" s="9">
        <f t="shared" si="338"/>
        <v>0</v>
      </c>
      <c r="JA160" s="9">
        <f t="shared" si="339"/>
        <v>0</v>
      </c>
      <c r="JB160" s="719"/>
      <c r="JC160" s="719"/>
      <c r="JD160" s="719"/>
      <c r="JE160" s="719"/>
      <c r="JF160" s="719"/>
      <c r="JG160" s="719"/>
      <c r="JH160" s="719"/>
      <c r="JI160" s="719"/>
      <c r="JJ160" s="719"/>
      <c r="JK160" s="719"/>
      <c r="JL160" s="719"/>
      <c r="JM160" s="719"/>
      <c r="JN160" s="719"/>
      <c r="JO160" s="719"/>
      <c r="JP160" s="719"/>
      <c r="JQ160" s="719"/>
      <c r="JR160" s="719"/>
      <c r="JS160" s="719"/>
      <c r="JT160" s="719"/>
      <c r="JU160" s="719"/>
      <c r="JV160" s="719"/>
      <c r="JW160" s="719"/>
      <c r="JX160" s="719"/>
      <c r="JY160" s="719"/>
      <c r="JZ160" s="719"/>
      <c r="KA160" s="719"/>
      <c r="KB160" s="719"/>
      <c r="KC160" s="719"/>
      <c r="KD160" s="719"/>
      <c r="KE160" s="719"/>
      <c r="KF160" s="719"/>
      <c r="KG160" s="719"/>
      <c r="KH160" s="719"/>
      <c r="KI160" s="719"/>
      <c r="KJ160" s="719"/>
      <c r="KK160" s="719"/>
      <c r="KL160" s="719"/>
      <c r="KM160" s="719"/>
      <c r="KN160" s="719"/>
      <c r="KO160" s="719"/>
      <c r="KP160" s="719"/>
      <c r="KQ160" s="719"/>
      <c r="KR160" s="719"/>
      <c r="KS160" s="719"/>
      <c r="KT160" s="719"/>
      <c r="KU160" s="719"/>
      <c r="KV160" s="719"/>
      <c r="KW160" s="719"/>
      <c r="KX160" s="719"/>
      <c r="KY160" s="719"/>
      <c r="KZ160" s="719"/>
      <c r="LA160" s="719"/>
      <c r="LB160" s="719"/>
      <c r="LC160" s="719"/>
      <c r="LD160" s="719"/>
      <c r="LE160" s="719"/>
      <c r="LF160" s="719"/>
      <c r="LG160" s="719"/>
      <c r="LH160" s="719"/>
      <c r="LI160" s="719"/>
      <c r="LJ160" s="719"/>
      <c r="LK160" s="719"/>
      <c r="LL160" s="719"/>
      <c r="LM160" s="719"/>
      <c r="LN160" s="719"/>
      <c r="LO160" s="719"/>
      <c r="LP160" s="719"/>
      <c r="LQ160" s="719"/>
      <c r="LR160" s="719"/>
      <c r="LS160" s="719"/>
      <c r="LT160" s="719"/>
      <c r="LU160" s="719"/>
      <c r="LV160" s="719"/>
      <c r="LW160" s="719"/>
      <c r="LX160" s="719"/>
      <c r="LY160" s="719"/>
      <c r="LZ160" s="719"/>
      <c r="MA160" s="719"/>
      <c r="MB160" s="719"/>
      <c r="MC160" s="719"/>
      <c r="MD160" s="719"/>
      <c r="ME160" s="719"/>
      <c r="MF160" s="719"/>
      <c r="MG160" s="719"/>
      <c r="MH160" s="719"/>
      <c r="MI160" s="719"/>
      <c r="MJ160" s="719"/>
      <c r="MK160" s="719"/>
      <c r="ML160" s="719"/>
      <c r="MM160" s="719"/>
      <c r="MN160" s="719"/>
      <c r="MO160" s="719"/>
      <c r="MP160" s="719"/>
      <c r="MQ160" s="719"/>
      <c r="MR160" s="719"/>
      <c r="MS160" s="719"/>
      <c r="MT160" s="719"/>
      <c r="MU160" s="719"/>
      <c r="MV160" s="711"/>
      <c r="MW160" s="711"/>
      <c r="MX160" s="711"/>
      <c r="MY160" s="711"/>
      <c r="MZ160" s="711"/>
    </row>
    <row r="161" spans="1:364" s="78" customFormat="1" ht="51" customHeight="1">
      <c r="A161" s="56" t="s">
        <v>48</v>
      </c>
      <c r="B161" s="59">
        <v>45511</v>
      </c>
      <c r="C161" s="67"/>
      <c r="D161" s="470"/>
      <c r="E161" s="107"/>
      <c r="F161" s="107"/>
      <c r="G161" s="107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369"/>
      <c r="AG161" s="116"/>
      <c r="AH161" s="132"/>
      <c r="AI161" s="114"/>
      <c r="AJ161" s="114"/>
      <c r="AK161" s="114"/>
      <c r="AL161" s="114"/>
      <c r="AM161" s="114"/>
      <c r="AN161" s="114"/>
      <c r="AO161" s="390"/>
      <c r="AP161" s="582"/>
      <c r="AQ161" s="582"/>
      <c r="AR161" s="582"/>
      <c r="AS161" s="582"/>
      <c r="AT161" s="582"/>
      <c r="AU161" s="582"/>
      <c r="AV161" s="582"/>
      <c r="AW161" s="582"/>
      <c r="AX161" s="582"/>
      <c r="AY161" s="582"/>
      <c r="AZ161" s="582"/>
      <c r="BA161" s="582"/>
      <c r="BB161" s="582"/>
      <c r="BC161" s="582"/>
      <c r="BD161" s="582"/>
      <c r="BE161" s="582"/>
      <c r="BF161" s="582"/>
      <c r="BG161" s="582"/>
      <c r="BH161" s="582"/>
      <c r="BI161" s="582"/>
      <c r="BJ161" s="582"/>
      <c r="BK161" s="582"/>
      <c r="BL161" s="582"/>
      <c r="BM161" s="582"/>
      <c r="BN161" s="582"/>
      <c r="BO161" s="582"/>
      <c r="BP161" s="582"/>
      <c r="BQ161" s="582"/>
      <c r="BR161" s="582"/>
      <c r="BS161" s="582"/>
      <c r="BT161" s="582"/>
      <c r="BU161" s="582"/>
      <c r="BV161" s="582"/>
      <c r="BW161" s="582"/>
      <c r="BX161" s="582"/>
      <c r="BY161" s="582"/>
      <c r="BZ161" s="410"/>
      <c r="CA161" s="587"/>
      <c r="CB161" s="587"/>
      <c r="CC161" s="587"/>
      <c r="CD161" s="587"/>
      <c r="CE161" s="587"/>
      <c r="CF161" s="587"/>
      <c r="CG161" s="587"/>
      <c r="CH161" s="587"/>
      <c r="CI161" s="587"/>
      <c r="CJ161" s="587"/>
      <c r="CK161" s="587"/>
      <c r="CL161" s="587"/>
      <c r="CM161" s="587"/>
      <c r="CN161" s="587"/>
      <c r="CO161" s="587"/>
      <c r="CP161" s="587"/>
      <c r="CQ161" s="587"/>
      <c r="CR161" s="587"/>
      <c r="CS161" s="587"/>
      <c r="CT161" s="587"/>
      <c r="CU161" s="587"/>
      <c r="CV161" s="587"/>
      <c r="CW161" s="587"/>
      <c r="CX161" s="587"/>
      <c r="CY161" s="587"/>
      <c r="CZ161" s="587"/>
      <c r="DA161" s="587"/>
      <c r="DB161" s="587"/>
      <c r="DC161" s="587"/>
      <c r="DD161" s="587"/>
      <c r="DE161" s="587"/>
      <c r="DF161" s="587"/>
      <c r="DG161" s="398"/>
      <c r="DH161" s="587"/>
      <c r="DI161" s="587"/>
      <c r="DJ161" s="587"/>
      <c r="DK161" s="587"/>
      <c r="DL161" s="587"/>
      <c r="DM161" s="587"/>
      <c r="DN161" s="587"/>
      <c r="DO161" s="587"/>
      <c r="DP161" s="587"/>
      <c r="DQ161" s="587"/>
      <c r="DR161" s="587"/>
      <c r="DS161" s="587"/>
      <c r="DT161" s="587"/>
      <c r="DU161" s="587"/>
      <c r="DV161" s="587"/>
      <c r="DW161" s="587"/>
      <c r="DX161" s="564"/>
      <c r="DY161" s="564"/>
      <c r="DZ161" s="564"/>
      <c r="EA161" s="564"/>
      <c r="EB161" s="564"/>
      <c r="EC161" s="564"/>
      <c r="ED161" s="564"/>
      <c r="EE161" s="564"/>
      <c r="EF161" s="564"/>
      <c r="EG161" s="564"/>
      <c r="EH161" s="564"/>
      <c r="EI161" s="564"/>
      <c r="EJ161" s="564"/>
      <c r="EK161" s="564"/>
      <c r="EL161" s="564"/>
      <c r="EM161" s="564"/>
      <c r="EN161" s="564"/>
      <c r="EO161" s="564"/>
      <c r="EP161" s="564"/>
      <c r="EQ161" s="564"/>
      <c r="ER161" s="564"/>
      <c r="ES161" s="564"/>
      <c r="ET161" s="564"/>
      <c r="EU161" s="564"/>
      <c r="EV161" s="564"/>
      <c r="EW161" s="564"/>
      <c r="EX161" s="564"/>
      <c r="EY161" s="564"/>
      <c r="EZ161" s="564"/>
      <c r="FA161" s="564"/>
      <c r="FB161" s="564"/>
      <c r="FC161" s="564"/>
      <c r="FD161" s="564"/>
      <c r="FE161" s="564"/>
      <c r="FF161" s="398"/>
      <c r="FG161" s="162"/>
      <c r="FH161" s="162"/>
      <c r="FI161" s="162"/>
      <c r="FJ161" s="162"/>
      <c r="FK161" s="162"/>
      <c r="FL161" s="162"/>
      <c r="FM161" s="221"/>
      <c r="FN161" s="146"/>
      <c r="FO161" s="146"/>
      <c r="FP161" s="146"/>
      <c r="FQ161" s="146"/>
      <c r="FR161" s="506"/>
      <c r="FS161" s="253"/>
      <c r="FT161" s="253"/>
      <c r="FU161" s="253"/>
      <c r="FV161" s="33"/>
      <c r="FW161" s="33"/>
      <c r="FX161" s="117"/>
      <c r="FY161" s="91"/>
      <c r="FZ161" s="91"/>
      <c r="GA161" s="91"/>
      <c r="GB161" s="91"/>
      <c r="GC161" s="91"/>
      <c r="GD161" s="91"/>
      <c r="GE161" s="91"/>
      <c r="GF161" s="91"/>
      <c r="GG161" s="91"/>
      <c r="GH161" s="89"/>
      <c r="GI161" s="143"/>
      <c r="GJ161" s="511"/>
      <c r="GK161" s="101"/>
      <c r="GL161" s="9">
        <f t="shared" si="272"/>
        <v>0</v>
      </c>
      <c r="GM161" s="9">
        <f t="shared" si="273"/>
        <v>0</v>
      </c>
      <c r="GN161" s="9">
        <f t="shared" si="274"/>
        <v>0</v>
      </c>
      <c r="GO161" s="9">
        <f t="shared" si="275"/>
        <v>0</v>
      </c>
      <c r="GP161" s="9">
        <f t="shared" si="276"/>
        <v>0</v>
      </c>
      <c r="GQ161" s="9">
        <f t="shared" si="277"/>
        <v>0</v>
      </c>
      <c r="GR161" s="9">
        <f t="shared" si="278"/>
        <v>0</v>
      </c>
      <c r="GS161" s="9">
        <f t="shared" si="279"/>
        <v>0</v>
      </c>
      <c r="GT161" s="9">
        <f t="shared" si="280"/>
        <v>0</v>
      </c>
      <c r="GU161" s="9">
        <f t="shared" si="281"/>
        <v>0</v>
      </c>
      <c r="GV161" s="9">
        <f t="shared" si="282"/>
        <v>0</v>
      </c>
      <c r="GW161" s="9">
        <f t="shared" si="283"/>
        <v>0</v>
      </c>
      <c r="GX161" s="9">
        <f t="shared" si="284"/>
        <v>0</v>
      </c>
      <c r="GY161" s="9">
        <f t="shared" si="285"/>
        <v>0</v>
      </c>
      <c r="GZ161" s="9">
        <f t="shared" si="286"/>
        <v>0</v>
      </c>
      <c r="HA161" s="9">
        <f t="shared" si="287"/>
        <v>0</v>
      </c>
      <c r="HB161" s="9">
        <f t="shared" si="288"/>
        <v>0</v>
      </c>
      <c r="HC161" s="9">
        <f t="shared" si="289"/>
        <v>0</v>
      </c>
      <c r="HD161" s="9">
        <f t="shared" si="290"/>
        <v>0</v>
      </c>
      <c r="HE161" s="9">
        <f t="shared" si="291"/>
        <v>0</v>
      </c>
      <c r="HF161" s="9">
        <f t="shared" si="292"/>
        <v>0</v>
      </c>
      <c r="HG161" s="9">
        <f t="shared" si="293"/>
        <v>0</v>
      </c>
      <c r="HH161" s="9">
        <f t="shared" si="294"/>
        <v>0</v>
      </c>
      <c r="HI161" s="9">
        <f t="shared" si="295"/>
        <v>0</v>
      </c>
      <c r="HJ161" s="9">
        <f t="shared" si="296"/>
        <v>0</v>
      </c>
      <c r="HK161" s="9">
        <f t="shared" si="297"/>
        <v>0</v>
      </c>
      <c r="HL161" s="9">
        <f t="shared" si="298"/>
        <v>0</v>
      </c>
      <c r="HM161" s="9">
        <f t="shared" si="299"/>
        <v>0</v>
      </c>
      <c r="HN161" s="9">
        <f t="shared" si="300"/>
        <v>0</v>
      </c>
      <c r="HO161" s="9">
        <f t="shared" si="301"/>
        <v>0</v>
      </c>
      <c r="HP161" s="9">
        <f t="shared" si="302"/>
        <v>0</v>
      </c>
      <c r="HQ161" s="9">
        <f t="shared" si="303"/>
        <v>0</v>
      </c>
      <c r="HR161" s="9">
        <f t="shared" si="304"/>
        <v>0</v>
      </c>
      <c r="HS161" s="9">
        <f t="shared" si="305"/>
        <v>0</v>
      </c>
      <c r="HT161" s="9">
        <f t="shared" si="306"/>
        <v>0</v>
      </c>
      <c r="HU161" s="9">
        <f t="shared" si="307"/>
        <v>0</v>
      </c>
      <c r="HV161" s="9">
        <f t="shared" si="308"/>
        <v>0</v>
      </c>
      <c r="HW161" s="9">
        <f t="shared" si="309"/>
        <v>0</v>
      </c>
      <c r="HX161" s="9">
        <f t="shared" si="310"/>
        <v>0</v>
      </c>
      <c r="HY161" s="9">
        <f t="shared" si="311"/>
        <v>0</v>
      </c>
      <c r="HZ161" s="9">
        <f t="shared" si="312"/>
        <v>0</v>
      </c>
      <c r="IA161" s="9">
        <f t="shared" si="313"/>
        <v>0</v>
      </c>
      <c r="IB161" s="9">
        <f t="shared" si="314"/>
        <v>0</v>
      </c>
      <c r="IC161" s="9">
        <f t="shared" si="315"/>
        <v>0</v>
      </c>
      <c r="ID161" s="9">
        <f t="shared" si="316"/>
        <v>0</v>
      </c>
      <c r="IE161" s="9">
        <f t="shared" si="317"/>
        <v>0</v>
      </c>
      <c r="IF161" s="9">
        <f t="shared" si="318"/>
        <v>0</v>
      </c>
      <c r="IG161" s="9">
        <f t="shared" si="319"/>
        <v>0</v>
      </c>
      <c r="IH161" s="9">
        <f t="shared" si="320"/>
        <v>0</v>
      </c>
      <c r="II161" s="9">
        <f t="shared" si="321"/>
        <v>0</v>
      </c>
      <c r="IJ161" s="9">
        <f t="shared" si="322"/>
        <v>0</v>
      </c>
      <c r="IK161" s="9">
        <f t="shared" si="323"/>
        <v>0</v>
      </c>
      <c r="IL161" s="9">
        <f t="shared" si="324"/>
        <v>0</v>
      </c>
      <c r="IM161" s="9">
        <f t="shared" si="325"/>
        <v>0</v>
      </c>
      <c r="IN161" s="9">
        <f t="shared" si="326"/>
        <v>0</v>
      </c>
      <c r="IO161" s="9">
        <f t="shared" si="327"/>
        <v>0</v>
      </c>
      <c r="IP161" s="9">
        <f t="shared" si="328"/>
        <v>0</v>
      </c>
      <c r="IQ161" s="9">
        <f t="shared" si="329"/>
        <v>0</v>
      </c>
      <c r="IR161" s="9">
        <f t="shared" si="330"/>
        <v>0</v>
      </c>
      <c r="IS161" s="9">
        <f t="shared" si="331"/>
        <v>0</v>
      </c>
      <c r="IT161" s="9">
        <f t="shared" si="332"/>
        <v>0</v>
      </c>
      <c r="IU161" s="9">
        <f t="shared" si="333"/>
        <v>0</v>
      </c>
      <c r="IV161" s="9">
        <f t="shared" si="334"/>
        <v>0</v>
      </c>
      <c r="IW161" s="9">
        <f t="shared" si="335"/>
        <v>0</v>
      </c>
      <c r="IX161" s="9">
        <f t="shared" si="336"/>
        <v>0</v>
      </c>
      <c r="IY161" s="9">
        <f t="shared" si="337"/>
        <v>0</v>
      </c>
      <c r="IZ161" s="9">
        <f t="shared" si="338"/>
        <v>0</v>
      </c>
      <c r="JA161" s="9">
        <f t="shared" si="339"/>
        <v>0</v>
      </c>
      <c r="JB161" s="719"/>
      <c r="JC161" s="719"/>
      <c r="JD161" s="719"/>
      <c r="JE161" s="719"/>
      <c r="JF161" s="719"/>
      <c r="JG161" s="719"/>
      <c r="JH161" s="719"/>
      <c r="JI161" s="719"/>
      <c r="JJ161" s="719"/>
      <c r="JK161" s="719"/>
      <c r="JL161" s="719"/>
      <c r="JM161" s="719"/>
      <c r="JN161" s="719"/>
      <c r="JO161" s="719"/>
      <c r="JP161" s="719"/>
      <c r="JQ161" s="719"/>
      <c r="JR161" s="719"/>
      <c r="JS161" s="719"/>
      <c r="JT161" s="719"/>
      <c r="JU161" s="719"/>
      <c r="JV161" s="719"/>
      <c r="JW161" s="719"/>
      <c r="JX161" s="719"/>
      <c r="JY161" s="719"/>
      <c r="JZ161" s="719"/>
      <c r="KA161" s="719"/>
      <c r="KB161" s="719"/>
      <c r="KC161" s="719"/>
      <c r="KD161" s="719"/>
      <c r="KE161" s="719"/>
      <c r="KF161" s="719"/>
      <c r="KG161" s="719"/>
      <c r="KH161" s="719"/>
      <c r="KI161" s="719"/>
      <c r="KJ161" s="719"/>
      <c r="KK161" s="719"/>
      <c r="KL161" s="719"/>
      <c r="KM161" s="719"/>
      <c r="KN161" s="719"/>
      <c r="KO161" s="719"/>
      <c r="KP161" s="719"/>
      <c r="KQ161" s="719"/>
      <c r="KR161" s="719"/>
      <c r="KS161" s="719"/>
      <c r="KT161" s="719"/>
      <c r="KU161" s="719"/>
      <c r="KV161" s="719"/>
      <c r="KW161" s="719"/>
      <c r="KX161" s="719"/>
      <c r="KY161" s="719"/>
      <c r="KZ161" s="719"/>
      <c r="LA161" s="719"/>
      <c r="LB161" s="719"/>
      <c r="LC161" s="719"/>
      <c r="LD161" s="719"/>
      <c r="LE161" s="719"/>
      <c r="LF161" s="719"/>
      <c r="LG161" s="719"/>
      <c r="LH161" s="719"/>
      <c r="LI161" s="719"/>
      <c r="LJ161" s="719"/>
      <c r="LK161" s="719"/>
      <c r="LL161" s="719"/>
      <c r="LM161" s="719"/>
      <c r="LN161" s="719"/>
      <c r="LO161" s="719"/>
      <c r="LP161" s="719"/>
      <c r="LQ161" s="719"/>
      <c r="LR161" s="719"/>
      <c r="LS161" s="719"/>
      <c r="LT161" s="719"/>
      <c r="LU161" s="719"/>
      <c r="LV161" s="719"/>
      <c r="LW161" s="719"/>
      <c r="LX161" s="719"/>
      <c r="LY161" s="719"/>
      <c r="LZ161" s="719"/>
      <c r="MA161" s="719"/>
      <c r="MB161" s="719"/>
      <c r="MC161" s="719"/>
      <c r="MD161" s="719"/>
      <c r="ME161" s="719"/>
      <c r="MF161" s="719"/>
      <c r="MG161" s="719"/>
      <c r="MH161" s="719"/>
      <c r="MI161" s="719"/>
      <c r="MJ161" s="719"/>
      <c r="MK161" s="719"/>
      <c r="ML161" s="719"/>
      <c r="MM161" s="719"/>
      <c r="MN161" s="719"/>
      <c r="MO161" s="719"/>
      <c r="MP161" s="719"/>
      <c r="MQ161" s="719"/>
      <c r="MR161" s="719"/>
      <c r="MS161" s="719"/>
      <c r="MT161" s="719"/>
      <c r="MU161" s="719"/>
      <c r="MV161" s="711"/>
      <c r="MW161" s="711"/>
      <c r="MX161" s="711"/>
      <c r="MY161" s="711"/>
      <c r="MZ161" s="711"/>
    </row>
    <row r="162" spans="1:364" s="78" customFormat="1" ht="48" customHeight="1">
      <c r="A162" s="56" t="s">
        <v>53</v>
      </c>
      <c r="B162" s="59">
        <v>45512</v>
      </c>
      <c r="C162" s="67"/>
      <c r="D162" s="47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369"/>
      <c r="AG162" s="116"/>
      <c r="AH162" s="114"/>
      <c r="AI162" s="114"/>
      <c r="AJ162" s="114"/>
      <c r="AK162" s="114"/>
      <c r="AL162" s="114"/>
      <c r="AM162" s="114"/>
      <c r="AN162" s="114"/>
      <c r="AO162" s="390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5"/>
      <c r="BH162" s="175"/>
      <c r="BI162" s="175"/>
      <c r="BJ162" s="175"/>
      <c r="BK162" s="175"/>
      <c r="BL162" s="175"/>
      <c r="BM162" s="175"/>
      <c r="BN162" s="175"/>
      <c r="BO162" s="175"/>
      <c r="BP162" s="175"/>
      <c r="BQ162" s="175"/>
      <c r="BR162" s="175"/>
      <c r="BS162" s="175"/>
      <c r="BT162" s="175"/>
      <c r="BU162" s="175"/>
      <c r="BV162" s="175"/>
      <c r="BW162" s="175"/>
      <c r="BX162" s="175"/>
      <c r="BY162" s="175"/>
      <c r="BZ162" s="411"/>
      <c r="CA162" s="595"/>
      <c r="CB162" s="595"/>
      <c r="CC162" s="595"/>
      <c r="CD162" s="595"/>
      <c r="CE162" s="595"/>
      <c r="CF162" s="595"/>
      <c r="CG162" s="595"/>
      <c r="CH162" s="595"/>
      <c r="CI162" s="595"/>
      <c r="CJ162" s="595"/>
      <c r="CK162" s="595"/>
      <c r="CL162" s="595"/>
      <c r="CM162" s="595"/>
      <c r="CN162" s="595"/>
      <c r="CO162" s="595"/>
      <c r="CP162" s="595"/>
      <c r="CQ162" s="595"/>
      <c r="CR162" s="595"/>
      <c r="CS162" s="595"/>
      <c r="CT162" s="595"/>
      <c r="CU162" s="595"/>
      <c r="CV162" s="595"/>
      <c r="CW162" s="595"/>
      <c r="CX162" s="595"/>
      <c r="CY162" s="595"/>
      <c r="CZ162" s="595"/>
      <c r="DA162" s="595"/>
      <c r="DB162" s="595"/>
      <c r="DC162" s="595"/>
      <c r="DD162" s="595"/>
      <c r="DE162" s="595"/>
      <c r="DF162" s="595"/>
      <c r="DG162" s="409"/>
      <c r="DH162" s="595"/>
      <c r="DI162" s="595"/>
      <c r="DJ162" s="595"/>
      <c r="DK162" s="595"/>
      <c r="DL162" s="595"/>
      <c r="DM162" s="595"/>
      <c r="DN162" s="595"/>
      <c r="DO162" s="595"/>
      <c r="DP162" s="595"/>
      <c r="DQ162" s="595"/>
      <c r="DR162" s="595"/>
      <c r="DS162" s="595"/>
      <c r="DT162" s="595"/>
      <c r="DU162" s="595"/>
      <c r="DV162" s="595"/>
      <c r="DW162" s="595"/>
      <c r="DX162" s="569"/>
      <c r="DY162" s="569"/>
      <c r="DZ162" s="569"/>
      <c r="EA162" s="569"/>
      <c r="EB162" s="569"/>
      <c r="EC162" s="569"/>
      <c r="ED162" s="569"/>
      <c r="EE162" s="569"/>
      <c r="EF162" s="569"/>
      <c r="EG162" s="569"/>
      <c r="EH162" s="569"/>
      <c r="EI162" s="569"/>
      <c r="EJ162" s="569"/>
      <c r="EK162" s="569"/>
      <c r="EL162" s="569"/>
      <c r="EM162" s="569"/>
      <c r="EN162" s="569"/>
      <c r="EO162" s="569"/>
      <c r="EP162" s="569"/>
      <c r="EQ162" s="569"/>
      <c r="ER162" s="569"/>
      <c r="ES162" s="569"/>
      <c r="ET162" s="569"/>
      <c r="EU162" s="569"/>
      <c r="EV162" s="569"/>
      <c r="EW162" s="569"/>
      <c r="EX162" s="569"/>
      <c r="EY162" s="569"/>
      <c r="EZ162" s="569"/>
      <c r="FA162" s="569"/>
      <c r="FB162" s="569"/>
      <c r="FC162" s="569"/>
      <c r="FD162" s="569"/>
      <c r="FE162" s="569"/>
      <c r="FF162" s="409"/>
      <c r="FG162" s="152"/>
      <c r="FH162" s="152"/>
      <c r="FI162" s="152"/>
      <c r="FJ162" s="152"/>
      <c r="FK162" s="152"/>
      <c r="FL162" s="152"/>
      <c r="FM162" s="222"/>
      <c r="FN162" s="152"/>
      <c r="FO162" s="152"/>
      <c r="FP162" s="152"/>
      <c r="FQ162" s="152"/>
      <c r="FR162" s="507"/>
      <c r="FS162" s="253"/>
      <c r="FT162" s="253"/>
      <c r="FU162" s="253"/>
      <c r="FV162" s="33"/>
      <c r="FW162" s="33"/>
      <c r="FX162" s="117"/>
      <c r="FY162" s="91"/>
      <c r="FZ162" s="91"/>
      <c r="GA162" s="91"/>
      <c r="GB162" s="91"/>
      <c r="GC162" s="91"/>
      <c r="GD162" s="91"/>
      <c r="GE162" s="91"/>
      <c r="GF162" s="91"/>
      <c r="GG162" s="91"/>
      <c r="GH162" s="89"/>
      <c r="GI162" s="143"/>
      <c r="GJ162" s="511"/>
      <c r="GK162" s="101"/>
      <c r="GL162" s="9">
        <f t="shared" si="272"/>
        <v>0</v>
      </c>
      <c r="GM162" s="9">
        <f t="shared" si="273"/>
        <v>0</v>
      </c>
      <c r="GN162" s="9">
        <f t="shared" si="274"/>
        <v>0</v>
      </c>
      <c r="GO162" s="9">
        <f t="shared" si="275"/>
        <v>0</v>
      </c>
      <c r="GP162" s="9">
        <f t="shared" si="276"/>
        <v>0</v>
      </c>
      <c r="GQ162" s="9">
        <f t="shared" si="277"/>
        <v>0</v>
      </c>
      <c r="GR162" s="9">
        <f t="shared" si="278"/>
        <v>0</v>
      </c>
      <c r="GS162" s="9">
        <f t="shared" si="279"/>
        <v>0</v>
      </c>
      <c r="GT162" s="9">
        <f t="shared" si="280"/>
        <v>0</v>
      </c>
      <c r="GU162" s="9">
        <f t="shared" si="281"/>
        <v>0</v>
      </c>
      <c r="GV162" s="9">
        <f t="shared" si="282"/>
        <v>0</v>
      </c>
      <c r="GW162" s="9">
        <f t="shared" si="283"/>
        <v>0</v>
      </c>
      <c r="GX162" s="9">
        <f t="shared" si="284"/>
        <v>0</v>
      </c>
      <c r="GY162" s="9">
        <f t="shared" si="285"/>
        <v>0</v>
      </c>
      <c r="GZ162" s="9">
        <f t="shared" si="286"/>
        <v>0</v>
      </c>
      <c r="HA162" s="9">
        <f t="shared" si="287"/>
        <v>0</v>
      </c>
      <c r="HB162" s="9">
        <f t="shared" si="288"/>
        <v>0</v>
      </c>
      <c r="HC162" s="9">
        <f t="shared" si="289"/>
        <v>0</v>
      </c>
      <c r="HD162" s="9">
        <f t="shared" si="290"/>
        <v>0</v>
      </c>
      <c r="HE162" s="9">
        <f t="shared" si="291"/>
        <v>0</v>
      </c>
      <c r="HF162" s="9">
        <f t="shared" si="292"/>
        <v>0</v>
      </c>
      <c r="HG162" s="9">
        <f t="shared" si="293"/>
        <v>0</v>
      </c>
      <c r="HH162" s="9">
        <f t="shared" si="294"/>
        <v>0</v>
      </c>
      <c r="HI162" s="9">
        <f t="shared" si="295"/>
        <v>0</v>
      </c>
      <c r="HJ162" s="9">
        <f t="shared" si="296"/>
        <v>0</v>
      </c>
      <c r="HK162" s="9">
        <f t="shared" si="297"/>
        <v>0</v>
      </c>
      <c r="HL162" s="9">
        <f t="shared" si="298"/>
        <v>0</v>
      </c>
      <c r="HM162" s="9">
        <f t="shared" si="299"/>
        <v>0</v>
      </c>
      <c r="HN162" s="9">
        <f t="shared" si="300"/>
        <v>0</v>
      </c>
      <c r="HO162" s="9">
        <f t="shared" si="301"/>
        <v>0</v>
      </c>
      <c r="HP162" s="9">
        <f t="shared" si="302"/>
        <v>0</v>
      </c>
      <c r="HQ162" s="9">
        <f t="shared" si="303"/>
        <v>0</v>
      </c>
      <c r="HR162" s="9">
        <f t="shared" si="304"/>
        <v>0</v>
      </c>
      <c r="HS162" s="9">
        <f t="shared" si="305"/>
        <v>0</v>
      </c>
      <c r="HT162" s="9">
        <f t="shared" si="306"/>
        <v>0</v>
      </c>
      <c r="HU162" s="9">
        <f t="shared" si="307"/>
        <v>0</v>
      </c>
      <c r="HV162" s="9">
        <f t="shared" si="308"/>
        <v>0</v>
      </c>
      <c r="HW162" s="9">
        <f t="shared" si="309"/>
        <v>0</v>
      </c>
      <c r="HX162" s="9">
        <f t="shared" si="310"/>
        <v>0</v>
      </c>
      <c r="HY162" s="9">
        <f t="shared" si="311"/>
        <v>0</v>
      </c>
      <c r="HZ162" s="9">
        <f t="shared" si="312"/>
        <v>0</v>
      </c>
      <c r="IA162" s="9">
        <f t="shared" si="313"/>
        <v>0</v>
      </c>
      <c r="IB162" s="9">
        <f t="shared" si="314"/>
        <v>0</v>
      </c>
      <c r="IC162" s="9">
        <f t="shared" si="315"/>
        <v>0</v>
      </c>
      <c r="ID162" s="9">
        <f t="shared" si="316"/>
        <v>0</v>
      </c>
      <c r="IE162" s="9">
        <f t="shared" si="317"/>
        <v>0</v>
      </c>
      <c r="IF162" s="9">
        <f t="shared" si="318"/>
        <v>0</v>
      </c>
      <c r="IG162" s="9">
        <f t="shared" si="319"/>
        <v>0</v>
      </c>
      <c r="IH162" s="9">
        <f t="shared" si="320"/>
        <v>0</v>
      </c>
      <c r="II162" s="9">
        <f t="shared" si="321"/>
        <v>0</v>
      </c>
      <c r="IJ162" s="9">
        <f t="shared" si="322"/>
        <v>0</v>
      </c>
      <c r="IK162" s="9">
        <f t="shared" si="323"/>
        <v>0</v>
      </c>
      <c r="IL162" s="9">
        <f t="shared" si="324"/>
        <v>0</v>
      </c>
      <c r="IM162" s="9">
        <f t="shared" si="325"/>
        <v>0</v>
      </c>
      <c r="IN162" s="9">
        <f t="shared" si="326"/>
        <v>0</v>
      </c>
      <c r="IO162" s="9">
        <f t="shared" si="327"/>
        <v>0</v>
      </c>
      <c r="IP162" s="9">
        <f t="shared" si="328"/>
        <v>0</v>
      </c>
      <c r="IQ162" s="9">
        <f t="shared" si="329"/>
        <v>0</v>
      </c>
      <c r="IR162" s="9">
        <f t="shared" si="330"/>
        <v>0</v>
      </c>
      <c r="IS162" s="9">
        <f t="shared" si="331"/>
        <v>0</v>
      </c>
      <c r="IT162" s="9">
        <f t="shared" si="332"/>
        <v>0</v>
      </c>
      <c r="IU162" s="9">
        <f t="shared" si="333"/>
        <v>0</v>
      </c>
      <c r="IV162" s="9">
        <f t="shared" si="334"/>
        <v>0</v>
      </c>
      <c r="IW162" s="9">
        <f t="shared" si="335"/>
        <v>0</v>
      </c>
      <c r="IX162" s="9">
        <f t="shared" si="336"/>
        <v>0</v>
      </c>
      <c r="IY162" s="9">
        <f t="shared" si="337"/>
        <v>0</v>
      </c>
      <c r="IZ162" s="9">
        <f t="shared" si="338"/>
        <v>0</v>
      </c>
      <c r="JA162" s="9">
        <f t="shared" si="339"/>
        <v>0</v>
      </c>
      <c r="JB162" s="719"/>
      <c r="JC162" s="719"/>
      <c r="JD162" s="719"/>
      <c r="JE162" s="719"/>
      <c r="JF162" s="719"/>
      <c r="JG162" s="719"/>
      <c r="JH162" s="719"/>
      <c r="JI162" s="719"/>
      <c r="JJ162" s="719"/>
      <c r="JK162" s="719"/>
      <c r="JL162" s="719"/>
      <c r="JM162" s="719"/>
      <c r="JN162" s="719"/>
      <c r="JO162" s="719"/>
      <c r="JP162" s="719"/>
      <c r="JQ162" s="719"/>
      <c r="JR162" s="719"/>
      <c r="JS162" s="719"/>
      <c r="JT162" s="719"/>
      <c r="JU162" s="719"/>
      <c r="JV162" s="719"/>
      <c r="JW162" s="719"/>
      <c r="JX162" s="719"/>
      <c r="JY162" s="719"/>
      <c r="JZ162" s="719"/>
      <c r="KA162" s="719"/>
      <c r="KB162" s="719"/>
      <c r="KC162" s="719"/>
      <c r="KD162" s="719"/>
      <c r="KE162" s="719"/>
      <c r="KF162" s="719"/>
      <c r="KG162" s="719"/>
      <c r="KH162" s="719"/>
      <c r="KI162" s="719"/>
      <c r="KJ162" s="719"/>
      <c r="KK162" s="719"/>
      <c r="KL162" s="719"/>
      <c r="KM162" s="719"/>
      <c r="KN162" s="719"/>
      <c r="KO162" s="719"/>
      <c r="KP162" s="719"/>
      <c r="KQ162" s="719"/>
      <c r="KR162" s="719"/>
      <c r="KS162" s="719"/>
      <c r="KT162" s="719"/>
      <c r="KU162" s="719"/>
      <c r="KV162" s="719"/>
      <c r="KW162" s="719"/>
      <c r="KX162" s="719"/>
      <c r="KY162" s="719"/>
      <c r="KZ162" s="719"/>
      <c r="LA162" s="719"/>
      <c r="LB162" s="719"/>
      <c r="LC162" s="719"/>
      <c r="LD162" s="719"/>
      <c r="LE162" s="719"/>
      <c r="LF162" s="719"/>
      <c r="LG162" s="719"/>
      <c r="LH162" s="719"/>
      <c r="LI162" s="719"/>
      <c r="LJ162" s="719"/>
      <c r="LK162" s="719"/>
      <c r="LL162" s="719"/>
      <c r="LM162" s="719"/>
      <c r="LN162" s="719"/>
      <c r="LO162" s="719"/>
      <c r="LP162" s="719"/>
      <c r="LQ162" s="719"/>
      <c r="LR162" s="719"/>
      <c r="LS162" s="719"/>
      <c r="LT162" s="719"/>
      <c r="LU162" s="719"/>
      <c r="LV162" s="719"/>
      <c r="LW162" s="719"/>
      <c r="LX162" s="719"/>
      <c r="LY162" s="719"/>
      <c r="LZ162" s="719"/>
      <c r="MA162" s="719"/>
      <c r="MB162" s="719"/>
      <c r="MC162" s="719"/>
      <c r="MD162" s="719"/>
      <c r="ME162" s="719"/>
      <c r="MF162" s="719"/>
      <c r="MG162" s="719"/>
      <c r="MH162" s="719"/>
      <c r="MI162" s="719"/>
      <c r="MJ162" s="719"/>
      <c r="MK162" s="719"/>
      <c r="ML162" s="719"/>
      <c r="MM162" s="719"/>
      <c r="MN162" s="719"/>
      <c r="MO162" s="719"/>
      <c r="MP162" s="719"/>
      <c r="MQ162" s="719"/>
      <c r="MR162" s="719"/>
      <c r="MS162" s="719"/>
      <c r="MT162" s="719"/>
      <c r="MU162" s="719"/>
      <c r="MV162" s="711"/>
      <c r="MW162" s="711"/>
      <c r="MX162" s="711"/>
      <c r="MY162" s="711"/>
      <c r="MZ162" s="711"/>
    </row>
    <row r="163" spans="1:364" s="78" customFormat="1" ht="41.25" customHeight="1">
      <c r="A163" s="56" t="s">
        <v>50</v>
      </c>
      <c r="B163" s="59">
        <v>45513</v>
      </c>
      <c r="C163" s="67"/>
      <c r="D163" s="470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369"/>
      <c r="AG163" s="116"/>
      <c r="AH163" s="114"/>
      <c r="AI163" s="114"/>
      <c r="AJ163" s="114"/>
      <c r="AK163" s="114"/>
      <c r="AL163" s="114"/>
      <c r="AM163" s="114"/>
      <c r="AN163" s="114"/>
      <c r="AO163" s="390"/>
      <c r="AP163" s="175"/>
      <c r="AQ163" s="175"/>
      <c r="AR163" s="175"/>
      <c r="AS163" s="175"/>
      <c r="AT163" s="175"/>
      <c r="AU163" s="175"/>
      <c r="AV163" s="175"/>
      <c r="AW163" s="175"/>
      <c r="AX163" s="175"/>
      <c r="AY163" s="175"/>
      <c r="AZ163" s="175"/>
      <c r="BA163" s="175"/>
      <c r="BB163" s="175"/>
      <c r="BC163" s="175"/>
      <c r="BD163" s="175"/>
      <c r="BE163" s="175"/>
      <c r="BF163" s="175"/>
      <c r="BG163" s="175"/>
      <c r="BH163" s="175"/>
      <c r="BI163" s="175"/>
      <c r="BJ163" s="175"/>
      <c r="BK163" s="175"/>
      <c r="BL163" s="175"/>
      <c r="BM163" s="175"/>
      <c r="BN163" s="175"/>
      <c r="BO163" s="175"/>
      <c r="BP163" s="175"/>
      <c r="BQ163" s="175"/>
      <c r="BR163" s="175"/>
      <c r="BS163" s="175"/>
      <c r="BT163" s="175"/>
      <c r="BU163" s="175"/>
      <c r="BV163" s="175"/>
      <c r="BW163" s="175"/>
      <c r="BX163" s="175"/>
      <c r="BY163" s="175"/>
      <c r="BZ163" s="410"/>
      <c r="CA163" s="587"/>
      <c r="CB163" s="587"/>
      <c r="CC163" s="587"/>
      <c r="CD163" s="587"/>
      <c r="CE163" s="587"/>
      <c r="CF163" s="587"/>
      <c r="CG163" s="587"/>
      <c r="CH163" s="587"/>
      <c r="CI163" s="587"/>
      <c r="CJ163" s="587"/>
      <c r="CK163" s="587"/>
      <c r="CL163" s="587"/>
      <c r="CM163" s="587"/>
      <c r="CN163" s="587"/>
      <c r="CO163" s="587"/>
      <c r="CP163" s="587"/>
      <c r="CQ163" s="587"/>
      <c r="CR163" s="587"/>
      <c r="CS163" s="587"/>
      <c r="CT163" s="587"/>
      <c r="CU163" s="587"/>
      <c r="CV163" s="587"/>
      <c r="CW163" s="587"/>
      <c r="CX163" s="587"/>
      <c r="CY163" s="587"/>
      <c r="CZ163" s="587"/>
      <c r="DA163" s="587"/>
      <c r="DB163" s="587"/>
      <c r="DC163" s="587"/>
      <c r="DD163" s="587"/>
      <c r="DE163" s="587"/>
      <c r="DF163" s="587"/>
      <c r="DG163" s="398"/>
      <c r="DH163" s="587"/>
      <c r="DI163" s="587"/>
      <c r="DJ163" s="587"/>
      <c r="DK163" s="587"/>
      <c r="DL163" s="587"/>
      <c r="DM163" s="587"/>
      <c r="DN163" s="587"/>
      <c r="DO163" s="587"/>
      <c r="DP163" s="587"/>
      <c r="DQ163" s="587"/>
      <c r="DR163" s="587"/>
      <c r="DS163" s="587"/>
      <c r="DT163" s="587"/>
      <c r="DU163" s="587"/>
      <c r="DV163" s="587"/>
      <c r="DW163" s="587"/>
      <c r="DX163" s="564"/>
      <c r="DY163" s="564"/>
      <c r="DZ163" s="564"/>
      <c r="EA163" s="564"/>
      <c r="EB163" s="564"/>
      <c r="EC163" s="564"/>
      <c r="ED163" s="564"/>
      <c r="EE163" s="564"/>
      <c r="EF163" s="564"/>
      <c r="EG163" s="564"/>
      <c r="EH163" s="564"/>
      <c r="EI163" s="564"/>
      <c r="EJ163" s="564"/>
      <c r="EK163" s="564"/>
      <c r="EL163" s="564"/>
      <c r="EM163" s="564"/>
      <c r="EN163" s="564"/>
      <c r="EO163" s="564"/>
      <c r="EP163" s="564"/>
      <c r="EQ163" s="564"/>
      <c r="ER163" s="564"/>
      <c r="ES163" s="564"/>
      <c r="ET163" s="564"/>
      <c r="EU163" s="564"/>
      <c r="EV163" s="564"/>
      <c r="EW163" s="564"/>
      <c r="EX163" s="564"/>
      <c r="EY163" s="564"/>
      <c r="EZ163" s="564"/>
      <c r="FA163" s="564"/>
      <c r="FB163" s="564"/>
      <c r="FC163" s="564"/>
      <c r="FD163" s="564"/>
      <c r="FE163" s="564"/>
      <c r="FF163" s="398"/>
      <c r="FG163" s="162"/>
      <c r="FH163" s="162"/>
      <c r="FI163" s="162"/>
      <c r="FJ163" s="162"/>
      <c r="FK163" s="162"/>
      <c r="FL163" s="162"/>
      <c r="FM163" s="221"/>
      <c r="FN163" s="146"/>
      <c r="FO163" s="146"/>
      <c r="FP163" s="146"/>
      <c r="FQ163" s="146"/>
      <c r="FR163" s="506"/>
      <c r="FS163" s="253"/>
      <c r="FT163" s="253"/>
      <c r="FU163" s="253"/>
      <c r="FV163" s="33"/>
      <c r="FW163" s="33"/>
      <c r="FX163" s="117"/>
      <c r="FY163" s="91"/>
      <c r="FZ163" s="91"/>
      <c r="GA163" s="91"/>
      <c r="GB163" s="91"/>
      <c r="GC163" s="91"/>
      <c r="GD163" s="91"/>
      <c r="GE163" s="91"/>
      <c r="GF163" s="91"/>
      <c r="GG163" s="91"/>
      <c r="GH163" s="89"/>
      <c r="GI163" s="143"/>
      <c r="GJ163" s="511"/>
      <c r="GK163" s="101"/>
      <c r="GL163" s="9">
        <f t="shared" si="272"/>
        <v>0</v>
      </c>
      <c r="GM163" s="9">
        <f t="shared" si="273"/>
        <v>0</v>
      </c>
      <c r="GN163" s="9">
        <f t="shared" si="274"/>
        <v>0</v>
      </c>
      <c r="GO163" s="9">
        <f t="shared" si="275"/>
        <v>0</v>
      </c>
      <c r="GP163" s="9">
        <f t="shared" si="276"/>
        <v>0</v>
      </c>
      <c r="GQ163" s="9">
        <f t="shared" si="277"/>
        <v>0</v>
      </c>
      <c r="GR163" s="9">
        <f t="shared" si="278"/>
        <v>0</v>
      </c>
      <c r="GS163" s="9">
        <f t="shared" si="279"/>
        <v>0</v>
      </c>
      <c r="GT163" s="9">
        <f t="shared" si="280"/>
        <v>0</v>
      </c>
      <c r="GU163" s="9">
        <f t="shared" si="281"/>
        <v>0</v>
      </c>
      <c r="GV163" s="9">
        <f t="shared" si="282"/>
        <v>0</v>
      </c>
      <c r="GW163" s="9">
        <f t="shared" si="283"/>
        <v>0</v>
      </c>
      <c r="GX163" s="9">
        <f t="shared" si="284"/>
        <v>0</v>
      </c>
      <c r="GY163" s="9">
        <f t="shared" si="285"/>
        <v>0</v>
      </c>
      <c r="GZ163" s="9">
        <f t="shared" si="286"/>
        <v>0</v>
      </c>
      <c r="HA163" s="9">
        <f t="shared" si="287"/>
        <v>0</v>
      </c>
      <c r="HB163" s="9">
        <f t="shared" si="288"/>
        <v>0</v>
      </c>
      <c r="HC163" s="9">
        <f t="shared" si="289"/>
        <v>0</v>
      </c>
      <c r="HD163" s="9">
        <f t="shared" si="290"/>
        <v>0</v>
      </c>
      <c r="HE163" s="9">
        <f t="shared" si="291"/>
        <v>0</v>
      </c>
      <c r="HF163" s="9">
        <f t="shared" si="292"/>
        <v>0</v>
      </c>
      <c r="HG163" s="9">
        <f t="shared" si="293"/>
        <v>0</v>
      </c>
      <c r="HH163" s="9">
        <f t="shared" si="294"/>
        <v>0</v>
      </c>
      <c r="HI163" s="9">
        <f t="shared" si="295"/>
        <v>0</v>
      </c>
      <c r="HJ163" s="9">
        <f t="shared" si="296"/>
        <v>0</v>
      </c>
      <c r="HK163" s="9">
        <f t="shared" si="297"/>
        <v>0</v>
      </c>
      <c r="HL163" s="9">
        <f t="shared" si="298"/>
        <v>0</v>
      </c>
      <c r="HM163" s="9">
        <f t="shared" si="299"/>
        <v>0</v>
      </c>
      <c r="HN163" s="9">
        <f t="shared" si="300"/>
        <v>0</v>
      </c>
      <c r="HO163" s="9">
        <f t="shared" si="301"/>
        <v>0</v>
      </c>
      <c r="HP163" s="9">
        <f t="shared" si="302"/>
        <v>0</v>
      </c>
      <c r="HQ163" s="9">
        <f t="shared" si="303"/>
        <v>0</v>
      </c>
      <c r="HR163" s="9">
        <f t="shared" si="304"/>
        <v>0</v>
      </c>
      <c r="HS163" s="9">
        <f t="shared" si="305"/>
        <v>0</v>
      </c>
      <c r="HT163" s="9">
        <f t="shared" si="306"/>
        <v>0</v>
      </c>
      <c r="HU163" s="9">
        <f t="shared" si="307"/>
        <v>0</v>
      </c>
      <c r="HV163" s="9">
        <f t="shared" si="308"/>
        <v>0</v>
      </c>
      <c r="HW163" s="9">
        <f t="shared" si="309"/>
        <v>0</v>
      </c>
      <c r="HX163" s="9">
        <f t="shared" si="310"/>
        <v>0</v>
      </c>
      <c r="HY163" s="9">
        <f t="shared" si="311"/>
        <v>0</v>
      </c>
      <c r="HZ163" s="9">
        <f t="shared" si="312"/>
        <v>0</v>
      </c>
      <c r="IA163" s="9">
        <f t="shared" si="313"/>
        <v>0</v>
      </c>
      <c r="IB163" s="9">
        <f t="shared" si="314"/>
        <v>0</v>
      </c>
      <c r="IC163" s="9">
        <f t="shared" si="315"/>
        <v>0</v>
      </c>
      <c r="ID163" s="9">
        <f t="shared" si="316"/>
        <v>0</v>
      </c>
      <c r="IE163" s="9">
        <f t="shared" si="317"/>
        <v>0</v>
      </c>
      <c r="IF163" s="9">
        <f t="shared" si="318"/>
        <v>0</v>
      </c>
      <c r="IG163" s="9">
        <f t="shared" si="319"/>
        <v>0</v>
      </c>
      <c r="IH163" s="9">
        <f t="shared" si="320"/>
        <v>0</v>
      </c>
      <c r="II163" s="9">
        <f t="shared" si="321"/>
        <v>0</v>
      </c>
      <c r="IJ163" s="9">
        <f t="shared" si="322"/>
        <v>0</v>
      </c>
      <c r="IK163" s="9">
        <f t="shared" si="323"/>
        <v>0</v>
      </c>
      <c r="IL163" s="9">
        <f t="shared" si="324"/>
        <v>0</v>
      </c>
      <c r="IM163" s="9">
        <f t="shared" si="325"/>
        <v>0</v>
      </c>
      <c r="IN163" s="9">
        <f t="shared" si="326"/>
        <v>0</v>
      </c>
      <c r="IO163" s="9">
        <f t="shared" si="327"/>
        <v>0</v>
      </c>
      <c r="IP163" s="9">
        <f t="shared" si="328"/>
        <v>0</v>
      </c>
      <c r="IQ163" s="9">
        <f t="shared" si="329"/>
        <v>0</v>
      </c>
      <c r="IR163" s="9">
        <f t="shared" si="330"/>
        <v>0</v>
      </c>
      <c r="IS163" s="9">
        <f t="shared" si="331"/>
        <v>0</v>
      </c>
      <c r="IT163" s="9">
        <f t="shared" si="332"/>
        <v>0</v>
      </c>
      <c r="IU163" s="9">
        <f t="shared" si="333"/>
        <v>0</v>
      </c>
      <c r="IV163" s="9">
        <f t="shared" si="334"/>
        <v>0</v>
      </c>
      <c r="IW163" s="9">
        <f t="shared" si="335"/>
        <v>0</v>
      </c>
      <c r="IX163" s="9">
        <f t="shared" si="336"/>
        <v>0</v>
      </c>
      <c r="IY163" s="9">
        <f t="shared" si="337"/>
        <v>0</v>
      </c>
      <c r="IZ163" s="9">
        <f t="shared" si="338"/>
        <v>0</v>
      </c>
      <c r="JA163" s="9">
        <f t="shared" si="339"/>
        <v>0</v>
      </c>
      <c r="JB163" s="719"/>
      <c r="JC163" s="719"/>
      <c r="JD163" s="719"/>
      <c r="JE163" s="719"/>
      <c r="JF163" s="719"/>
      <c r="JG163" s="719"/>
      <c r="JH163" s="719"/>
      <c r="JI163" s="719"/>
      <c r="JJ163" s="719"/>
      <c r="JK163" s="719"/>
      <c r="JL163" s="719"/>
      <c r="JM163" s="719"/>
      <c r="JN163" s="719"/>
      <c r="JO163" s="719"/>
      <c r="JP163" s="719"/>
      <c r="JQ163" s="719"/>
      <c r="JR163" s="719"/>
      <c r="JS163" s="719"/>
      <c r="JT163" s="719"/>
      <c r="JU163" s="719"/>
      <c r="JV163" s="719"/>
      <c r="JW163" s="719"/>
      <c r="JX163" s="719"/>
      <c r="JY163" s="719"/>
      <c r="JZ163" s="719"/>
      <c r="KA163" s="719"/>
      <c r="KB163" s="719"/>
      <c r="KC163" s="719"/>
      <c r="KD163" s="719"/>
      <c r="KE163" s="719"/>
      <c r="KF163" s="719"/>
      <c r="KG163" s="719"/>
      <c r="KH163" s="719"/>
      <c r="KI163" s="719"/>
      <c r="KJ163" s="719"/>
      <c r="KK163" s="719"/>
      <c r="KL163" s="719"/>
      <c r="KM163" s="719"/>
      <c r="KN163" s="719"/>
      <c r="KO163" s="719"/>
      <c r="KP163" s="719"/>
      <c r="KQ163" s="719"/>
      <c r="KR163" s="719"/>
      <c r="KS163" s="719"/>
      <c r="KT163" s="719"/>
      <c r="KU163" s="719"/>
      <c r="KV163" s="719"/>
      <c r="KW163" s="719"/>
      <c r="KX163" s="719"/>
      <c r="KY163" s="719"/>
      <c r="KZ163" s="719"/>
      <c r="LA163" s="719"/>
      <c r="LB163" s="719"/>
      <c r="LC163" s="719"/>
      <c r="LD163" s="719"/>
      <c r="LE163" s="719"/>
      <c r="LF163" s="719"/>
      <c r="LG163" s="719"/>
      <c r="LH163" s="719"/>
      <c r="LI163" s="719"/>
      <c r="LJ163" s="719"/>
      <c r="LK163" s="719"/>
      <c r="LL163" s="719"/>
      <c r="LM163" s="719"/>
      <c r="LN163" s="719"/>
      <c r="LO163" s="719"/>
      <c r="LP163" s="719"/>
      <c r="LQ163" s="719"/>
      <c r="LR163" s="719"/>
      <c r="LS163" s="719"/>
      <c r="LT163" s="719"/>
      <c r="LU163" s="719"/>
      <c r="LV163" s="719"/>
      <c r="LW163" s="719"/>
      <c r="LX163" s="719"/>
      <c r="LY163" s="719"/>
      <c r="LZ163" s="719"/>
      <c r="MA163" s="719"/>
      <c r="MB163" s="719"/>
      <c r="MC163" s="719"/>
      <c r="MD163" s="719"/>
      <c r="ME163" s="719"/>
      <c r="MF163" s="719"/>
      <c r="MG163" s="719"/>
      <c r="MH163" s="719"/>
      <c r="MI163" s="719"/>
      <c r="MJ163" s="719"/>
      <c r="MK163" s="719"/>
      <c r="ML163" s="719"/>
      <c r="MM163" s="719"/>
      <c r="MN163" s="719"/>
      <c r="MO163" s="719"/>
      <c r="MP163" s="719"/>
      <c r="MQ163" s="719"/>
      <c r="MR163" s="719"/>
      <c r="MS163" s="719"/>
      <c r="MT163" s="719"/>
      <c r="MU163" s="719"/>
      <c r="MV163" s="711"/>
      <c r="MW163" s="711"/>
      <c r="MX163" s="711"/>
      <c r="MY163" s="711"/>
      <c r="MZ163" s="711"/>
    </row>
    <row r="164" spans="1:364" s="45" customFormat="1" ht="28.5" customHeight="1">
      <c r="A164" s="56" t="s">
        <v>51</v>
      </c>
      <c r="B164" s="59">
        <v>45514</v>
      </c>
      <c r="C164" s="269"/>
      <c r="D164" s="474"/>
      <c r="E164" s="95"/>
      <c r="F164" s="95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370"/>
      <c r="AG164" s="279"/>
      <c r="AH164" s="279"/>
      <c r="AI164" s="279"/>
      <c r="AJ164" s="279"/>
      <c r="AK164" s="279"/>
      <c r="AL164" s="279"/>
      <c r="AM164" s="279"/>
      <c r="AN164" s="279"/>
      <c r="AO164" s="385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412"/>
      <c r="CA164" s="587"/>
      <c r="CB164" s="587"/>
      <c r="CC164" s="587"/>
      <c r="CD164" s="587"/>
      <c r="CE164" s="587"/>
      <c r="CF164" s="587"/>
      <c r="CG164" s="587"/>
      <c r="CH164" s="587"/>
      <c r="CI164" s="587"/>
      <c r="CJ164" s="587"/>
      <c r="CK164" s="587"/>
      <c r="CL164" s="587"/>
      <c r="CM164" s="587"/>
      <c r="CN164" s="587"/>
      <c r="CO164" s="587"/>
      <c r="CP164" s="587"/>
      <c r="CQ164" s="587"/>
      <c r="CR164" s="587"/>
      <c r="CS164" s="587"/>
      <c r="CT164" s="587"/>
      <c r="CU164" s="587"/>
      <c r="CV164" s="587"/>
      <c r="CW164" s="587"/>
      <c r="CX164" s="587"/>
      <c r="CY164" s="587"/>
      <c r="CZ164" s="587"/>
      <c r="DA164" s="587"/>
      <c r="DB164" s="587"/>
      <c r="DC164" s="587"/>
      <c r="DD164" s="587"/>
      <c r="DE164" s="587"/>
      <c r="DF164" s="587"/>
      <c r="DG164" s="398"/>
      <c r="DH164" s="587"/>
      <c r="DI164" s="587"/>
      <c r="DJ164" s="587"/>
      <c r="DK164" s="587"/>
      <c r="DL164" s="587"/>
      <c r="DM164" s="587"/>
      <c r="DN164" s="587"/>
      <c r="DO164" s="587"/>
      <c r="DP164" s="587"/>
      <c r="DQ164" s="587"/>
      <c r="DR164" s="587"/>
      <c r="DS164" s="587"/>
      <c r="DT164" s="587"/>
      <c r="DU164" s="587"/>
      <c r="DV164" s="587"/>
      <c r="DW164" s="587"/>
      <c r="DX164" s="564"/>
      <c r="DY164" s="564"/>
      <c r="DZ164" s="564"/>
      <c r="EA164" s="564"/>
      <c r="EB164" s="564"/>
      <c r="EC164" s="564"/>
      <c r="ED164" s="564"/>
      <c r="EE164" s="564"/>
      <c r="EF164" s="564"/>
      <c r="EG164" s="564"/>
      <c r="EH164" s="564"/>
      <c r="EI164" s="564"/>
      <c r="EJ164" s="564"/>
      <c r="EK164" s="564"/>
      <c r="EL164" s="564"/>
      <c r="EM164" s="564"/>
      <c r="EN164" s="564"/>
      <c r="EO164" s="564"/>
      <c r="EP164" s="564"/>
      <c r="EQ164" s="564"/>
      <c r="ER164" s="564"/>
      <c r="ES164" s="564"/>
      <c r="ET164" s="564"/>
      <c r="EU164" s="564"/>
      <c r="EV164" s="564"/>
      <c r="EW164" s="564"/>
      <c r="EX164" s="564"/>
      <c r="EY164" s="564"/>
      <c r="EZ164" s="564"/>
      <c r="FA164" s="564"/>
      <c r="FB164" s="564"/>
      <c r="FC164" s="564"/>
      <c r="FD164" s="564"/>
      <c r="FE164" s="564"/>
      <c r="FF164" s="398"/>
      <c r="FG164" s="162"/>
      <c r="FH164" s="162"/>
      <c r="FI164" s="162"/>
      <c r="FJ164" s="162"/>
      <c r="FK164" s="162"/>
      <c r="FL164" s="162"/>
      <c r="FM164" s="221"/>
      <c r="FN164" s="146"/>
      <c r="FO164" s="146"/>
      <c r="FP164" s="146"/>
      <c r="FQ164" s="146"/>
      <c r="FR164" s="506"/>
      <c r="FS164" s="92"/>
      <c r="FT164" s="89"/>
      <c r="FU164" s="89"/>
      <c r="FV164" s="33"/>
      <c r="FW164" s="33"/>
      <c r="FX164" s="33"/>
      <c r="FY164" s="91"/>
      <c r="FZ164" s="91"/>
      <c r="GA164" s="91"/>
      <c r="GB164" s="91"/>
      <c r="GC164" s="91"/>
      <c r="GD164" s="91"/>
      <c r="GE164" s="91"/>
      <c r="GF164" s="91"/>
      <c r="GG164" s="91"/>
      <c r="GH164" s="93"/>
      <c r="GI164" s="70"/>
      <c r="GJ164" s="511"/>
      <c r="GK164" s="101"/>
      <c r="GL164" s="9">
        <f t="shared" si="272"/>
        <v>0</v>
      </c>
      <c r="GM164" s="9">
        <f t="shared" si="273"/>
        <v>0</v>
      </c>
      <c r="GN164" s="9">
        <f t="shared" si="274"/>
        <v>0</v>
      </c>
      <c r="GO164" s="9">
        <f t="shared" si="275"/>
        <v>0</v>
      </c>
      <c r="GP164" s="9">
        <f t="shared" si="276"/>
        <v>0</v>
      </c>
      <c r="GQ164" s="9">
        <f t="shared" si="277"/>
        <v>0</v>
      </c>
      <c r="GR164" s="9">
        <f t="shared" si="278"/>
        <v>0</v>
      </c>
      <c r="GS164" s="9">
        <f t="shared" si="279"/>
        <v>0</v>
      </c>
      <c r="GT164" s="9">
        <f t="shared" si="280"/>
        <v>0</v>
      </c>
      <c r="GU164" s="9">
        <f t="shared" si="281"/>
        <v>0</v>
      </c>
      <c r="GV164" s="9">
        <f t="shared" si="282"/>
        <v>0</v>
      </c>
      <c r="GW164" s="9">
        <f t="shared" si="283"/>
        <v>0</v>
      </c>
      <c r="GX164" s="9">
        <f t="shared" si="284"/>
        <v>0</v>
      </c>
      <c r="GY164" s="9">
        <f t="shared" si="285"/>
        <v>0</v>
      </c>
      <c r="GZ164" s="9">
        <f t="shared" si="286"/>
        <v>0</v>
      </c>
      <c r="HA164" s="9">
        <f t="shared" si="287"/>
        <v>0</v>
      </c>
      <c r="HB164" s="9">
        <f t="shared" si="288"/>
        <v>0</v>
      </c>
      <c r="HC164" s="9">
        <f t="shared" si="289"/>
        <v>0</v>
      </c>
      <c r="HD164" s="9">
        <f t="shared" si="290"/>
        <v>0</v>
      </c>
      <c r="HE164" s="9">
        <f t="shared" si="291"/>
        <v>0</v>
      </c>
      <c r="HF164" s="9">
        <f t="shared" si="292"/>
        <v>0</v>
      </c>
      <c r="HG164" s="9">
        <f t="shared" si="293"/>
        <v>0</v>
      </c>
      <c r="HH164" s="9">
        <f t="shared" si="294"/>
        <v>0</v>
      </c>
      <c r="HI164" s="9">
        <f t="shared" si="295"/>
        <v>0</v>
      </c>
      <c r="HJ164" s="9">
        <f t="shared" si="296"/>
        <v>0</v>
      </c>
      <c r="HK164" s="9">
        <f t="shared" si="297"/>
        <v>0</v>
      </c>
      <c r="HL164" s="9">
        <f t="shared" si="298"/>
        <v>0</v>
      </c>
      <c r="HM164" s="9">
        <f t="shared" si="299"/>
        <v>0</v>
      </c>
      <c r="HN164" s="9">
        <f t="shared" si="300"/>
        <v>0</v>
      </c>
      <c r="HO164" s="9">
        <f t="shared" si="301"/>
        <v>0</v>
      </c>
      <c r="HP164" s="9">
        <f t="shared" si="302"/>
        <v>0</v>
      </c>
      <c r="HQ164" s="9">
        <f t="shared" si="303"/>
        <v>0</v>
      </c>
      <c r="HR164" s="9">
        <f t="shared" si="304"/>
        <v>0</v>
      </c>
      <c r="HS164" s="9">
        <f t="shared" si="305"/>
        <v>0</v>
      </c>
      <c r="HT164" s="9">
        <f t="shared" si="306"/>
        <v>0</v>
      </c>
      <c r="HU164" s="9">
        <f t="shared" si="307"/>
        <v>0</v>
      </c>
      <c r="HV164" s="9">
        <f t="shared" si="308"/>
        <v>0</v>
      </c>
      <c r="HW164" s="9">
        <f t="shared" si="309"/>
        <v>0</v>
      </c>
      <c r="HX164" s="9">
        <f t="shared" si="310"/>
        <v>0</v>
      </c>
      <c r="HY164" s="9">
        <f t="shared" si="311"/>
        <v>0</v>
      </c>
      <c r="HZ164" s="9">
        <f t="shared" si="312"/>
        <v>0</v>
      </c>
      <c r="IA164" s="9">
        <f t="shared" si="313"/>
        <v>0</v>
      </c>
      <c r="IB164" s="9">
        <f t="shared" si="314"/>
        <v>0</v>
      </c>
      <c r="IC164" s="9">
        <f t="shared" si="315"/>
        <v>0</v>
      </c>
      <c r="ID164" s="9">
        <f t="shared" si="316"/>
        <v>0</v>
      </c>
      <c r="IE164" s="9">
        <f t="shared" si="317"/>
        <v>0</v>
      </c>
      <c r="IF164" s="9">
        <f t="shared" si="318"/>
        <v>0</v>
      </c>
      <c r="IG164" s="9">
        <f t="shared" si="319"/>
        <v>0</v>
      </c>
      <c r="IH164" s="9">
        <f t="shared" si="320"/>
        <v>0</v>
      </c>
      <c r="II164" s="9">
        <f t="shared" si="321"/>
        <v>0</v>
      </c>
      <c r="IJ164" s="9">
        <f t="shared" si="322"/>
        <v>0</v>
      </c>
      <c r="IK164" s="9">
        <f t="shared" si="323"/>
        <v>0</v>
      </c>
      <c r="IL164" s="9">
        <f t="shared" si="324"/>
        <v>0</v>
      </c>
      <c r="IM164" s="9">
        <f t="shared" si="325"/>
        <v>0</v>
      </c>
      <c r="IN164" s="9">
        <f t="shared" si="326"/>
        <v>0</v>
      </c>
      <c r="IO164" s="9">
        <f t="shared" si="327"/>
        <v>0</v>
      </c>
      <c r="IP164" s="9">
        <f t="shared" si="328"/>
        <v>0</v>
      </c>
      <c r="IQ164" s="9">
        <f t="shared" si="329"/>
        <v>0</v>
      </c>
      <c r="IR164" s="9">
        <f t="shared" si="330"/>
        <v>0</v>
      </c>
      <c r="IS164" s="9">
        <f t="shared" si="331"/>
        <v>0</v>
      </c>
      <c r="IT164" s="9">
        <f t="shared" si="332"/>
        <v>0</v>
      </c>
      <c r="IU164" s="9">
        <f t="shared" si="333"/>
        <v>0</v>
      </c>
      <c r="IV164" s="9">
        <f t="shared" si="334"/>
        <v>0</v>
      </c>
      <c r="IW164" s="9">
        <f t="shared" si="335"/>
        <v>0</v>
      </c>
      <c r="IX164" s="9">
        <f t="shared" si="336"/>
        <v>0</v>
      </c>
      <c r="IY164" s="9">
        <f t="shared" si="337"/>
        <v>0</v>
      </c>
      <c r="IZ164" s="9">
        <f t="shared" si="338"/>
        <v>0</v>
      </c>
      <c r="JA164" s="9">
        <f t="shared" si="339"/>
        <v>0</v>
      </c>
      <c r="JB164" s="715"/>
      <c r="JC164" s="715"/>
      <c r="JD164" s="715"/>
      <c r="JE164" s="715"/>
      <c r="JF164" s="715"/>
      <c r="JG164" s="715"/>
      <c r="JH164" s="715"/>
      <c r="JI164" s="715"/>
      <c r="JJ164" s="715"/>
      <c r="JK164" s="715"/>
      <c r="JL164" s="715"/>
      <c r="JM164" s="715"/>
      <c r="JN164" s="715"/>
      <c r="JO164" s="715"/>
      <c r="JP164" s="715"/>
      <c r="JQ164" s="715"/>
      <c r="JR164" s="715"/>
      <c r="JS164" s="715"/>
      <c r="JT164" s="715"/>
      <c r="JU164" s="715"/>
      <c r="JV164" s="715"/>
      <c r="JW164" s="715"/>
      <c r="JX164" s="715"/>
      <c r="JY164" s="715"/>
      <c r="JZ164" s="715"/>
      <c r="KA164" s="715"/>
      <c r="KB164" s="715"/>
      <c r="KC164" s="715"/>
      <c r="KD164" s="715"/>
      <c r="KE164" s="715"/>
      <c r="KF164" s="715"/>
      <c r="KG164" s="715"/>
      <c r="KH164" s="715"/>
      <c r="KI164" s="715"/>
      <c r="KJ164" s="715"/>
      <c r="KK164" s="715"/>
      <c r="KL164" s="715"/>
      <c r="KM164" s="715"/>
      <c r="KN164" s="715"/>
      <c r="KO164" s="715"/>
      <c r="KP164" s="715"/>
      <c r="KQ164" s="715"/>
      <c r="KR164" s="715"/>
      <c r="KS164" s="715"/>
      <c r="KT164" s="715"/>
      <c r="KU164" s="715"/>
      <c r="KV164" s="715"/>
      <c r="KW164" s="715"/>
      <c r="KX164" s="715"/>
      <c r="KY164" s="715"/>
      <c r="KZ164" s="715"/>
      <c r="LA164" s="715"/>
      <c r="LB164" s="715"/>
      <c r="LC164" s="715"/>
      <c r="LD164" s="715"/>
      <c r="LE164" s="715"/>
      <c r="LF164" s="715"/>
      <c r="LG164" s="715"/>
      <c r="LH164" s="715"/>
      <c r="LI164" s="715"/>
      <c r="LJ164" s="715"/>
      <c r="LK164" s="715"/>
      <c r="LL164" s="715"/>
      <c r="LM164" s="715"/>
      <c r="LN164" s="715"/>
      <c r="LO164" s="715"/>
      <c r="LP164" s="715"/>
      <c r="LQ164" s="715"/>
      <c r="LR164" s="715"/>
      <c r="LS164" s="715"/>
      <c r="LT164" s="715"/>
      <c r="LU164" s="715"/>
      <c r="LV164" s="715"/>
      <c r="LW164" s="715"/>
      <c r="LX164" s="715"/>
      <c r="LY164" s="715"/>
      <c r="LZ164" s="715"/>
      <c r="MA164" s="715"/>
      <c r="MB164" s="715"/>
      <c r="MC164" s="715"/>
      <c r="MD164" s="715"/>
      <c r="ME164" s="715"/>
      <c r="MF164" s="715"/>
      <c r="MG164" s="715"/>
      <c r="MH164" s="715"/>
      <c r="MI164" s="715"/>
      <c r="MJ164" s="715"/>
      <c r="MK164" s="715"/>
      <c r="ML164" s="715"/>
      <c r="MM164" s="715"/>
      <c r="MN164" s="715"/>
      <c r="MO164" s="715"/>
      <c r="MP164" s="715"/>
      <c r="MQ164" s="715"/>
      <c r="MR164" s="715"/>
      <c r="MS164" s="715"/>
      <c r="MT164" s="715"/>
      <c r="MU164" s="715"/>
      <c r="MV164" s="716"/>
      <c r="MW164" s="716"/>
      <c r="MX164" s="716"/>
      <c r="MY164" s="716"/>
      <c r="MZ164" s="716"/>
    </row>
    <row r="165" spans="1:364" s="45" customFormat="1" ht="44.25" customHeight="1">
      <c r="A165" s="57" t="s">
        <v>52</v>
      </c>
      <c r="B165" s="60">
        <v>45515</v>
      </c>
      <c r="C165" s="703"/>
      <c r="D165" s="474"/>
      <c r="E165" s="38"/>
      <c r="F165" s="38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64"/>
      <c r="AG165" s="36"/>
      <c r="AH165" s="36"/>
      <c r="AI165" s="36"/>
      <c r="AJ165" s="36"/>
      <c r="AK165" s="36"/>
      <c r="AL165" s="36"/>
      <c r="AM165" s="36"/>
      <c r="AN165" s="36"/>
      <c r="AO165" s="385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401"/>
      <c r="CA165" s="587"/>
      <c r="CB165" s="587"/>
      <c r="CC165" s="587"/>
      <c r="CD165" s="587"/>
      <c r="CE165" s="587"/>
      <c r="CF165" s="587"/>
      <c r="CG165" s="587"/>
      <c r="CH165" s="587"/>
      <c r="CI165" s="587"/>
      <c r="CJ165" s="587"/>
      <c r="CK165" s="587"/>
      <c r="CL165" s="587"/>
      <c r="CM165" s="587"/>
      <c r="CN165" s="587"/>
      <c r="CO165" s="587"/>
      <c r="CP165" s="587"/>
      <c r="CQ165" s="587"/>
      <c r="CR165" s="587"/>
      <c r="CS165" s="587"/>
      <c r="CT165" s="587"/>
      <c r="CU165" s="587"/>
      <c r="CV165" s="587"/>
      <c r="CW165" s="587"/>
      <c r="CX165" s="587"/>
      <c r="CY165" s="587"/>
      <c r="CZ165" s="587"/>
      <c r="DA165" s="587"/>
      <c r="DB165" s="587"/>
      <c r="DC165" s="587"/>
      <c r="DD165" s="587"/>
      <c r="DE165" s="587"/>
      <c r="DF165" s="587"/>
      <c r="DG165" s="396"/>
      <c r="DH165" s="583"/>
      <c r="DI165" s="583"/>
      <c r="DJ165" s="583"/>
      <c r="DK165" s="583"/>
      <c r="DL165" s="583"/>
      <c r="DM165" s="583"/>
      <c r="DN165" s="583"/>
      <c r="DO165" s="583"/>
      <c r="DP165" s="583"/>
      <c r="DQ165" s="583"/>
      <c r="DR165" s="583"/>
      <c r="DS165" s="583"/>
      <c r="DT165" s="583"/>
      <c r="DU165" s="583"/>
      <c r="DV165" s="583"/>
      <c r="DW165" s="583"/>
      <c r="DX165" s="583"/>
      <c r="DY165" s="567"/>
      <c r="DZ165" s="567"/>
      <c r="EA165" s="567"/>
      <c r="EB165" s="567"/>
      <c r="EC165" s="567"/>
      <c r="ED165" s="567"/>
      <c r="EE165" s="567"/>
      <c r="EF165" s="567"/>
      <c r="EG165" s="567"/>
      <c r="EH165" s="567"/>
      <c r="EI165" s="567"/>
      <c r="EJ165" s="567"/>
      <c r="EK165" s="567"/>
      <c r="EL165" s="567"/>
      <c r="EM165" s="567"/>
      <c r="EN165" s="567"/>
      <c r="EO165" s="567"/>
      <c r="EP165" s="567"/>
      <c r="EQ165" s="567"/>
      <c r="ER165" s="567"/>
      <c r="ES165" s="567"/>
      <c r="ET165" s="567"/>
      <c r="EU165" s="567"/>
      <c r="EV165" s="567"/>
      <c r="EW165" s="583"/>
      <c r="EX165" s="583"/>
      <c r="EY165" s="583"/>
      <c r="EZ165" s="583"/>
      <c r="FA165" s="583"/>
      <c r="FB165" s="583"/>
      <c r="FC165" s="583"/>
      <c r="FD165" s="583"/>
      <c r="FE165" s="583"/>
      <c r="FF165" s="398"/>
      <c r="FG165" s="161"/>
      <c r="FH165" s="161"/>
      <c r="FI165" s="161"/>
      <c r="FJ165" s="161"/>
      <c r="FK165" s="161"/>
      <c r="FL165" s="161"/>
      <c r="FM165" s="223"/>
      <c r="FN165" s="151"/>
      <c r="FO165" s="151"/>
      <c r="FP165" s="151"/>
      <c r="FQ165" s="151"/>
      <c r="FR165" s="506"/>
      <c r="FS165" s="52"/>
      <c r="FT165" s="52"/>
      <c r="FU165" s="52"/>
      <c r="FV165" s="30"/>
      <c r="FW165" s="30"/>
      <c r="FX165" s="55"/>
      <c r="FY165" s="26"/>
      <c r="FZ165" s="26"/>
      <c r="GA165" s="26"/>
      <c r="GB165" s="26"/>
      <c r="GC165" s="26"/>
      <c r="GD165" s="26"/>
      <c r="GE165" s="26"/>
      <c r="GF165" s="26"/>
      <c r="GG165" s="26"/>
      <c r="GH165" s="30"/>
      <c r="GI165" s="17"/>
      <c r="GJ165" s="373"/>
      <c r="GK165" s="77"/>
      <c r="GL165" s="62">
        <f t="shared" ref="GL165:GL180" si="340">COUNTIF($E165:$GI165,"1")</f>
        <v>0</v>
      </c>
      <c r="GM165" s="62">
        <f t="shared" ref="GM165:GM180" si="341">COUNTIF($E165:$GI165,"2")</f>
        <v>0</v>
      </c>
      <c r="GN165" s="62">
        <f t="shared" ref="GN165:GN180" si="342">COUNTIF($E165:$GI165,"3")</f>
        <v>0</v>
      </c>
      <c r="GO165" s="62">
        <f t="shared" ref="GO165:GO180" si="343">COUNTIF($E165:$GI165,"4")</f>
        <v>0</v>
      </c>
      <c r="GP165" s="62">
        <f t="shared" ref="GP165:GP180" si="344">COUNTIF($E165:$GI165,"5")</f>
        <v>0</v>
      </c>
      <c r="GQ165" s="62">
        <f t="shared" ref="GQ165:GQ180" si="345">COUNTIF($E165:$GI165,"6")</f>
        <v>0</v>
      </c>
      <c r="GR165" s="62">
        <f t="shared" ref="GR165:GR180" si="346">COUNTIF($E165:$GI165,"7")</f>
        <v>0</v>
      </c>
      <c r="GS165" s="62">
        <f t="shared" ref="GS165:GS180" si="347">COUNTIF($E165:$GI165,"8")</f>
        <v>0</v>
      </c>
      <c r="GT165" s="62">
        <f t="shared" ref="GT165:GT180" si="348">COUNTIF($E165:$GI165,"9")</f>
        <v>0</v>
      </c>
      <c r="GU165" s="62">
        <f t="shared" ref="GU165:GU180" si="349">COUNTIF($E165:$GI165,"10")</f>
        <v>0</v>
      </c>
      <c r="GV165" s="62">
        <f t="shared" ref="GV165:GV180" si="350">COUNTIF($E165:$GI165,"11")</f>
        <v>0</v>
      </c>
      <c r="GW165" s="62">
        <f t="shared" ref="GW165:GW180" si="351">COUNTIF($E165:$GI165,"12")</f>
        <v>0</v>
      </c>
      <c r="GX165" s="62">
        <f t="shared" ref="GX165:GX180" si="352">COUNTIF($E165:$GI165,"13")</f>
        <v>0</v>
      </c>
      <c r="GY165" s="62">
        <f t="shared" ref="GY165:GY180" si="353">COUNTIF($E165:$GI165,"14")</f>
        <v>0</v>
      </c>
      <c r="GZ165" s="62">
        <f t="shared" ref="GZ165:GZ180" si="354">COUNTIF($E165:$GI165,"15")</f>
        <v>0</v>
      </c>
      <c r="HA165" s="62">
        <f t="shared" ref="HA165:HA180" si="355">COUNTIF($E165:$GI165,"16")</f>
        <v>0</v>
      </c>
      <c r="HB165" s="62">
        <f t="shared" ref="HB165:HB180" si="356">COUNTIF($E165:$GI165,"17")</f>
        <v>0</v>
      </c>
      <c r="HC165" s="62">
        <f t="shared" ref="HC165:HC180" si="357">COUNTIF($E165:$GI165,"18")</f>
        <v>0</v>
      </c>
      <c r="HD165" s="62">
        <f t="shared" ref="HD165:HD180" si="358">COUNTIF($E165:$GI165,"19")</f>
        <v>0</v>
      </c>
      <c r="HE165" s="62">
        <f t="shared" ref="HE165:HE180" si="359">COUNTIF($E165:$GI165,"20")</f>
        <v>0</v>
      </c>
      <c r="HF165" s="62">
        <f t="shared" ref="HF165:HF180" si="360">COUNTIF($E165:$GI165,"21")</f>
        <v>0</v>
      </c>
      <c r="HG165" s="62">
        <f t="shared" ref="HG165:HG180" si="361">COUNTIF($E165:$GI165,"22")</f>
        <v>0</v>
      </c>
      <c r="HH165" s="62">
        <f t="shared" ref="HH165:HH180" si="362">COUNTIF($E165:$GI165,"23")</f>
        <v>0</v>
      </c>
      <c r="HI165" s="62">
        <f t="shared" ref="HI165:HI180" si="363">COUNTIF($E165:$GI165,"24")</f>
        <v>0</v>
      </c>
      <c r="HJ165" s="62">
        <f t="shared" ref="HJ165:HJ180" si="364">COUNTIF($E165:$GI165,"25")</f>
        <v>0</v>
      </c>
      <c r="HK165" s="62">
        <f t="shared" ref="HK165:HK180" si="365">COUNTIF($E165:$GI165,"26")</f>
        <v>0</v>
      </c>
      <c r="HL165" s="62">
        <f t="shared" ref="HL165:HL180" si="366">COUNTIF($E165:$GI165,"27")</f>
        <v>0</v>
      </c>
      <c r="HM165" s="62">
        <f t="shared" ref="HM165:HM180" si="367">COUNTIF($E165:$GI165,"28")</f>
        <v>0</v>
      </c>
      <c r="HN165" s="62">
        <f t="shared" ref="HN165:HN180" si="368">COUNTIF($E165:$GI165,"29")</f>
        <v>0</v>
      </c>
      <c r="HO165" s="62">
        <f t="shared" ref="HO165:HO180" si="369">COUNTIF($E165:$GI165,"30")</f>
        <v>0</v>
      </c>
      <c r="HP165" s="62">
        <f t="shared" ref="HP165:HP180" si="370">COUNTIF($E165:$GI165,"31")</f>
        <v>0</v>
      </c>
      <c r="HQ165" s="62">
        <f t="shared" ref="HQ165:HQ180" si="371">COUNTIF($E165:$GI165,"32")</f>
        <v>0</v>
      </c>
      <c r="HR165" s="62">
        <f t="shared" ref="HR165:HR180" si="372">COUNTIF($E165:$GI165,"33")</f>
        <v>0</v>
      </c>
      <c r="HS165" s="62">
        <f t="shared" ref="HS165:HS180" si="373">COUNTIF($E165:$GI165,"34")</f>
        <v>0</v>
      </c>
      <c r="HT165" s="62">
        <f t="shared" ref="HT165:HT180" si="374">COUNTIF($E165:$GI165,"35")</f>
        <v>0</v>
      </c>
      <c r="HU165" s="62">
        <f t="shared" ref="HU165:HU180" si="375">COUNTIF($E165:$GI165,"36")</f>
        <v>0</v>
      </c>
      <c r="HV165" s="62">
        <f t="shared" ref="HV165:HV180" si="376">COUNTIF($E165:$GI165,"37")</f>
        <v>0</v>
      </c>
      <c r="HW165" s="62">
        <f t="shared" ref="HW165:HW180" si="377">COUNTIF($E165:$GI165,"38")</f>
        <v>0</v>
      </c>
      <c r="HX165" s="62">
        <f t="shared" ref="HX165:HX180" si="378">COUNTIF($E165:$GI165,"39")</f>
        <v>0</v>
      </c>
      <c r="HY165" s="62">
        <f t="shared" ref="HY165:HY180" si="379">COUNTIF($E165:$GI165,"40")</f>
        <v>0</v>
      </c>
      <c r="HZ165" s="62">
        <f t="shared" ref="HZ165:HZ180" si="380">COUNTIF($E165:$GI165,"41")</f>
        <v>0</v>
      </c>
      <c r="IA165" s="62">
        <f t="shared" ref="IA165:IA180" si="381">COUNTIF($E165:$GI165,"42")</f>
        <v>0</v>
      </c>
      <c r="IB165" s="62">
        <f t="shared" ref="IB165:IB180" si="382">COUNTIF($E165:$GI165,"43")</f>
        <v>0</v>
      </c>
      <c r="IC165" s="62">
        <f t="shared" ref="IC165:IC180" si="383">COUNTIF($E165:$GI165,"44")</f>
        <v>0</v>
      </c>
      <c r="ID165" s="62">
        <f t="shared" ref="ID165:ID180" si="384">COUNTIF($E165:$GI165,"45")</f>
        <v>0</v>
      </c>
      <c r="IE165" s="62">
        <f t="shared" ref="IE165:IE180" si="385">COUNTIF($E165:$GI165,"46")</f>
        <v>0</v>
      </c>
      <c r="IF165" s="62">
        <f t="shared" ref="IF165:IF180" si="386">COUNTIF($E165:$GI165,"47")</f>
        <v>0</v>
      </c>
      <c r="IG165" s="62">
        <f t="shared" ref="IG165:IG180" si="387">COUNTIF($E165:$GI165,"48")</f>
        <v>0</v>
      </c>
      <c r="IH165" s="62">
        <f t="shared" ref="IH165:IH180" si="388">COUNTIF($E165:$GI165,"49")</f>
        <v>0</v>
      </c>
      <c r="II165" s="62">
        <f t="shared" ref="II165:II180" si="389">COUNTIF($E165:$GI165,"50")</f>
        <v>0</v>
      </c>
      <c r="IJ165" s="62">
        <f t="shared" ref="IJ165:IJ180" si="390">COUNTIF($E165:$GI165,"51")</f>
        <v>0</v>
      </c>
      <c r="IK165" s="62">
        <f t="shared" ref="IK165:IK180" si="391">COUNTIF($E165:$GI165,"52")</f>
        <v>0</v>
      </c>
      <c r="IL165" s="62">
        <f t="shared" ref="IL165:IL180" si="392">COUNTIF($E165:$GI165,"53")</f>
        <v>0</v>
      </c>
      <c r="IM165" s="62">
        <f t="shared" ref="IM165:IM180" si="393">COUNTIF($E165:$GI165,"54")</f>
        <v>0</v>
      </c>
      <c r="IN165" s="62">
        <f t="shared" ref="IN165:IN180" si="394">COUNTIF($E165:$GI165,"55")</f>
        <v>0</v>
      </c>
      <c r="IO165" s="62">
        <f t="shared" ref="IO165:IO180" si="395">COUNTIF($E165:$GI165,"56")</f>
        <v>0</v>
      </c>
      <c r="IP165" s="62">
        <f t="shared" ref="IP165:IP180" si="396">COUNTIF($E165:$GI165,"57")</f>
        <v>0</v>
      </c>
      <c r="IQ165" s="62">
        <f t="shared" ref="IQ165:IQ180" si="397">COUNTIF($E165:$GI165,"58")</f>
        <v>0</v>
      </c>
      <c r="IR165" s="62">
        <f t="shared" ref="IR165:IR180" si="398">COUNTIF($E165:$GI165,"59")</f>
        <v>0</v>
      </c>
      <c r="IS165" s="62">
        <f t="shared" ref="IS165:IS180" si="399">COUNTIF($E165:$GI165,"60")</f>
        <v>0</v>
      </c>
      <c r="IT165" s="62">
        <f t="shared" ref="IT165:IT180" si="400">COUNTIF($E165:$GI165,"61")</f>
        <v>0</v>
      </c>
      <c r="IU165" s="62">
        <f t="shared" ref="IU165:IU180" si="401">COUNTIF($E165:$GI165,"62")</f>
        <v>0</v>
      </c>
      <c r="IV165" s="62">
        <f t="shared" ref="IV165:IV180" si="402">COUNTIF($E165:$GI165,"63")</f>
        <v>0</v>
      </c>
      <c r="IW165" s="62">
        <f t="shared" ref="IW165:IW180" si="403">COUNTIF($E165:$GI165,"64")</f>
        <v>0</v>
      </c>
      <c r="IX165" s="62">
        <f t="shared" ref="IX165:IX180" si="404">COUNTIF($E165:$GI165,"65")</f>
        <v>0</v>
      </c>
      <c r="IY165" s="62">
        <f t="shared" ref="IY165:IY180" si="405">COUNTIF($E165:$GI165,"66")</f>
        <v>0</v>
      </c>
      <c r="IZ165" s="62">
        <f t="shared" ref="IZ165:IZ180" si="406">COUNTIF($E165:$GI165,"67")</f>
        <v>0</v>
      </c>
      <c r="JA165" s="62">
        <f t="shared" ref="JA165:JA180" si="407">COUNTIF($E165:$GI165,"68")</f>
        <v>0</v>
      </c>
      <c r="JB165" s="716"/>
      <c r="JC165" s="716"/>
      <c r="JD165" s="716"/>
      <c r="JE165" s="716"/>
      <c r="JF165" s="716"/>
      <c r="JG165" s="716"/>
      <c r="JH165" s="716"/>
      <c r="JI165" s="716"/>
      <c r="JJ165" s="716"/>
      <c r="JK165" s="716"/>
      <c r="JL165" s="716"/>
      <c r="JM165" s="716"/>
      <c r="JN165" s="716"/>
      <c r="JO165" s="716"/>
      <c r="JP165" s="716"/>
      <c r="JQ165" s="716"/>
      <c r="JR165" s="716"/>
      <c r="JS165" s="716"/>
      <c r="JT165" s="716"/>
      <c r="JU165" s="716"/>
      <c r="JV165" s="716"/>
      <c r="JW165" s="716"/>
      <c r="JX165" s="716"/>
      <c r="JY165" s="716"/>
      <c r="JZ165" s="716"/>
      <c r="KA165" s="716"/>
      <c r="KB165" s="716"/>
      <c r="KC165" s="716"/>
      <c r="KD165" s="716"/>
      <c r="KE165" s="716"/>
      <c r="KF165" s="716"/>
      <c r="KG165" s="716"/>
      <c r="KH165" s="716"/>
      <c r="KI165" s="716"/>
      <c r="KJ165" s="716"/>
      <c r="KK165" s="716"/>
      <c r="KL165" s="716"/>
      <c r="KM165" s="716"/>
      <c r="KN165" s="716"/>
      <c r="KO165" s="716"/>
      <c r="KP165" s="716"/>
      <c r="KQ165" s="716"/>
      <c r="KR165" s="716"/>
      <c r="KS165" s="716"/>
      <c r="KT165" s="716"/>
      <c r="KU165" s="716"/>
      <c r="KV165" s="716"/>
      <c r="KW165" s="716"/>
      <c r="KX165" s="716"/>
      <c r="KY165" s="716"/>
      <c r="KZ165" s="716"/>
      <c r="LA165" s="716"/>
      <c r="LB165" s="716"/>
      <c r="LC165" s="716"/>
      <c r="LD165" s="716"/>
      <c r="LE165" s="716"/>
      <c r="LF165" s="716"/>
      <c r="LG165" s="716"/>
      <c r="LH165" s="716"/>
      <c r="LI165" s="716"/>
      <c r="LJ165" s="716"/>
      <c r="LK165" s="716"/>
      <c r="LL165" s="716"/>
      <c r="LM165" s="716"/>
      <c r="LN165" s="716"/>
      <c r="LO165" s="716"/>
      <c r="LP165" s="716"/>
      <c r="LQ165" s="716"/>
      <c r="LR165" s="716"/>
      <c r="LS165" s="716"/>
      <c r="LT165" s="716"/>
      <c r="LU165" s="716"/>
      <c r="LV165" s="716"/>
      <c r="LW165" s="716"/>
      <c r="LX165" s="716"/>
      <c r="LY165" s="716"/>
      <c r="LZ165" s="716"/>
      <c r="MA165" s="716"/>
      <c r="MB165" s="716"/>
      <c r="MC165" s="716"/>
      <c r="MD165" s="716"/>
      <c r="ME165" s="716"/>
      <c r="MF165" s="716"/>
      <c r="MG165" s="716"/>
      <c r="MH165" s="716"/>
      <c r="MI165" s="716"/>
      <c r="MJ165" s="716"/>
      <c r="MK165" s="716"/>
      <c r="ML165" s="716"/>
      <c r="MM165" s="716"/>
      <c r="MN165" s="716"/>
      <c r="MO165" s="716"/>
      <c r="MP165" s="716"/>
      <c r="MQ165" s="716"/>
      <c r="MR165" s="716"/>
      <c r="MS165" s="716"/>
      <c r="MT165" s="716"/>
      <c r="MU165" s="716"/>
      <c r="MV165" s="716"/>
      <c r="MW165" s="716"/>
      <c r="MX165" s="716"/>
      <c r="MY165" s="716"/>
      <c r="MZ165" s="716"/>
    </row>
    <row r="166" spans="1:364" s="78" customFormat="1" ht="42" customHeight="1">
      <c r="A166" s="56" t="s">
        <v>46</v>
      </c>
      <c r="B166" s="59">
        <v>45516</v>
      </c>
      <c r="C166" s="554"/>
      <c r="D166" s="474"/>
      <c r="E166" s="86"/>
      <c r="F166" s="86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364"/>
      <c r="AG166" s="88"/>
      <c r="AH166" s="88"/>
      <c r="AI166" s="88"/>
      <c r="AJ166" s="88"/>
      <c r="AK166" s="88"/>
      <c r="AL166" s="88"/>
      <c r="AM166" s="88"/>
      <c r="AN166" s="88"/>
      <c r="AO166" s="385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401"/>
      <c r="CA166" s="595"/>
      <c r="CB166" s="595"/>
      <c r="CC166" s="595"/>
      <c r="CD166" s="595"/>
      <c r="CE166" s="595"/>
      <c r="CF166" s="595"/>
      <c r="CG166" s="595"/>
      <c r="CH166" s="595"/>
      <c r="CI166" s="595"/>
      <c r="CJ166" s="595"/>
      <c r="CK166" s="595"/>
      <c r="CL166" s="595"/>
      <c r="CM166" s="595"/>
      <c r="CN166" s="595"/>
      <c r="CO166" s="595"/>
      <c r="CP166" s="595"/>
      <c r="CQ166" s="595"/>
      <c r="CR166" s="595"/>
      <c r="CS166" s="595"/>
      <c r="CT166" s="595"/>
      <c r="CU166" s="595"/>
      <c r="CV166" s="595"/>
      <c r="CW166" s="595"/>
      <c r="CX166" s="595"/>
      <c r="CY166" s="595"/>
      <c r="CZ166" s="595"/>
      <c r="DA166" s="595"/>
      <c r="DB166" s="595"/>
      <c r="DC166" s="595"/>
      <c r="DD166" s="595"/>
      <c r="DE166" s="595"/>
      <c r="DF166" s="595"/>
      <c r="DG166" s="409"/>
      <c r="DH166" s="569"/>
      <c r="DI166" s="569"/>
      <c r="DJ166" s="569"/>
      <c r="DK166" s="569"/>
      <c r="DL166" s="569"/>
      <c r="DM166" s="569"/>
      <c r="DN166" s="569"/>
      <c r="DO166" s="569"/>
      <c r="DP166" s="569"/>
      <c r="DQ166" s="569"/>
      <c r="DR166" s="569"/>
      <c r="DS166" s="569"/>
      <c r="DT166" s="569"/>
      <c r="DU166" s="569"/>
      <c r="DV166" s="569"/>
      <c r="DW166" s="569"/>
      <c r="DX166" s="569"/>
      <c r="DY166" s="569"/>
      <c r="DZ166" s="569"/>
      <c r="EA166" s="569"/>
      <c r="EB166" s="569"/>
      <c r="EC166" s="569"/>
      <c r="ED166" s="569"/>
      <c r="EE166" s="569"/>
      <c r="EF166" s="569"/>
      <c r="EG166" s="569"/>
      <c r="EH166" s="569"/>
      <c r="EI166" s="569"/>
      <c r="EJ166" s="569"/>
      <c r="EK166" s="569"/>
      <c r="EL166" s="569"/>
      <c r="EM166" s="569"/>
      <c r="EN166" s="569"/>
      <c r="EO166" s="569"/>
      <c r="EP166" s="569"/>
      <c r="EQ166" s="569"/>
      <c r="ER166" s="569"/>
      <c r="ES166" s="569"/>
      <c r="ET166" s="569"/>
      <c r="EU166" s="569"/>
      <c r="EV166" s="569"/>
      <c r="EW166" s="569"/>
      <c r="EX166" s="569"/>
      <c r="EY166" s="569"/>
      <c r="EZ166" s="569"/>
      <c r="FA166" s="569"/>
      <c r="FB166" s="569"/>
      <c r="FC166" s="569"/>
      <c r="FD166" s="569"/>
      <c r="FE166" s="569"/>
      <c r="FF166" s="409"/>
      <c r="FG166" s="152"/>
      <c r="FH166" s="152"/>
      <c r="FI166" s="152"/>
      <c r="FJ166" s="152"/>
      <c r="FK166" s="152"/>
      <c r="FL166" s="152"/>
      <c r="FM166" s="222"/>
      <c r="FN166" s="152"/>
      <c r="FO166" s="152"/>
      <c r="FP166" s="152"/>
      <c r="FQ166" s="152"/>
      <c r="FR166" s="507"/>
      <c r="FS166" s="253"/>
      <c r="FT166" s="253"/>
      <c r="FU166" s="253"/>
      <c r="FV166" s="33"/>
      <c r="FW166" s="33"/>
      <c r="FX166" s="117"/>
      <c r="FY166" s="91"/>
      <c r="FZ166" s="91"/>
      <c r="GA166" s="91"/>
      <c r="GB166" s="91"/>
      <c r="GC166" s="91"/>
      <c r="GD166" s="91"/>
      <c r="GE166" s="91"/>
      <c r="GF166" s="91"/>
      <c r="GG166" s="91"/>
      <c r="GH166" s="89"/>
      <c r="GI166" s="143"/>
      <c r="GJ166" s="511"/>
      <c r="GK166" s="101"/>
      <c r="GL166" s="9">
        <f t="shared" si="340"/>
        <v>0</v>
      </c>
      <c r="GM166" s="9">
        <f t="shared" si="341"/>
        <v>0</v>
      </c>
      <c r="GN166" s="9">
        <f t="shared" si="342"/>
        <v>0</v>
      </c>
      <c r="GO166" s="9">
        <f t="shared" si="343"/>
        <v>0</v>
      </c>
      <c r="GP166" s="9">
        <f t="shared" si="344"/>
        <v>0</v>
      </c>
      <c r="GQ166" s="9">
        <f t="shared" si="345"/>
        <v>0</v>
      </c>
      <c r="GR166" s="9">
        <f t="shared" si="346"/>
        <v>0</v>
      </c>
      <c r="GS166" s="9">
        <f t="shared" si="347"/>
        <v>0</v>
      </c>
      <c r="GT166" s="9">
        <f t="shared" si="348"/>
        <v>0</v>
      </c>
      <c r="GU166" s="9">
        <f t="shared" si="349"/>
        <v>0</v>
      </c>
      <c r="GV166" s="9">
        <f t="shared" si="350"/>
        <v>0</v>
      </c>
      <c r="GW166" s="9">
        <f t="shared" si="351"/>
        <v>0</v>
      </c>
      <c r="GX166" s="9">
        <f t="shared" si="352"/>
        <v>0</v>
      </c>
      <c r="GY166" s="9">
        <f t="shared" si="353"/>
        <v>0</v>
      </c>
      <c r="GZ166" s="9">
        <f t="shared" si="354"/>
        <v>0</v>
      </c>
      <c r="HA166" s="9">
        <f t="shared" si="355"/>
        <v>0</v>
      </c>
      <c r="HB166" s="9">
        <f t="shared" si="356"/>
        <v>0</v>
      </c>
      <c r="HC166" s="9">
        <f t="shared" si="357"/>
        <v>0</v>
      </c>
      <c r="HD166" s="9">
        <f t="shared" si="358"/>
        <v>0</v>
      </c>
      <c r="HE166" s="9">
        <f t="shared" si="359"/>
        <v>0</v>
      </c>
      <c r="HF166" s="9">
        <f t="shared" si="360"/>
        <v>0</v>
      </c>
      <c r="HG166" s="9">
        <f t="shared" si="361"/>
        <v>0</v>
      </c>
      <c r="HH166" s="9">
        <f t="shared" si="362"/>
        <v>0</v>
      </c>
      <c r="HI166" s="9">
        <f t="shared" si="363"/>
        <v>0</v>
      </c>
      <c r="HJ166" s="9">
        <f t="shared" si="364"/>
        <v>0</v>
      </c>
      <c r="HK166" s="9">
        <f t="shared" si="365"/>
        <v>0</v>
      </c>
      <c r="HL166" s="9">
        <f t="shared" si="366"/>
        <v>0</v>
      </c>
      <c r="HM166" s="9">
        <f t="shared" si="367"/>
        <v>0</v>
      </c>
      <c r="HN166" s="9">
        <f t="shared" si="368"/>
        <v>0</v>
      </c>
      <c r="HO166" s="9">
        <f t="shared" si="369"/>
        <v>0</v>
      </c>
      <c r="HP166" s="9">
        <f t="shared" si="370"/>
        <v>0</v>
      </c>
      <c r="HQ166" s="9">
        <f t="shared" si="371"/>
        <v>0</v>
      </c>
      <c r="HR166" s="9">
        <f t="shared" si="372"/>
        <v>0</v>
      </c>
      <c r="HS166" s="9">
        <f t="shared" si="373"/>
        <v>0</v>
      </c>
      <c r="HT166" s="9">
        <f t="shared" si="374"/>
        <v>0</v>
      </c>
      <c r="HU166" s="9">
        <f t="shared" si="375"/>
        <v>0</v>
      </c>
      <c r="HV166" s="9">
        <f t="shared" si="376"/>
        <v>0</v>
      </c>
      <c r="HW166" s="9">
        <f t="shared" si="377"/>
        <v>0</v>
      </c>
      <c r="HX166" s="9">
        <f t="shared" si="378"/>
        <v>0</v>
      </c>
      <c r="HY166" s="9">
        <f t="shared" si="379"/>
        <v>0</v>
      </c>
      <c r="HZ166" s="9">
        <f t="shared" si="380"/>
        <v>0</v>
      </c>
      <c r="IA166" s="9">
        <f t="shared" si="381"/>
        <v>0</v>
      </c>
      <c r="IB166" s="9">
        <f t="shared" si="382"/>
        <v>0</v>
      </c>
      <c r="IC166" s="9">
        <f t="shared" si="383"/>
        <v>0</v>
      </c>
      <c r="ID166" s="9">
        <f t="shared" si="384"/>
        <v>0</v>
      </c>
      <c r="IE166" s="9">
        <f t="shared" si="385"/>
        <v>0</v>
      </c>
      <c r="IF166" s="9">
        <f t="shared" si="386"/>
        <v>0</v>
      </c>
      <c r="IG166" s="9">
        <f t="shared" si="387"/>
        <v>0</v>
      </c>
      <c r="IH166" s="9">
        <f t="shared" si="388"/>
        <v>0</v>
      </c>
      <c r="II166" s="9">
        <f t="shared" si="389"/>
        <v>0</v>
      </c>
      <c r="IJ166" s="9">
        <f t="shared" si="390"/>
        <v>0</v>
      </c>
      <c r="IK166" s="9">
        <f t="shared" si="391"/>
        <v>0</v>
      </c>
      <c r="IL166" s="9">
        <f t="shared" si="392"/>
        <v>0</v>
      </c>
      <c r="IM166" s="9">
        <f t="shared" si="393"/>
        <v>0</v>
      </c>
      <c r="IN166" s="9">
        <f t="shared" si="394"/>
        <v>0</v>
      </c>
      <c r="IO166" s="9">
        <f t="shared" si="395"/>
        <v>0</v>
      </c>
      <c r="IP166" s="9">
        <f t="shared" si="396"/>
        <v>0</v>
      </c>
      <c r="IQ166" s="9">
        <f t="shared" si="397"/>
        <v>0</v>
      </c>
      <c r="IR166" s="9">
        <f t="shared" si="398"/>
        <v>0</v>
      </c>
      <c r="IS166" s="9">
        <f t="shared" si="399"/>
        <v>0</v>
      </c>
      <c r="IT166" s="9">
        <f t="shared" si="400"/>
        <v>0</v>
      </c>
      <c r="IU166" s="9">
        <f t="shared" si="401"/>
        <v>0</v>
      </c>
      <c r="IV166" s="9">
        <f t="shared" si="402"/>
        <v>0</v>
      </c>
      <c r="IW166" s="9">
        <f t="shared" si="403"/>
        <v>0</v>
      </c>
      <c r="IX166" s="9">
        <f t="shared" si="404"/>
        <v>0</v>
      </c>
      <c r="IY166" s="9">
        <f t="shared" si="405"/>
        <v>0</v>
      </c>
      <c r="IZ166" s="9">
        <f t="shared" si="406"/>
        <v>0</v>
      </c>
      <c r="JA166" s="9">
        <f t="shared" si="407"/>
        <v>0</v>
      </c>
      <c r="JB166" s="719"/>
      <c r="JC166" s="719"/>
      <c r="JD166" s="719"/>
      <c r="JE166" s="719"/>
      <c r="JF166" s="719"/>
      <c r="JG166" s="719"/>
      <c r="JH166" s="719"/>
      <c r="JI166" s="719"/>
      <c r="JJ166" s="719"/>
      <c r="JK166" s="719"/>
      <c r="JL166" s="719"/>
      <c r="JM166" s="719"/>
      <c r="JN166" s="719"/>
      <c r="JO166" s="719"/>
      <c r="JP166" s="719"/>
      <c r="JQ166" s="719"/>
      <c r="JR166" s="719"/>
      <c r="JS166" s="719"/>
      <c r="JT166" s="719"/>
      <c r="JU166" s="719"/>
      <c r="JV166" s="719"/>
      <c r="JW166" s="719"/>
      <c r="JX166" s="719"/>
      <c r="JY166" s="719"/>
      <c r="JZ166" s="719"/>
      <c r="KA166" s="719"/>
      <c r="KB166" s="719"/>
      <c r="KC166" s="719"/>
      <c r="KD166" s="719"/>
      <c r="KE166" s="719"/>
      <c r="KF166" s="719"/>
      <c r="KG166" s="719"/>
      <c r="KH166" s="719"/>
      <c r="KI166" s="719"/>
      <c r="KJ166" s="719"/>
      <c r="KK166" s="719"/>
      <c r="KL166" s="719"/>
      <c r="KM166" s="719"/>
      <c r="KN166" s="719"/>
      <c r="KO166" s="719"/>
      <c r="KP166" s="719"/>
      <c r="KQ166" s="719"/>
      <c r="KR166" s="719"/>
      <c r="KS166" s="719"/>
      <c r="KT166" s="719"/>
      <c r="KU166" s="719"/>
      <c r="KV166" s="719"/>
      <c r="KW166" s="719"/>
      <c r="KX166" s="719"/>
      <c r="KY166" s="719"/>
      <c r="KZ166" s="719"/>
      <c r="LA166" s="719"/>
      <c r="LB166" s="719"/>
      <c r="LC166" s="719"/>
      <c r="LD166" s="719"/>
      <c r="LE166" s="719"/>
      <c r="LF166" s="719"/>
      <c r="LG166" s="719"/>
      <c r="LH166" s="719"/>
      <c r="LI166" s="719"/>
      <c r="LJ166" s="719"/>
      <c r="LK166" s="719"/>
      <c r="LL166" s="719"/>
      <c r="LM166" s="719"/>
      <c r="LN166" s="719"/>
      <c r="LO166" s="719"/>
      <c r="LP166" s="719"/>
      <c r="LQ166" s="719"/>
      <c r="LR166" s="719"/>
      <c r="LS166" s="719"/>
      <c r="LT166" s="719"/>
      <c r="LU166" s="719"/>
      <c r="LV166" s="719"/>
      <c r="LW166" s="719"/>
      <c r="LX166" s="719"/>
      <c r="LY166" s="719"/>
      <c r="LZ166" s="719"/>
      <c r="MA166" s="719"/>
      <c r="MB166" s="719"/>
      <c r="MC166" s="719"/>
      <c r="MD166" s="719"/>
      <c r="ME166" s="719"/>
      <c r="MF166" s="719"/>
      <c r="MG166" s="719"/>
      <c r="MH166" s="719"/>
      <c r="MI166" s="719"/>
      <c r="MJ166" s="719"/>
      <c r="MK166" s="719"/>
      <c r="ML166" s="719"/>
      <c r="MM166" s="719"/>
      <c r="MN166" s="719"/>
      <c r="MO166" s="719"/>
      <c r="MP166" s="719"/>
      <c r="MQ166" s="719"/>
      <c r="MR166" s="719"/>
      <c r="MS166" s="719"/>
      <c r="MT166" s="719"/>
      <c r="MU166" s="719"/>
      <c r="MV166" s="711"/>
      <c r="MW166" s="711"/>
      <c r="MX166" s="711"/>
      <c r="MY166" s="711"/>
      <c r="MZ166" s="711"/>
    </row>
    <row r="167" spans="1:364" s="78" customFormat="1" ht="46.5" customHeight="1">
      <c r="A167" s="56" t="s">
        <v>47</v>
      </c>
      <c r="B167" s="59">
        <v>45517</v>
      </c>
      <c r="C167" s="554"/>
      <c r="D167" s="474"/>
      <c r="E167" s="107"/>
      <c r="F167" s="107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364"/>
      <c r="AG167" s="88"/>
      <c r="AH167" s="88"/>
      <c r="AI167" s="88"/>
      <c r="AJ167" s="88"/>
      <c r="AK167" s="88"/>
      <c r="AL167" s="88"/>
      <c r="AM167" s="88"/>
      <c r="AN167" s="88"/>
      <c r="AO167" s="385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401"/>
      <c r="CA167" s="587"/>
      <c r="CB167" s="587"/>
      <c r="CC167" s="587"/>
      <c r="CD167" s="587"/>
      <c r="CE167" s="587"/>
      <c r="CF167" s="587"/>
      <c r="CG167" s="587"/>
      <c r="CH167" s="587"/>
      <c r="CI167" s="587"/>
      <c r="CJ167" s="587"/>
      <c r="CK167" s="587"/>
      <c r="CL167" s="587"/>
      <c r="CM167" s="587"/>
      <c r="CN167" s="587"/>
      <c r="CO167" s="587"/>
      <c r="CP167" s="587"/>
      <c r="CQ167" s="587"/>
      <c r="CR167" s="587"/>
      <c r="CS167" s="587"/>
      <c r="CT167" s="587"/>
      <c r="CU167" s="587"/>
      <c r="CV167" s="587"/>
      <c r="CW167" s="587"/>
      <c r="CX167" s="587"/>
      <c r="CY167" s="587"/>
      <c r="CZ167" s="587"/>
      <c r="DA167" s="587"/>
      <c r="DB167" s="587"/>
      <c r="DC167" s="587"/>
      <c r="DD167" s="587"/>
      <c r="DE167" s="587"/>
      <c r="DF167" s="587"/>
      <c r="DG167" s="398"/>
      <c r="DH167" s="564"/>
      <c r="DI167" s="564"/>
      <c r="DJ167" s="564"/>
      <c r="DK167" s="564"/>
      <c r="DL167" s="564"/>
      <c r="DM167" s="564"/>
      <c r="DN167" s="564"/>
      <c r="DO167" s="564"/>
      <c r="DP167" s="564"/>
      <c r="DQ167" s="564"/>
      <c r="DR167" s="564"/>
      <c r="DS167" s="564"/>
      <c r="DT167" s="564"/>
      <c r="DU167" s="564"/>
      <c r="DV167" s="564"/>
      <c r="DW167" s="564"/>
      <c r="DX167" s="564"/>
      <c r="DY167" s="564"/>
      <c r="DZ167" s="564"/>
      <c r="EA167" s="564"/>
      <c r="EB167" s="564"/>
      <c r="EC167" s="564"/>
      <c r="ED167" s="564"/>
      <c r="EE167" s="564"/>
      <c r="EF167" s="564"/>
      <c r="EG167" s="564"/>
      <c r="EH167" s="564"/>
      <c r="EI167" s="564"/>
      <c r="EJ167" s="564"/>
      <c r="EK167" s="564"/>
      <c r="EL167" s="564"/>
      <c r="EM167" s="564"/>
      <c r="EN167" s="564"/>
      <c r="EO167" s="564"/>
      <c r="EP167" s="564"/>
      <c r="EQ167" s="564"/>
      <c r="ER167" s="564"/>
      <c r="ES167" s="564"/>
      <c r="ET167" s="564"/>
      <c r="EU167" s="564"/>
      <c r="EV167" s="564"/>
      <c r="EW167" s="564"/>
      <c r="EX167" s="564"/>
      <c r="EY167" s="564"/>
      <c r="EZ167" s="564"/>
      <c r="FA167" s="564"/>
      <c r="FB167" s="564"/>
      <c r="FC167" s="564"/>
      <c r="FD167" s="564"/>
      <c r="FE167" s="564"/>
      <c r="FF167" s="398"/>
      <c r="FG167" s="162"/>
      <c r="FH167" s="162"/>
      <c r="FI167" s="162"/>
      <c r="FJ167" s="162"/>
      <c r="FK167" s="162"/>
      <c r="FL167" s="162"/>
      <c r="FM167" s="221"/>
      <c r="FN167" s="146"/>
      <c r="FO167" s="146"/>
      <c r="FP167" s="146"/>
      <c r="FQ167" s="146"/>
      <c r="FR167" s="506"/>
      <c r="FS167" s="253"/>
      <c r="FT167" s="253"/>
      <c r="FU167" s="711"/>
      <c r="FV167" s="33"/>
      <c r="FW167" s="33"/>
      <c r="FX167" s="33"/>
      <c r="FY167" s="91"/>
      <c r="FZ167" s="91"/>
      <c r="GA167" s="91"/>
      <c r="GB167" s="91"/>
      <c r="GC167" s="91"/>
      <c r="GD167" s="91"/>
      <c r="GE167" s="91"/>
      <c r="GF167" s="91"/>
      <c r="GG167" s="91"/>
      <c r="GH167" s="89"/>
      <c r="GI167" s="143"/>
      <c r="GJ167" s="511"/>
      <c r="GK167" s="101"/>
      <c r="GL167" s="9">
        <f t="shared" si="340"/>
        <v>0</v>
      </c>
      <c r="GM167" s="9">
        <f t="shared" si="341"/>
        <v>0</v>
      </c>
      <c r="GN167" s="9">
        <f t="shared" si="342"/>
        <v>0</v>
      </c>
      <c r="GO167" s="9">
        <f t="shared" si="343"/>
        <v>0</v>
      </c>
      <c r="GP167" s="9">
        <f t="shared" si="344"/>
        <v>0</v>
      </c>
      <c r="GQ167" s="9">
        <f t="shared" si="345"/>
        <v>0</v>
      </c>
      <c r="GR167" s="9">
        <f t="shared" si="346"/>
        <v>0</v>
      </c>
      <c r="GS167" s="9">
        <f t="shared" si="347"/>
        <v>0</v>
      </c>
      <c r="GT167" s="9">
        <f t="shared" si="348"/>
        <v>0</v>
      </c>
      <c r="GU167" s="9">
        <f t="shared" si="349"/>
        <v>0</v>
      </c>
      <c r="GV167" s="9">
        <f t="shared" si="350"/>
        <v>0</v>
      </c>
      <c r="GW167" s="9">
        <f t="shared" si="351"/>
        <v>0</v>
      </c>
      <c r="GX167" s="9">
        <f t="shared" si="352"/>
        <v>0</v>
      </c>
      <c r="GY167" s="9">
        <f t="shared" si="353"/>
        <v>0</v>
      </c>
      <c r="GZ167" s="9">
        <f t="shared" si="354"/>
        <v>0</v>
      </c>
      <c r="HA167" s="9">
        <f t="shared" si="355"/>
        <v>0</v>
      </c>
      <c r="HB167" s="9">
        <f t="shared" si="356"/>
        <v>0</v>
      </c>
      <c r="HC167" s="9">
        <f t="shared" si="357"/>
        <v>0</v>
      </c>
      <c r="HD167" s="9">
        <f t="shared" si="358"/>
        <v>0</v>
      </c>
      <c r="HE167" s="9">
        <f t="shared" si="359"/>
        <v>0</v>
      </c>
      <c r="HF167" s="9">
        <f t="shared" si="360"/>
        <v>0</v>
      </c>
      <c r="HG167" s="9">
        <f t="shared" si="361"/>
        <v>0</v>
      </c>
      <c r="HH167" s="9">
        <f t="shared" si="362"/>
        <v>0</v>
      </c>
      <c r="HI167" s="9">
        <f t="shared" si="363"/>
        <v>0</v>
      </c>
      <c r="HJ167" s="9">
        <f t="shared" si="364"/>
        <v>0</v>
      </c>
      <c r="HK167" s="9">
        <f t="shared" si="365"/>
        <v>0</v>
      </c>
      <c r="HL167" s="9">
        <f t="shared" si="366"/>
        <v>0</v>
      </c>
      <c r="HM167" s="9">
        <f t="shared" si="367"/>
        <v>0</v>
      </c>
      <c r="HN167" s="9">
        <f t="shared" si="368"/>
        <v>0</v>
      </c>
      <c r="HO167" s="9">
        <f t="shared" si="369"/>
        <v>0</v>
      </c>
      <c r="HP167" s="9">
        <f t="shared" si="370"/>
        <v>0</v>
      </c>
      <c r="HQ167" s="9">
        <f t="shared" si="371"/>
        <v>0</v>
      </c>
      <c r="HR167" s="9">
        <f t="shared" si="372"/>
        <v>0</v>
      </c>
      <c r="HS167" s="9">
        <f t="shared" si="373"/>
        <v>0</v>
      </c>
      <c r="HT167" s="9">
        <f t="shared" si="374"/>
        <v>0</v>
      </c>
      <c r="HU167" s="9">
        <f t="shared" si="375"/>
        <v>0</v>
      </c>
      <c r="HV167" s="9">
        <f t="shared" si="376"/>
        <v>0</v>
      </c>
      <c r="HW167" s="9">
        <f t="shared" si="377"/>
        <v>0</v>
      </c>
      <c r="HX167" s="9">
        <f t="shared" si="378"/>
        <v>0</v>
      </c>
      <c r="HY167" s="9">
        <f t="shared" si="379"/>
        <v>0</v>
      </c>
      <c r="HZ167" s="9">
        <f t="shared" si="380"/>
        <v>0</v>
      </c>
      <c r="IA167" s="9">
        <f t="shared" si="381"/>
        <v>0</v>
      </c>
      <c r="IB167" s="9">
        <f t="shared" si="382"/>
        <v>0</v>
      </c>
      <c r="IC167" s="9">
        <f t="shared" si="383"/>
        <v>0</v>
      </c>
      <c r="ID167" s="9">
        <f t="shared" si="384"/>
        <v>0</v>
      </c>
      <c r="IE167" s="9">
        <f t="shared" si="385"/>
        <v>0</v>
      </c>
      <c r="IF167" s="9">
        <f t="shared" si="386"/>
        <v>0</v>
      </c>
      <c r="IG167" s="9">
        <f t="shared" si="387"/>
        <v>0</v>
      </c>
      <c r="IH167" s="9">
        <f t="shared" si="388"/>
        <v>0</v>
      </c>
      <c r="II167" s="9">
        <f t="shared" si="389"/>
        <v>0</v>
      </c>
      <c r="IJ167" s="9">
        <f t="shared" si="390"/>
        <v>0</v>
      </c>
      <c r="IK167" s="9">
        <f t="shared" si="391"/>
        <v>0</v>
      </c>
      <c r="IL167" s="9">
        <f t="shared" si="392"/>
        <v>0</v>
      </c>
      <c r="IM167" s="9">
        <f t="shared" si="393"/>
        <v>0</v>
      </c>
      <c r="IN167" s="9">
        <f t="shared" si="394"/>
        <v>0</v>
      </c>
      <c r="IO167" s="9">
        <f t="shared" si="395"/>
        <v>0</v>
      </c>
      <c r="IP167" s="9">
        <f t="shared" si="396"/>
        <v>0</v>
      </c>
      <c r="IQ167" s="9">
        <f t="shared" si="397"/>
        <v>0</v>
      </c>
      <c r="IR167" s="9">
        <f t="shared" si="398"/>
        <v>0</v>
      </c>
      <c r="IS167" s="9">
        <f t="shared" si="399"/>
        <v>0</v>
      </c>
      <c r="IT167" s="9">
        <f t="shared" si="400"/>
        <v>0</v>
      </c>
      <c r="IU167" s="9">
        <f t="shared" si="401"/>
        <v>0</v>
      </c>
      <c r="IV167" s="9">
        <f t="shared" si="402"/>
        <v>0</v>
      </c>
      <c r="IW167" s="9">
        <f t="shared" si="403"/>
        <v>0</v>
      </c>
      <c r="IX167" s="9">
        <f t="shared" si="404"/>
        <v>0</v>
      </c>
      <c r="IY167" s="9">
        <f t="shared" si="405"/>
        <v>0</v>
      </c>
      <c r="IZ167" s="9">
        <f t="shared" si="406"/>
        <v>0</v>
      </c>
      <c r="JA167" s="9">
        <f t="shared" si="407"/>
        <v>0</v>
      </c>
      <c r="JB167" s="719"/>
      <c r="JC167" s="719"/>
      <c r="JD167" s="719"/>
      <c r="JE167" s="719"/>
      <c r="JF167" s="719"/>
      <c r="JG167" s="719"/>
      <c r="JH167" s="719"/>
      <c r="JI167" s="719"/>
      <c r="JJ167" s="719"/>
      <c r="JK167" s="719"/>
      <c r="JL167" s="719"/>
      <c r="JM167" s="719"/>
      <c r="JN167" s="719"/>
      <c r="JO167" s="719"/>
      <c r="JP167" s="719"/>
      <c r="JQ167" s="719"/>
      <c r="JR167" s="719"/>
      <c r="JS167" s="719"/>
      <c r="JT167" s="719"/>
      <c r="JU167" s="719"/>
      <c r="JV167" s="719"/>
      <c r="JW167" s="719"/>
      <c r="JX167" s="719"/>
      <c r="JY167" s="719"/>
      <c r="JZ167" s="719"/>
      <c r="KA167" s="719"/>
      <c r="KB167" s="719"/>
      <c r="KC167" s="719"/>
      <c r="KD167" s="719"/>
      <c r="KE167" s="719"/>
      <c r="KF167" s="719"/>
      <c r="KG167" s="719"/>
      <c r="KH167" s="719"/>
      <c r="KI167" s="719"/>
      <c r="KJ167" s="719"/>
      <c r="KK167" s="719"/>
      <c r="KL167" s="719"/>
      <c r="KM167" s="719"/>
      <c r="KN167" s="719"/>
      <c r="KO167" s="719"/>
      <c r="KP167" s="719"/>
      <c r="KQ167" s="719"/>
      <c r="KR167" s="719"/>
      <c r="KS167" s="719"/>
      <c r="KT167" s="719"/>
      <c r="KU167" s="719"/>
      <c r="KV167" s="719"/>
      <c r="KW167" s="719"/>
      <c r="KX167" s="719"/>
      <c r="KY167" s="719"/>
      <c r="KZ167" s="719"/>
      <c r="LA167" s="719"/>
      <c r="LB167" s="719"/>
      <c r="LC167" s="719"/>
      <c r="LD167" s="719"/>
      <c r="LE167" s="719"/>
      <c r="LF167" s="719"/>
      <c r="LG167" s="719"/>
      <c r="LH167" s="719"/>
      <c r="LI167" s="719"/>
      <c r="LJ167" s="719"/>
      <c r="LK167" s="719"/>
      <c r="LL167" s="719"/>
      <c r="LM167" s="719"/>
      <c r="LN167" s="719"/>
      <c r="LO167" s="719"/>
      <c r="LP167" s="719"/>
      <c r="LQ167" s="719"/>
      <c r="LR167" s="719"/>
      <c r="LS167" s="719"/>
      <c r="LT167" s="719"/>
      <c r="LU167" s="719"/>
      <c r="LV167" s="719"/>
      <c r="LW167" s="719"/>
      <c r="LX167" s="719"/>
      <c r="LY167" s="719"/>
      <c r="LZ167" s="719"/>
      <c r="MA167" s="719"/>
      <c r="MB167" s="719"/>
      <c r="MC167" s="719"/>
      <c r="MD167" s="719"/>
      <c r="ME167" s="719"/>
      <c r="MF167" s="719"/>
      <c r="MG167" s="719"/>
      <c r="MH167" s="719"/>
      <c r="MI167" s="719"/>
      <c r="MJ167" s="719"/>
      <c r="MK167" s="719"/>
      <c r="ML167" s="719"/>
      <c r="MM167" s="719"/>
      <c r="MN167" s="719"/>
      <c r="MO167" s="719"/>
      <c r="MP167" s="719"/>
      <c r="MQ167" s="719"/>
      <c r="MR167" s="719"/>
      <c r="MS167" s="719"/>
      <c r="MT167" s="719"/>
      <c r="MU167" s="719"/>
      <c r="MV167" s="711"/>
      <c r="MW167" s="711"/>
      <c r="MX167" s="711"/>
      <c r="MY167" s="711"/>
      <c r="MZ167" s="711"/>
    </row>
    <row r="168" spans="1:364" s="78" customFormat="1" ht="33.75" customHeight="1">
      <c r="A168" s="56" t="s">
        <v>48</v>
      </c>
      <c r="B168" s="59">
        <v>45518</v>
      </c>
      <c r="C168" s="554"/>
      <c r="D168" s="474"/>
      <c r="E168" s="107"/>
      <c r="F168" s="107"/>
      <c r="G168" s="10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364"/>
      <c r="AG168" s="88"/>
      <c r="AH168" s="88"/>
      <c r="AI168" s="88"/>
      <c r="AJ168" s="88"/>
      <c r="AK168" s="88"/>
      <c r="AL168" s="88"/>
      <c r="AM168" s="88"/>
      <c r="AN168" s="88"/>
      <c r="AO168" s="385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401"/>
      <c r="CA168" s="587"/>
      <c r="CB168" s="587"/>
      <c r="CC168" s="587"/>
      <c r="CD168" s="587"/>
      <c r="CE168" s="587"/>
      <c r="CF168" s="587"/>
      <c r="CG168" s="587"/>
      <c r="CH168" s="587"/>
      <c r="CI168" s="587"/>
      <c r="CJ168" s="587"/>
      <c r="CK168" s="587"/>
      <c r="CL168" s="587"/>
      <c r="CM168" s="587"/>
      <c r="CN168" s="587"/>
      <c r="CO168" s="587"/>
      <c r="CP168" s="587"/>
      <c r="CQ168" s="587"/>
      <c r="CR168" s="587"/>
      <c r="CS168" s="587"/>
      <c r="CT168" s="587"/>
      <c r="CU168" s="587"/>
      <c r="CV168" s="587"/>
      <c r="CW168" s="587"/>
      <c r="CX168" s="587"/>
      <c r="CY168" s="587"/>
      <c r="CZ168" s="587"/>
      <c r="DA168" s="587"/>
      <c r="DB168" s="587"/>
      <c r="DC168" s="587"/>
      <c r="DD168" s="587"/>
      <c r="DE168" s="587"/>
      <c r="DF168" s="587"/>
      <c r="DG168" s="398"/>
      <c r="DH168" s="564"/>
      <c r="DI168" s="564"/>
      <c r="DJ168" s="564"/>
      <c r="DK168" s="564"/>
      <c r="DL168" s="564"/>
      <c r="DM168" s="564"/>
      <c r="DN168" s="564"/>
      <c r="DO168" s="564"/>
      <c r="DP168" s="564"/>
      <c r="DQ168" s="564"/>
      <c r="DR168" s="564"/>
      <c r="DS168" s="564"/>
      <c r="DT168" s="564"/>
      <c r="DU168" s="564"/>
      <c r="DV168" s="564"/>
      <c r="DW168" s="564"/>
      <c r="DX168" s="564"/>
      <c r="DY168" s="564"/>
      <c r="DZ168" s="564"/>
      <c r="EA168" s="564"/>
      <c r="EB168" s="564"/>
      <c r="EC168" s="564"/>
      <c r="ED168" s="564"/>
      <c r="EE168" s="564"/>
      <c r="EF168" s="564"/>
      <c r="EG168" s="564"/>
      <c r="EH168" s="564"/>
      <c r="EI168" s="564"/>
      <c r="EJ168" s="564"/>
      <c r="EK168" s="564"/>
      <c r="EL168" s="564"/>
      <c r="EM168" s="564"/>
      <c r="EN168" s="564"/>
      <c r="EO168" s="564"/>
      <c r="EP168" s="564"/>
      <c r="EQ168" s="564"/>
      <c r="ER168" s="564"/>
      <c r="ES168" s="564"/>
      <c r="ET168" s="564"/>
      <c r="EU168" s="564"/>
      <c r="EV168" s="564"/>
      <c r="EW168" s="564"/>
      <c r="EX168" s="564"/>
      <c r="EY168" s="564"/>
      <c r="EZ168" s="564"/>
      <c r="FA168" s="564"/>
      <c r="FB168" s="564"/>
      <c r="FC168" s="564"/>
      <c r="FD168" s="564"/>
      <c r="FE168" s="564"/>
      <c r="FF168" s="398"/>
      <c r="FG168" s="162"/>
      <c r="FH168" s="162"/>
      <c r="FI168" s="162"/>
      <c r="FJ168" s="162"/>
      <c r="FK168" s="162"/>
      <c r="FL168" s="162"/>
      <c r="FM168" s="221"/>
      <c r="FN168" s="146"/>
      <c r="FO168" s="146"/>
      <c r="FP168" s="146"/>
      <c r="FQ168" s="146"/>
      <c r="FR168" s="506"/>
      <c r="FS168" s="253"/>
      <c r="FT168" s="253"/>
      <c r="FU168" s="711"/>
      <c r="FV168" s="33"/>
      <c r="FW168" s="33"/>
      <c r="FX168" s="33"/>
      <c r="FY168" s="91"/>
      <c r="FZ168" s="91"/>
      <c r="GA168" s="91"/>
      <c r="GB168" s="91"/>
      <c r="GC168" s="91"/>
      <c r="GD168" s="91"/>
      <c r="GE168" s="91"/>
      <c r="GF168" s="91"/>
      <c r="GG168" s="91"/>
      <c r="GH168" s="89"/>
      <c r="GI168" s="143"/>
      <c r="GJ168" s="373"/>
      <c r="GK168" s="77"/>
      <c r="GL168" s="9">
        <f t="shared" si="340"/>
        <v>0</v>
      </c>
      <c r="GM168" s="9">
        <f t="shared" si="341"/>
        <v>0</v>
      </c>
      <c r="GN168" s="9">
        <f t="shared" si="342"/>
        <v>0</v>
      </c>
      <c r="GO168" s="9">
        <f t="shared" si="343"/>
        <v>0</v>
      </c>
      <c r="GP168" s="9">
        <f t="shared" si="344"/>
        <v>0</v>
      </c>
      <c r="GQ168" s="9">
        <f t="shared" si="345"/>
        <v>0</v>
      </c>
      <c r="GR168" s="9">
        <f t="shared" si="346"/>
        <v>0</v>
      </c>
      <c r="GS168" s="9">
        <f t="shared" si="347"/>
        <v>0</v>
      </c>
      <c r="GT168" s="9">
        <f t="shared" si="348"/>
        <v>0</v>
      </c>
      <c r="GU168" s="9">
        <f t="shared" si="349"/>
        <v>0</v>
      </c>
      <c r="GV168" s="9">
        <f t="shared" si="350"/>
        <v>0</v>
      </c>
      <c r="GW168" s="9">
        <f t="shared" si="351"/>
        <v>0</v>
      </c>
      <c r="GX168" s="9">
        <f t="shared" si="352"/>
        <v>0</v>
      </c>
      <c r="GY168" s="9">
        <f t="shared" si="353"/>
        <v>0</v>
      </c>
      <c r="GZ168" s="9">
        <f t="shared" si="354"/>
        <v>0</v>
      </c>
      <c r="HA168" s="9">
        <f t="shared" si="355"/>
        <v>0</v>
      </c>
      <c r="HB168" s="9">
        <f t="shared" si="356"/>
        <v>0</v>
      </c>
      <c r="HC168" s="9">
        <f t="shared" si="357"/>
        <v>0</v>
      </c>
      <c r="HD168" s="9">
        <f t="shared" si="358"/>
        <v>0</v>
      </c>
      <c r="HE168" s="9">
        <f t="shared" si="359"/>
        <v>0</v>
      </c>
      <c r="HF168" s="9">
        <f t="shared" si="360"/>
        <v>0</v>
      </c>
      <c r="HG168" s="9">
        <f t="shared" si="361"/>
        <v>0</v>
      </c>
      <c r="HH168" s="9">
        <f t="shared" si="362"/>
        <v>0</v>
      </c>
      <c r="HI168" s="9">
        <f t="shared" si="363"/>
        <v>0</v>
      </c>
      <c r="HJ168" s="9">
        <f t="shared" si="364"/>
        <v>0</v>
      </c>
      <c r="HK168" s="9">
        <f t="shared" si="365"/>
        <v>0</v>
      </c>
      <c r="HL168" s="9">
        <f t="shared" si="366"/>
        <v>0</v>
      </c>
      <c r="HM168" s="9">
        <f t="shared" si="367"/>
        <v>0</v>
      </c>
      <c r="HN168" s="9">
        <f t="shared" si="368"/>
        <v>0</v>
      </c>
      <c r="HO168" s="9">
        <f t="shared" si="369"/>
        <v>0</v>
      </c>
      <c r="HP168" s="9">
        <f t="shared" si="370"/>
        <v>0</v>
      </c>
      <c r="HQ168" s="9">
        <f t="shared" si="371"/>
        <v>0</v>
      </c>
      <c r="HR168" s="9">
        <f t="shared" si="372"/>
        <v>0</v>
      </c>
      <c r="HS168" s="9">
        <f t="shared" si="373"/>
        <v>0</v>
      </c>
      <c r="HT168" s="9">
        <f t="shared" si="374"/>
        <v>0</v>
      </c>
      <c r="HU168" s="9">
        <f t="shared" si="375"/>
        <v>0</v>
      </c>
      <c r="HV168" s="9">
        <f t="shared" si="376"/>
        <v>0</v>
      </c>
      <c r="HW168" s="9">
        <f t="shared" si="377"/>
        <v>0</v>
      </c>
      <c r="HX168" s="9">
        <f t="shared" si="378"/>
        <v>0</v>
      </c>
      <c r="HY168" s="9">
        <f t="shared" si="379"/>
        <v>0</v>
      </c>
      <c r="HZ168" s="9">
        <f t="shared" si="380"/>
        <v>0</v>
      </c>
      <c r="IA168" s="9">
        <f t="shared" si="381"/>
        <v>0</v>
      </c>
      <c r="IB168" s="9">
        <f t="shared" si="382"/>
        <v>0</v>
      </c>
      <c r="IC168" s="9">
        <f t="shared" si="383"/>
        <v>0</v>
      </c>
      <c r="ID168" s="9">
        <f t="shared" si="384"/>
        <v>0</v>
      </c>
      <c r="IE168" s="9">
        <f t="shared" si="385"/>
        <v>0</v>
      </c>
      <c r="IF168" s="9">
        <f t="shared" si="386"/>
        <v>0</v>
      </c>
      <c r="IG168" s="9">
        <f t="shared" si="387"/>
        <v>0</v>
      </c>
      <c r="IH168" s="9">
        <f t="shared" si="388"/>
        <v>0</v>
      </c>
      <c r="II168" s="9">
        <f t="shared" si="389"/>
        <v>0</v>
      </c>
      <c r="IJ168" s="9">
        <f t="shared" si="390"/>
        <v>0</v>
      </c>
      <c r="IK168" s="9">
        <f t="shared" si="391"/>
        <v>0</v>
      </c>
      <c r="IL168" s="9">
        <f t="shared" si="392"/>
        <v>0</v>
      </c>
      <c r="IM168" s="9">
        <f t="shared" si="393"/>
        <v>0</v>
      </c>
      <c r="IN168" s="9">
        <f t="shared" si="394"/>
        <v>0</v>
      </c>
      <c r="IO168" s="9">
        <f t="shared" si="395"/>
        <v>0</v>
      </c>
      <c r="IP168" s="9">
        <f t="shared" si="396"/>
        <v>0</v>
      </c>
      <c r="IQ168" s="9">
        <f t="shared" si="397"/>
        <v>0</v>
      </c>
      <c r="IR168" s="9">
        <f t="shared" si="398"/>
        <v>0</v>
      </c>
      <c r="IS168" s="9">
        <f t="shared" si="399"/>
        <v>0</v>
      </c>
      <c r="IT168" s="9">
        <f t="shared" si="400"/>
        <v>0</v>
      </c>
      <c r="IU168" s="9">
        <f t="shared" si="401"/>
        <v>0</v>
      </c>
      <c r="IV168" s="9">
        <f t="shared" si="402"/>
        <v>0</v>
      </c>
      <c r="IW168" s="9">
        <f t="shared" si="403"/>
        <v>0</v>
      </c>
      <c r="IX168" s="9">
        <f t="shared" si="404"/>
        <v>0</v>
      </c>
      <c r="IY168" s="9">
        <f t="shared" si="405"/>
        <v>0</v>
      </c>
      <c r="IZ168" s="9">
        <f t="shared" si="406"/>
        <v>0</v>
      </c>
      <c r="JA168" s="9">
        <f t="shared" si="407"/>
        <v>0</v>
      </c>
      <c r="JB168" s="711"/>
      <c r="JC168" s="711"/>
      <c r="JD168" s="711"/>
      <c r="JE168" s="711"/>
      <c r="JF168" s="711"/>
      <c r="JG168" s="711"/>
      <c r="JH168" s="711"/>
      <c r="JI168" s="711"/>
      <c r="JJ168" s="711"/>
      <c r="JK168" s="711"/>
      <c r="JL168" s="711"/>
      <c r="JM168" s="711"/>
      <c r="JN168" s="711"/>
      <c r="JO168" s="711"/>
      <c r="JP168" s="711"/>
      <c r="JQ168" s="711"/>
      <c r="JR168" s="711"/>
      <c r="JS168" s="711"/>
      <c r="JT168" s="711"/>
      <c r="JU168" s="711"/>
      <c r="JV168" s="711"/>
      <c r="JW168" s="711"/>
      <c r="JX168" s="711"/>
      <c r="JY168" s="711"/>
      <c r="JZ168" s="711"/>
      <c r="KA168" s="711"/>
      <c r="KB168" s="711"/>
      <c r="KC168" s="711"/>
      <c r="KD168" s="711"/>
      <c r="KE168" s="711"/>
      <c r="KF168" s="711"/>
      <c r="KG168" s="711"/>
      <c r="KH168" s="711"/>
      <c r="KI168" s="711"/>
      <c r="KJ168" s="711"/>
      <c r="KK168" s="711"/>
      <c r="KL168" s="711"/>
      <c r="KM168" s="711"/>
      <c r="KN168" s="711"/>
      <c r="KO168" s="711"/>
      <c r="KP168" s="711"/>
      <c r="KQ168" s="711"/>
      <c r="KR168" s="711"/>
      <c r="KS168" s="711"/>
      <c r="KT168" s="711"/>
      <c r="KU168" s="711"/>
      <c r="KV168" s="711"/>
      <c r="KW168" s="711"/>
      <c r="KX168" s="711"/>
      <c r="KY168" s="711"/>
      <c r="KZ168" s="711"/>
      <c r="LA168" s="711"/>
      <c r="LB168" s="711"/>
      <c r="LC168" s="711"/>
      <c r="LD168" s="711"/>
      <c r="LE168" s="711"/>
      <c r="LF168" s="711"/>
      <c r="LG168" s="711"/>
      <c r="LH168" s="711"/>
      <c r="LI168" s="711"/>
      <c r="LJ168" s="711"/>
      <c r="LK168" s="711"/>
      <c r="LL168" s="711"/>
      <c r="LM168" s="711"/>
      <c r="LN168" s="711"/>
      <c r="LO168" s="711"/>
      <c r="LP168" s="711"/>
      <c r="LQ168" s="711"/>
      <c r="LR168" s="711"/>
      <c r="LS168" s="711"/>
      <c r="LT168" s="711"/>
      <c r="LU168" s="711"/>
      <c r="LV168" s="711"/>
      <c r="LW168" s="711"/>
      <c r="LX168" s="711"/>
      <c r="LY168" s="711"/>
      <c r="LZ168" s="711"/>
      <c r="MA168" s="711"/>
      <c r="MB168" s="711"/>
      <c r="MC168" s="711"/>
      <c r="MD168" s="711"/>
      <c r="ME168" s="711"/>
      <c r="MF168" s="711"/>
      <c r="MG168" s="711"/>
      <c r="MH168" s="711"/>
      <c r="MI168" s="711"/>
      <c r="MJ168" s="711"/>
      <c r="MK168" s="711"/>
      <c r="ML168" s="711"/>
      <c r="MM168" s="711"/>
      <c r="MN168" s="711"/>
      <c r="MO168" s="711"/>
      <c r="MP168" s="711"/>
      <c r="MQ168" s="711"/>
      <c r="MR168" s="711"/>
      <c r="MS168" s="711"/>
      <c r="MT168" s="711"/>
      <c r="MU168" s="711"/>
      <c r="MV168" s="711"/>
      <c r="MW168" s="711"/>
      <c r="MX168" s="711"/>
      <c r="MY168" s="711"/>
      <c r="MZ168" s="711"/>
    </row>
    <row r="169" spans="1:364" s="78" customFormat="1" ht="45.75" customHeight="1">
      <c r="A169" s="56" t="s">
        <v>53</v>
      </c>
      <c r="B169" s="59">
        <v>45519</v>
      </c>
      <c r="C169" s="554"/>
      <c r="D169" s="474"/>
      <c r="E169" s="107"/>
      <c r="F169" s="107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364"/>
      <c r="AG169" s="88"/>
      <c r="AH169" s="88"/>
      <c r="AI169" s="88"/>
      <c r="AJ169" s="88"/>
      <c r="AK169" s="88"/>
      <c r="AL169" s="88"/>
      <c r="AM169" s="88"/>
      <c r="AN169" s="88"/>
      <c r="AO169" s="385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401"/>
      <c r="CA169" s="587"/>
      <c r="CB169" s="587"/>
      <c r="CC169" s="587"/>
      <c r="CD169" s="587"/>
      <c r="CE169" s="587"/>
      <c r="CF169" s="587"/>
      <c r="CG169" s="587"/>
      <c r="CH169" s="587"/>
      <c r="CI169" s="587"/>
      <c r="CJ169" s="587"/>
      <c r="CK169" s="587"/>
      <c r="CL169" s="587"/>
      <c r="CM169" s="587"/>
      <c r="CN169" s="587"/>
      <c r="CO169" s="587"/>
      <c r="CP169" s="587"/>
      <c r="CQ169" s="587"/>
      <c r="CR169" s="587"/>
      <c r="CS169" s="587"/>
      <c r="CT169" s="587"/>
      <c r="CU169" s="587"/>
      <c r="CV169" s="587"/>
      <c r="CW169" s="587"/>
      <c r="CX169" s="587"/>
      <c r="CY169" s="587"/>
      <c r="CZ169" s="587"/>
      <c r="DA169" s="587"/>
      <c r="DB169" s="587"/>
      <c r="DC169" s="587"/>
      <c r="DD169" s="587"/>
      <c r="DE169" s="587"/>
      <c r="DF169" s="587"/>
      <c r="DG169" s="398"/>
      <c r="DH169" s="564"/>
      <c r="DI169" s="564"/>
      <c r="DJ169" s="564"/>
      <c r="DK169" s="564"/>
      <c r="DL169" s="564"/>
      <c r="DM169" s="564"/>
      <c r="DN169" s="564"/>
      <c r="DO169" s="564"/>
      <c r="DP169" s="564"/>
      <c r="DQ169" s="564"/>
      <c r="DR169" s="564"/>
      <c r="DS169" s="564"/>
      <c r="DT169" s="564"/>
      <c r="DU169" s="564"/>
      <c r="DV169" s="564"/>
      <c r="DW169" s="564"/>
      <c r="DX169" s="564"/>
      <c r="DY169" s="564"/>
      <c r="DZ169" s="564"/>
      <c r="EA169" s="564"/>
      <c r="EB169" s="564"/>
      <c r="EC169" s="564"/>
      <c r="ED169" s="564"/>
      <c r="EE169" s="564"/>
      <c r="EF169" s="564"/>
      <c r="EG169" s="564"/>
      <c r="EH169" s="564"/>
      <c r="EI169" s="564"/>
      <c r="EJ169" s="564"/>
      <c r="EK169" s="564"/>
      <c r="EL169" s="564"/>
      <c r="EM169" s="564"/>
      <c r="EN169" s="564"/>
      <c r="EO169" s="564"/>
      <c r="EP169" s="564"/>
      <c r="EQ169" s="564"/>
      <c r="ER169" s="564"/>
      <c r="ES169" s="564"/>
      <c r="ET169" s="564"/>
      <c r="EU169" s="564"/>
      <c r="EV169" s="564"/>
      <c r="EW169" s="564"/>
      <c r="EX169" s="564"/>
      <c r="EY169" s="564"/>
      <c r="EZ169" s="564"/>
      <c r="FA169" s="564"/>
      <c r="FB169" s="564"/>
      <c r="FC169" s="564"/>
      <c r="FD169" s="564"/>
      <c r="FE169" s="564"/>
      <c r="FF169" s="398"/>
      <c r="FG169" s="162"/>
      <c r="FH169" s="162"/>
      <c r="FI169" s="162"/>
      <c r="FJ169" s="162"/>
      <c r="FK169" s="162"/>
      <c r="FL169" s="162"/>
      <c r="FM169" s="221"/>
      <c r="FN169" s="146"/>
      <c r="FO169" s="146"/>
      <c r="FP169" s="146"/>
      <c r="FQ169" s="146"/>
      <c r="FR169" s="506"/>
      <c r="FS169" s="253"/>
      <c r="FT169" s="253"/>
      <c r="FU169" s="89"/>
      <c r="FV169" s="33"/>
      <c r="FW169" s="33"/>
      <c r="FX169" s="33"/>
      <c r="FY169" s="91"/>
      <c r="FZ169" s="91"/>
      <c r="GA169" s="91"/>
      <c r="GB169" s="91"/>
      <c r="GC169" s="91"/>
      <c r="GD169" s="91"/>
      <c r="GE169" s="91"/>
      <c r="GF169" s="91"/>
      <c r="GG169" s="91"/>
      <c r="GH169" s="89"/>
      <c r="GI169" s="143"/>
      <c r="GJ169" s="373"/>
      <c r="GK169" s="77"/>
      <c r="GL169" s="9">
        <f t="shared" si="340"/>
        <v>0</v>
      </c>
      <c r="GM169" s="9">
        <f t="shared" si="341"/>
        <v>0</v>
      </c>
      <c r="GN169" s="9">
        <f t="shared" si="342"/>
        <v>0</v>
      </c>
      <c r="GO169" s="9">
        <f t="shared" si="343"/>
        <v>0</v>
      </c>
      <c r="GP169" s="9">
        <f t="shared" si="344"/>
        <v>0</v>
      </c>
      <c r="GQ169" s="9">
        <f t="shared" si="345"/>
        <v>0</v>
      </c>
      <c r="GR169" s="9">
        <f t="shared" si="346"/>
        <v>0</v>
      </c>
      <c r="GS169" s="9">
        <f t="shared" si="347"/>
        <v>0</v>
      </c>
      <c r="GT169" s="9">
        <f t="shared" si="348"/>
        <v>0</v>
      </c>
      <c r="GU169" s="9">
        <f t="shared" si="349"/>
        <v>0</v>
      </c>
      <c r="GV169" s="9">
        <f t="shared" si="350"/>
        <v>0</v>
      </c>
      <c r="GW169" s="9">
        <f t="shared" si="351"/>
        <v>0</v>
      </c>
      <c r="GX169" s="9">
        <f t="shared" si="352"/>
        <v>0</v>
      </c>
      <c r="GY169" s="9">
        <f t="shared" si="353"/>
        <v>0</v>
      </c>
      <c r="GZ169" s="9">
        <f t="shared" si="354"/>
        <v>0</v>
      </c>
      <c r="HA169" s="9">
        <f t="shared" si="355"/>
        <v>0</v>
      </c>
      <c r="HB169" s="9">
        <f t="shared" si="356"/>
        <v>0</v>
      </c>
      <c r="HC169" s="9">
        <f t="shared" si="357"/>
        <v>0</v>
      </c>
      <c r="HD169" s="9">
        <f t="shared" si="358"/>
        <v>0</v>
      </c>
      <c r="HE169" s="9">
        <f t="shared" si="359"/>
        <v>0</v>
      </c>
      <c r="HF169" s="9">
        <f t="shared" si="360"/>
        <v>0</v>
      </c>
      <c r="HG169" s="9">
        <f t="shared" si="361"/>
        <v>0</v>
      </c>
      <c r="HH169" s="9">
        <f t="shared" si="362"/>
        <v>0</v>
      </c>
      <c r="HI169" s="9">
        <f t="shared" si="363"/>
        <v>0</v>
      </c>
      <c r="HJ169" s="9">
        <f t="shared" si="364"/>
        <v>0</v>
      </c>
      <c r="HK169" s="9">
        <f t="shared" si="365"/>
        <v>0</v>
      </c>
      <c r="HL169" s="9">
        <f t="shared" si="366"/>
        <v>0</v>
      </c>
      <c r="HM169" s="9">
        <f t="shared" si="367"/>
        <v>0</v>
      </c>
      <c r="HN169" s="9">
        <f t="shared" si="368"/>
        <v>0</v>
      </c>
      <c r="HO169" s="9">
        <f t="shared" si="369"/>
        <v>0</v>
      </c>
      <c r="HP169" s="9">
        <f t="shared" si="370"/>
        <v>0</v>
      </c>
      <c r="HQ169" s="9">
        <f t="shared" si="371"/>
        <v>0</v>
      </c>
      <c r="HR169" s="9">
        <f t="shared" si="372"/>
        <v>0</v>
      </c>
      <c r="HS169" s="9">
        <f t="shared" si="373"/>
        <v>0</v>
      </c>
      <c r="HT169" s="9">
        <f t="shared" si="374"/>
        <v>0</v>
      </c>
      <c r="HU169" s="9">
        <f t="shared" si="375"/>
        <v>0</v>
      </c>
      <c r="HV169" s="9">
        <f t="shared" si="376"/>
        <v>0</v>
      </c>
      <c r="HW169" s="9">
        <f t="shared" si="377"/>
        <v>0</v>
      </c>
      <c r="HX169" s="9">
        <f t="shared" si="378"/>
        <v>0</v>
      </c>
      <c r="HY169" s="9">
        <f t="shared" si="379"/>
        <v>0</v>
      </c>
      <c r="HZ169" s="9">
        <f t="shared" si="380"/>
        <v>0</v>
      </c>
      <c r="IA169" s="9">
        <f t="shared" si="381"/>
        <v>0</v>
      </c>
      <c r="IB169" s="9">
        <f t="shared" si="382"/>
        <v>0</v>
      </c>
      <c r="IC169" s="9">
        <f t="shared" si="383"/>
        <v>0</v>
      </c>
      <c r="ID169" s="9">
        <f t="shared" si="384"/>
        <v>0</v>
      </c>
      <c r="IE169" s="9">
        <f t="shared" si="385"/>
        <v>0</v>
      </c>
      <c r="IF169" s="9">
        <f t="shared" si="386"/>
        <v>0</v>
      </c>
      <c r="IG169" s="9">
        <f t="shared" si="387"/>
        <v>0</v>
      </c>
      <c r="IH169" s="9">
        <f t="shared" si="388"/>
        <v>0</v>
      </c>
      <c r="II169" s="9">
        <f t="shared" si="389"/>
        <v>0</v>
      </c>
      <c r="IJ169" s="9">
        <f t="shared" si="390"/>
        <v>0</v>
      </c>
      <c r="IK169" s="9">
        <f t="shared" si="391"/>
        <v>0</v>
      </c>
      <c r="IL169" s="9">
        <f t="shared" si="392"/>
        <v>0</v>
      </c>
      <c r="IM169" s="9">
        <f t="shared" si="393"/>
        <v>0</v>
      </c>
      <c r="IN169" s="9">
        <f t="shared" si="394"/>
        <v>0</v>
      </c>
      <c r="IO169" s="9">
        <f t="shared" si="395"/>
        <v>0</v>
      </c>
      <c r="IP169" s="9">
        <f t="shared" si="396"/>
        <v>0</v>
      </c>
      <c r="IQ169" s="9">
        <f t="shared" si="397"/>
        <v>0</v>
      </c>
      <c r="IR169" s="9">
        <f t="shared" si="398"/>
        <v>0</v>
      </c>
      <c r="IS169" s="9">
        <f t="shared" si="399"/>
        <v>0</v>
      </c>
      <c r="IT169" s="9">
        <f t="shared" si="400"/>
        <v>0</v>
      </c>
      <c r="IU169" s="9">
        <f t="shared" si="401"/>
        <v>0</v>
      </c>
      <c r="IV169" s="9">
        <f t="shared" si="402"/>
        <v>0</v>
      </c>
      <c r="IW169" s="9">
        <f t="shared" si="403"/>
        <v>0</v>
      </c>
      <c r="IX169" s="9">
        <f t="shared" si="404"/>
        <v>0</v>
      </c>
      <c r="IY169" s="9">
        <f t="shared" si="405"/>
        <v>0</v>
      </c>
      <c r="IZ169" s="9">
        <f t="shared" si="406"/>
        <v>0</v>
      </c>
      <c r="JA169" s="9">
        <f t="shared" si="407"/>
        <v>0</v>
      </c>
      <c r="JB169" s="711"/>
      <c r="JC169" s="711"/>
      <c r="JD169" s="711"/>
      <c r="JE169" s="711"/>
      <c r="JF169" s="711"/>
      <c r="JG169" s="711"/>
      <c r="JH169" s="711"/>
      <c r="JI169" s="711"/>
      <c r="JJ169" s="711"/>
      <c r="JK169" s="711"/>
      <c r="JL169" s="711"/>
      <c r="JM169" s="711"/>
      <c r="JN169" s="711"/>
      <c r="JO169" s="711"/>
      <c r="JP169" s="711"/>
      <c r="JQ169" s="711"/>
      <c r="JR169" s="711"/>
      <c r="JS169" s="711"/>
      <c r="JT169" s="711"/>
      <c r="JU169" s="711"/>
      <c r="JV169" s="711"/>
      <c r="JW169" s="711"/>
      <c r="JX169" s="711"/>
      <c r="JY169" s="711"/>
      <c r="JZ169" s="711"/>
      <c r="KA169" s="711"/>
      <c r="KB169" s="711"/>
      <c r="KC169" s="711"/>
      <c r="KD169" s="711"/>
      <c r="KE169" s="711"/>
      <c r="KF169" s="711"/>
      <c r="KG169" s="711"/>
      <c r="KH169" s="711"/>
      <c r="KI169" s="711"/>
      <c r="KJ169" s="711"/>
      <c r="KK169" s="711"/>
      <c r="KL169" s="711"/>
      <c r="KM169" s="711"/>
      <c r="KN169" s="711"/>
      <c r="KO169" s="711"/>
      <c r="KP169" s="711"/>
      <c r="KQ169" s="711"/>
      <c r="KR169" s="711"/>
      <c r="KS169" s="711"/>
      <c r="KT169" s="711"/>
      <c r="KU169" s="711"/>
      <c r="KV169" s="711"/>
      <c r="KW169" s="711"/>
      <c r="KX169" s="711"/>
      <c r="KY169" s="711"/>
      <c r="KZ169" s="711"/>
      <c r="LA169" s="711"/>
      <c r="LB169" s="711"/>
      <c r="LC169" s="711"/>
      <c r="LD169" s="711"/>
      <c r="LE169" s="711"/>
      <c r="LF169" s="711"/>
      <c r="LG169" s="711"/>
      <c r="LH169" s="711"/>
      <c r="LI169" s="711"/>
      <c r="LJ169" s="711"/>
      <c r="LK169" s="711"/>
      <c r="LL169" s="711"/>
      <c r="LM169" s="711"/>
      <c r="LN169" s="711"/>
      <c r="LO169" s="711"/>
      <c r="LP169" s="711"/>
      <c r="LQ169" s="711"/>
      <c r="LR169" s="711"/>
      <c r="LS169" s="711"/>
      <c r="LT169" s="711"/>
      <c r="LU169" s="711"/>
      <c r="LV169" s="711"/>
      <c r="LW169" s="711"/>
      <c r="LX169" s="711"/>
      <c r="LY169" s="711"/>
      <c r="LZ169" s="711"/>
      <c r="MA169" s="711"/>
      <c r="MB169" s="711"/>
      <c r="MC169" s="711"/>
      <c r="MD169" s="711"/>
      <c r="ME169" s="711"/>
      <c r="MF169" s="711"/>
      <c r="MG169" s="711"/>
      <c r="MH169" s="711"/>
      <c r="MI169" s="711"/>
      <c r="MJ169" s="711"/>
      <c r="MK169" s="711"/>
      <c r="ML169" s="711"/>
      <c r="MM169" s="711"/>
      <c r="MN169" s="711"/>
      <c r="MO169" s="711"/>
      <c r="MP169" s="711"/>
      <c r="MQ169" s="711"/>
      <c r="MR169" s="711"/>
      <c r="MS169" s="711"/>
      <c r="MT169" s="711"/>
      <c r="MU169" s="711"/>
      <c r="MV169" s="711"/>
      <c r="MW169" s="711"/>
      <c r="MX169" s="711"/>
      <c r="MY169" s="711"/>
      <c r="MZ169" s="711"/>
    </row>
    <row r="170" spans="1:364" s="78" customFormat="1" ht="43.5" customHeight="1">
      <c r="A170" s="56" t="s">
        <v>50</v>
      </c>
      <c r="B170" s="59">
        <v>45520</v>
      </c>
      <c r="C170" s="554"/>
      <c r="D170" s="474"/>
      <c r="E170" s="86"/>
      <c r="F170" s="86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364"/>
      <c r="AG170" s="88"/>
      <c r="AH170" s="88"/>
      <c r="AI170" s="88"/>
      <c r="AJ170" s="88"/>
      <c r="AK170" s="88"/>
      <c r="AL170" s="88"/>
      <c r="AM170" s="88"/>
      <c r="AN170" s="88"/>
      <c r="AO170" s="385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401"/>
      <c r="CA170" s="587"/>
      <c r="CB170" s="587"/>
      <c r="CC170" s="587"/>
      <c r="CD170" s="587"/>
      <c r="CE170" s="587"/>
      <c r="CF170" s="587"/>
      <c r="CG170" s="587"/>
      <c r="CH170" s="587"/>
      <c r="CI170" s="587"/>
      <c r="CJ170" s="587"/>
      <c r="CK170" s="587"/>
      <c r="CL170" s="587"/>
      <c r="CM170" s="587"/>
      <c r="CN170" s="587"/>
      <c r="CO170" s="587"/>
      <c r="CP170" s="587"/>
      <c r="CQ170" s="587"/>
      <c r="CR170" s="587"/>
      <c r="CS170" s="587"/>
      <c r="CT170" s="587"/>
      <c r="CU170" s="587"/>
      <c r="CV170" s="587"/>
      <c r="CW170" s="587"/>
      <c r="CX170" s="587"/>
      <c r="CY170" s="587"/>
      <c r="CZ170" s="587"/>
      <c r="DA170" s="587"/>
      <c r="DB170" s="587"/>
      <c r="DC170" s="587"/>
      <c r="DD170" s="587"/>
      <c r="DE170" s="587"/>
      <c r="DF170" s="587"/>
      <c r="DG170" s="398"/>
      <c r="DH170" s="564"/>
      <c r="DI170" s="564"/>
      <c r="DJ170" s="564"/>
      <c r="DK170" s="564"/>
      <c r="DL170" s="564"/>
      <c r="DM170" s="564"/>
      <c r="DN170" s="564"/>
      <c r="DO170" s="564"/>
      <c r="DP170" s="564"/>
      <c r="DQ170" s="564"/>
      <c r="DR170" s="564"/>
      <c r="DS170" s="564"/>
      <c r="DT170" s="564"/>
      <c r="DU170" s="564"/>
      <c r="DV170" s="564"/>
      <c r="DW170" s="564"/>
      <c r="DX170" s="564"/>
      <c r="DY170" s="564"/>
      <c r="DZ170" s="564"/>
      <c r="EA170" s="564"/>
      <c r="EB170" s="564"/>
      <c r="EC170" s="564"/>
      <c r="ED170" s="564"/>
      <c r="EE170" s="564"/>
      <c r="EF170" s="564"/>
      <c r="EG170" s="564"/>
      <c r="EH170" s="564"/>
      <c r="EI170" s="564"/>
      <c r="EJ170" s="564"/>
      <c r="EK170" s="564"/>
      <c r="EL170" s="564"/>
      <c r="EM170" s="564"/>
      <c r="EN170" s="564"/>
      <c r="EO170" s="564"/>
      <c r="EP170" s="564"/>
      <c r="EQ170" s="564"/>
      <c r="ER170" s="564"/>
      <c r="ES170" s="564"/>
      <c r="ET170" s="564"/>
      <c r="EU170" s="564"/>
      <c r="EV170" s="564"/>
      <c r="EW170" s="564"/>
      <c r="EX170" s="564"/>
      <c r="EY170" s="564"/>
      <c r="EZ170" s="564"/>
      <c r="FA170" s="564"/>
      <c r="FB170" s="564"/>
      <c r="FC170" s="564"/>
      <c r="FD170" s="564"/>
      <c r="FE170" s="564"/>
      <c r="FF170" s="398"/>
      <c r="FG170" s="162"/>
      <c r="FH170" s="162"/>
      <c r="FI170" s="162"/>
      <c r="FJ170" s="162"/>
      <c r="FK170" s="162"/>
      <c r="FL170" s="162"/>
      <c r="FM170" s="221"/>
      <c r="FN170" s="146"/>
      <c r="FO170" s="146"/>
      <c r="FP170" s="146"/>
      <c r="FQ170" s="146"/>
      <c r="FR170" s="506"/>
      <c r="FS170" s="92"/>
      <c r="FT170" s="89"/>
      <c r="FU170" s="89"/>
      <c r="FV170" s="91"/>
      <c r="FW170" s="91"/>
      <c r="FX170" s="33"/>
      <c r="FY170" s="91"/>
      <c r="FZ170" s="91"/>
      <c r="GA170" s="91"/>
      <c r="GB170" s="91"/>
      <c r="GC170" s="91"/>
      <c r="GD170" s="91"/>
      <c r="GE170" s="91"/>
      <c r="GF170" s="91"/>
      <c r="GG170" s="91"/>
      <c r="GH170" s="89"/>
      <c r="GI170" s="143"/>
      <c r="GJ170" s="373"/>
      <c r="GK170" s="77"/>
      <c r="GL170" s="9">
        <f t="shared" si="340"/>
        <v>0</v>
      </c>
      <c r="GM170" s="9">
        <f t="shared" si="341"/>
        <v>0</v>
      </c>
      <c r="GN170" s="9">
        <f t="shared" si="342"/>
        <v>0</v>
      </c>
      <c r="GO170" s="9">
        <f t="shared" si="343"/>
        <v>0</v>
      </c>
      <c r="GP170" s="9">
        <f t="shared" si="344"/>
        <v>0</v>
      </c>
      <c r="GQ170" s="9">
        <f t="shared" si="345"/>
        <v>0</v>
      </c>
      <c r="GR170" s="9">
        <f t="shared" si="346"/>
        <v>0</v>
      </c>
      <c r="GS170" s="9">
        <f t="shared" si="347"/>
        <v>0</v>
      </c>
      <c r="GT170" s="9">
        <f t="shared" si="348"/>
        <v>0</v>
      </c>
      <c r="GU170" s="9">
        <f t="shared" si="349"/>
        <v>0</v>
      </c>
      <c r="GV170" s="9">
        <f t="shared" si="350"/>
        <v>0</v>
      </c>
      <c r="GW170" s="9">
        <f t="shared" si="351"/>
        <v>0</v>
      </c>
      <c r="GX170" s="9">
        <f t="shared" si="352"/>
        <v>0</v>
      </c>
      <c r="GY170" s="9">
        <f t="shared" si="353"/>
        <v>0</v>
      </c>
      <c r="GZ170" s="9">
        <f t="shared" si="354"/>
        <v>0</v>
      </c>
      <c r="HA170" s="9">
        <f t="shared" si="355"/>
        <v>0</v>
      </c>
      <c r="HB170" s="9">
        <f t="shared" si="356"/>
        <v>0</v>
      </c>
      <c r="HC170" s="9">
        <f t="shared" si="357"/>
        <v>0</v>
      </c>
      <c r="HD170" s="9">
        <f t="shared" si="358"/>
        <v>0</v>
      </c>
      <c r="HE170" s="9">
        <f t="shared" si="359"/>
        <v>0</v>
      </c>
      <c r="HF170" s="9">
        <f t="shared" si="360"/>
        <v>0</v>
      </c>
      <c r="HG170" s="9">
        <f t="shared" si="361"/>
        <v>0</v>
      </c>
      <c r="HH170" s="9">
        <f t="shared" si="362"/>
        <v>0</v>
      </c>
      <c r="HI170" s="9">
        <f t="shared" si="363"/>
        <v>0</v>
      </c>
      <c r="HJ170" s="9">
        <f t="shared" si="364"/>
        <v>0</v>
      </c>
      <c r="HK170" s="9">
        <f t="shared" si="365"/>
        <v>0</v>
      </c>
      <c r="HL170" s="9">
        <f t="shared" si="366"/>
        <v>0</v>
      </c>
      <c r="HM170" s="9">
        <f t="shared" si="367"/>
        <v>0</v>
      </c>
      <c r="HN170" s="9">
        <f t="shared" si="368"/>
        <v>0</v>
      </c>
      <c r="HO170" s="9">
        <f t="shared" si="369"/>
        <v>0</v>
      </c>
      <c r="HP170" s="9">
        <f t="shared" si="370"/>
        <v>0</v>
      </c>
      <c r="HQ170" s="9">
        <f t="shared" si="371"/>
        <v>0</v>
      </c>
      <c r="HR170" s="9">
        <f t="shared" si="372"/>
        <v>0</v>
      </c>
      <c r="HS170" s="9">
        <f t="shared" si="373"/>
        <v>0</v>
      </c>
      <c r="HT170" s="9">
        <f t="shared" si="374"/>
        <v>0</v>
      </c>
      <c r="HU170" s="9">
        <f t="shared" si="375"/>
        <v>0</v>
      </c>
      <c r="HV170" s="9">
        <f t="shared" si="376"/>
        <v>0</v>
      </c>
      <c r="HW170" s="9">
        <f t="shared" si="377"/>
        <v>0</v>
      </c>
      <c r="HX170" s="9">
        <f t="shared" si="378"/>
        <v>0</v>
      </c>
      <c r="HY170" s="9">
        <f t="shared" si="379"/>
        <v>0</v>
      </c>
      <c r="HZ170" s="9">
        <f t="shared" si="380"/>
        <v>0</v>
      </c>
      <c r="IA170" s="9">
        <f t="shared" si="381"/>
        <v>0</v>
      </c>
      <c r="IB170" s="9">
        <f t="shared" si="382"/>
        <v>0</v>
      </c>
      <c r="IC170" s="9">
        <f t="shared" si="383"/>
        <v>0</v>
      </c>
      <c r="ID170" s="9">
        <f t="shared" si="384"/>
        <v>0</v>
      </c>
      <c r="IE170" s="9">
        <f t="shared" si="385"/>
        <v>0</v>
      </c>
      <c r="IF170" s="9">
        <f t="shared" si="386"/>
        <v>0</v>
      </c>
      <c r="IG170" s="9">
        <f t="shared" si="387"/>
        <v>0</v>
      </c>
      <c r="IH170" s="9">
        <f t="shared" si="388"/>
        <v>0</v>
      </c>
      <c r="II170" s="9">
        <f t="shared" si="389"/>
        <v>0</v>
      </c>
      <c r="IJ170" s="9">
        <f t="shared" si="390"/>
        <v>0</v>
      </c>
      <c r="IK170" s="9">
        <f t="shared" si="391"/>
        <v>0</v>
      </c>
      <c r="IL170" s="9">
        <f t="shared" si="392"/>
        <v>0</v>
      </c>
      <c r="IM170" s="9">
        <f t="shared" si="393"/>
        <v>0</v>
      </c>
      <c r="IN170" s="9">
        <f t="shared" si="394"/>
        <v>0</v>
      </c>
      <c r="IO170" s="9">
        <f t="shared" si="395"/>
        <v>0</v>
      </c>
      <c r="IP170" s="9">
        <f t="shared" si="396"/>
        <v>0</v>
      </c>
      <c r="IQ170" s="9">
        <f t="shared" si="397"/>
        <v>0</v>
      </c>
      <c r="IR170" s="9">
        <f t="shared" si="398"/>
        <v>0</v>
      </c>
      <c r="IS170" s="9">
        <f t="shared" si="399"/>
        <v>0</v>
      </c>
      <c r="IT170" s="9">
        <f t="shared" si="400"/>
        <v>0</v>
      </c>
      <c r="IU170" s="9">
        <f t="shared" si="401"/>
        <v>0</v>
      </c>
      <c r="IV170" s="9">
        <f t="shared" si="402"/>
        <v>0</v>
      </c>
      <c r="IW170" s="9">
        <f t="shared" si="403"/>
        <v>0</v>
      </c>
      <c r="IX170" s="9">
        <f t="shared" si="404"/>
        <v>0</v>
      </c>
      <c r="IY170" s="9">
        <f t="shared" si="405"/>
        <v>0</v>
      </c>
      <c r="IZ170" s="9">
        <f t="shared" si="406"/>
        <v>0</v>
      </c>
      <c r="JA170" s="9">
        <f t="shared" si="407"/>
        <v>0</v>
      </c>
      <c r="JB170" s="711"/>
      <c r="JC170" s="711"/>
      <c r="JD170" s="711"/>
      <c r="JE170" s="711"/>
      <c r="JF170" s="711"/>
      <c r="JG170" s="711"/>
      <c r="JH170" s="711"/>
      <c r="JI170" s="711"/>
      <c r="JJ170" s="711"/>
      <c r="JK170" s="711"/>
      <c r="JL170" s="711"/>
      <c r="JM170" s="711"/>
      <c r="JN170" s="711"/>
      <c r="JO170" s="711"/>
      <c r="JP170" s="711"/>
      <c r="JQ170" s="711"/>
      <c r="JR170" s="711"/>
      <c r="JS170" s="711"/>
      <c r="JT170" s="711"/>
      <c r="JU170" s="711"/>
      <c r="JV170" s="711"/>
      <c r="JW170" s="711"/>
      <c r="JX170" s="711"/>
      <c r="JY170" s="711"/>
      <c r="JZ170" s="711"/>
      <c r="KA170" s="711"/>
      <c r="KB170" s="711"/>
      <c r="KC170" s="711"/>
      <c r="KD170" s="711"/>
      <c r="KE170" s="711"/>
      <c r="KF170" s="711"/>
      <c r="KG170" s="711"/>
      <c r="KH170" s="711"/>
      <c r="KI170" s="711"/>
      <c r="KJ170" s="711"/>
      <c r="KK170" s="711"/>
      <c r="KL170" s="711"/>
      <c r="KM170" s="711"/>
      <c r="KN170" s="711"/>
      <c r="KO170" s="711"/>
      <c r="KP170" s="711"/>
      <c r="KQ170" s="711"/>
      <c r="KR170" s="711"/>
      <c r="KS170" s="711"/>
      <c r="KT170" s="711"/>
      <c r="KU170" s="711"/>
      <c r="KV170" s="711"/>
      <c r="KW170" s="711"/>
      <c r="KX170" s="711"/>
      <c r="KY170" s="711"/>
      <c r="KZ170" s="711"/>
      <c r="LA170" s="711"/>
      <c r="LB170" s="711"/>
      <c r="LC170" s="711"/>
      <c r="LD170" s="711"/>
      <c r="LE170" s="711"/>
      <c r="LF170" s="711"/>
      <c r="LG170" s="711"/>
      <c r="LH170" s="711"/>
      <c r="LI170" s="711"/>
      <c r="LJ170" s="711"/>
      <c r="LK170" s="711"/>
      <c r="LL170" s="711"/>
      <c r="LM170" s="711"/>
      <c r="LN170" s="711"/>
      <c r="LO170" s="711"/>
      <c r="LP170" s="711"/>
      <c r="LQ170" s="711"/>
      <c r="LR170" s="711"/>
      <c r="LS170" s="711"/>
      <c r="LT170" s="711"/>
      <c r="LU170" s="711"/>
      <c r="LV170" s="711"/>
      <c r="LW170" s="711"/>
      <c r="LX170" s="711"/>
      <c r="LY170" s="711"/>
      <c r="LZ170" s="711"/>
      <c r="MA170" s="711"/>
      <c r="MB170" s="711"/>
      <c r="MC170" s="711"/>
      <c r="MD170" s="711"/>
      <c r="ME170" s="711"/>
      <c r="MF170" s="711"/>
      <c r="MG170" s="711"/>
      <c r="MH170" s="711"/>
      <c r="MI170" s="711"/>
      <c r="MJ170" s="711"/>
      <c r="MK170" s="711"/>
      <c r="ML170" s="711"/>
      <c r="MM170" s="711"/>
      <c r="MN170" s="711"/>
      <c r="MO170" s="711"/>
      <c r="MP170" s="711"/>
      <c r="MQ170" s="711"/>
      <c r="MR170" s="711"/>
      <c r="MS170" s="711"/>
      <c r="MT170" s="711"/>
      <c r="MU170" s="711"/>
      <c r="MV170" s="711"/>
      <c r="MW170" s="711"/>
      <c r="MX170" s="711"/>
      <c r="MY170" s="711"/>
      <c r="MZ170" s="711"/>
    </row>
    <row r="171" spans="1:364" s="78" customFormat="1" ht="36.75" customHeight="1">
      <c r="A171" s="56" t="s">
        <v>51</v>
      </c>
      <c r="B171" s="59">
        <v>45521</v>
      </c>
      <c r="C171" s="554"/>
      <c r="D171" s="474"/>
      <c r="E171" s="86"/>
      <c r="F171" s="86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364"/>
      <c r="AG171" s="88"/>
      <c r="AH171" s="88"/>
      <c r="AI171" s="88"/>
      <c r="AJ171" s="88"/>
      <c r="AK171" s="88"/>
      <c r="AL171" s="88"/>
      <c r="AM171" s="88"/>
      <c r="AN171" s="88"/>
      <c r="AO171" s="385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401"/>
      <c r="CA171" s="587"/>
      <c r="CB171" s="587"/>
      <c r="CC171" s="587"/>
      <c r="CD171" s="587"/>
      <c r="CE171" s="587"/>
      <c r="CF171" s="587"/>
      <c r="CG171" s="587"/>
      <c r="CH171" s="587"/>
      <c r="CI171" s="587"/>
      <c r="CJ171" s="587"/>
      <c r="CK171" s="587"/>
      <c r="CL171" s="587"/>
      <c r="CM171" s="587"/>
      <c r="CN171" s="587"/>
      <c r="CO171" s="587"/>
      <c r="CP171" s="587"/>
      <c r="CQ171" s="587"/>
      <c r="CR171" s="587"/>
      <c r="CS171" s="587"/>
      <c r="CT171" s="587"/>
      <c r="CU171" s="587"/>
      <c r="CV171" s="587"/>
      <c r="CW171" s="587"/>
      <c r="CX171" s="587"/>
      <c r="CY171" s="587"/>
      <c r="CZ171" s="587"/>
      <c r="DA171" s="587"/>
      <c r="DB171" s="587"/>
      <c r="DC171" s="587"/>
      <c r="DD171" s="587"/>
      <c r="DE171" s="587"/>
      <c r="DF171" s="587"/>
      <c r="DG171" s="418"/>
      <c r="DH171" s="565"/>
      <c r="DI171" s="565"/>
      <c r="DJ171" s="565"/>
      <c r="DK171" s="565"/>
      <c r="DL171" s="565"/>
      <c r="DM171" s="565"/>
      <c r="DN171" s="565"/>
      <c r="DO171" s="565"/>
      <c r="DP171" s="565"/>
      <c r="DQ171" s="565"/>
      <c r="DR171" s="565"/>
      <c r="DS171" s="565"/>
      <c r="DT171" s="565"/>
      <c r="DU171" s="565"/>
      <c r="DV171" s="565"/>
      <c r="DW171" s="565"/>
      <c r="DX171" s="565"/>
      <c r="DY171" s="565"/>
      <c r="DZ171" s="565"/>
      <c r="EA171" s="565"/>
      <c r="EB171" s="565"/>
      <c r="EC171" s="565"/>
      <c r="ED171" s="565"/>
      <c r="EE171" s="565"/>
      <c r="EF171" s="565"/>
      <c r="EG171" s="565"/>
      <c r="EH171" s="565"/>
      <c r="EI171" s="565"/>
      <c r="EJ171" s="565"/>
      <c r="EK171" s="565"/>
      <c r="EL171" s="565"/>
      <c r="EM171" s="565"/>
      <c r="EN171" s="565"/>
      <c r="EO171" s="565"/>
      <c r="EP171" s="565"/>
      <c r="EQ171" s="565"/>
      <c r="ER171" s="565"/>
      <c r="ES171" s="565"/>
      <c r="ET171" s="565"/>
      <c r="EU171" s="565"/>
      <c r="EV171" s="565"/>
      <c r="EW171" s="565"/>
      <c r="EX171" s="565"/>
      <c r="EY171" s="565"/>
      <c r="EZ171" s="565"/>
      <c r="FA171" s="565"/>
      <c r="FB171" s="565"/>
      <c r="FC171" s="565"/>
      <c r="FD171" s="565"/>
      <c r="FE171" s="565"/>
      <c r="FF171" s="418"/>
      <c r="FG171" s="164"/>
      <c r="FH171" s="164"/>
      <c r="FI171" s="164"/>
      <c r="FJ171" s="164"/>
      <c r="FK171" s="164"/>
      <c r="FL171" s="164"/>
      <c r="FM171" s="221"/>
      <c r="FN171" s="146"/>
      <c r="FO171" s="146"/>
      <c r="FP171" s="146"/>
      <c r="FQ171" s="146"/>
      <c r="FR171" s="506"/>
      <c r="FS171" s="92"/>
      <c r="FT171" s="89"/>
      <c r="FU171" s="89"/>
      <c r="FV171" s="93"/>
      <c r="FW171" s="93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3"/>
      <c r="GI171" s="70"/>
      <c r="GJ171" s="373"/>
      <c r="GK171" s="77"/>
      <c r="GL171" s="9">
        <f t="shared" si="340"/>
        <v>0</v>
      </c>
      <c r="GM171" s="9">
        <f t="shared" si="341"/>
        <v>0</v>
      </c>
      <c r="GN171" s="9">
        <f t="shared" si="342"/>
        <v>0</v>
      </c>
      <c r="GO171" s="9">
        <f t="shared" si="343"/>
        <v>0</v>
      </c>
      <c r="GP171" s="9">
        <f t="shared" si="344"/>
        <v>0</v>
      </c>
      <c r="GQ171" s="9">
        <f t="shared" si="345"/>
        <v>0</v>
      </c>
      <c r="GR171" s="9">
        <f t="shared" si="346"/>
        <v>0</v>
      </c>
      <c r="GS171" s="9">
        <f t="shared" si="347"/>
        <v>0</v>
      </c>
      <c r="GT171" s="9">
        <f t="shared" si="348"/>
        <v>0</v>
      </c>
      <c r="GU171" s="9">
        <f t="shared" si="349"/>
        <v>0</v>
      </c>
      <c r="GV171" s="9">
        <f t="shared" si="350"/>
        <v>0</v>
      </c>
      <c r="GW171" s="9">
        <f t="shared" si="351"/>
        <v>0</v>
      </c>
      <c r="GX171" s="9">
        <f t="shared" si="352"/>
        <v>0</v>
      </c>
      <c r="GY171" s="9">
        <f t="shared" si="353"/>
        <v>0</v>
      </c>
      <c r="GZ171" s="9">
        <f t="shared" si="354"/>
        <v>0</v>
      </c>
      <c r="HA171" s="9">
        <f t="shared" si="355"/>
        <v>0</v>
      </c>
      <c r="HB171" s="9">
        <f t="shared" si="356"/>
        <v>0</v>
      </c>
      <c r="HC171" s="9">
        <f t="shared" si="357"/>
        <v>0</v>
      </c>
      <c r="HD171" s="9">
        <f t="shared" si="358"/>
        <v>0</v>
      </c>
      <c r="HE171" s="9">
        <f t="shared" si="359"/>
        <v>0</v>
      </c>
      <c r="HF171" s="9">
        <f t="shared" si="360"/>
        <v>0</v>
      </c>
      <c r="HG171" s="9">
        <f t="shared" si="361"/>
        <v>0</v>
      </c>
      <c r="HH171" s="9">
        <f t="shared" si="362"/>
        <v>0</v>
      </c>
      <c r="HI171" s="9">
        <f t="shared" si="363"/>
        <v>0</v>
      </c>
      <c r="HJ171" s="9">
        <f t="shared" si="364"/>
        <v>0</v>
      </c>
      <c r="HK171" s="9">
        <f t="shared" si="365"/>
        <v>0</v>
      </c>
      <c r="HL171" s="9">
        <f t="shared" si="366"/>
        <v>0</v>
      </c>
      <c r="HM171" s="9">
        <f t="shared" si="367"/>
        <v>0</v>
      </c>
      <c r="HN171" s="9">
        <f t="shared" si="368"/>
        <v>0</v>
      </c>
      <c r="HO171" s="9">
        <f t="shared" si="369"/>
        <v>0</v>
      </c>
      <c r="HP171" s="9">
        <f t="shared" si="370"/>
        <v>0</v>
      </c>
      <c r="HQ171" s="9">
        <f t="shared" si="371"/>
        <v>0</v>
      </c>
      <c r="HR171" s="9">
        <f t="shared" si="372"/>
        <v>0</v>
      </c>
      <c r="HS171" s="9">
        <f t="shared" si="373"/>
        <v>0</v>
      </c>
      <c r="HT171" s="9">
        <f t="shared" si="374"/>
        <v>0</v>
      </c>
      <c r="HU171" s="9">
        <f t="shared" si="375"/>
        <v>0</v>
      </c>
      <c r="HV171" s="9">
        <f t="shared" si="376"/>
        <v>0</v>
      </c>
      <c r="HW171" s="9">
        <f t="shared" si="377"/>
        <v>0</v>
      </c>
      <c r="HX171" s="9">
        <f t="shared" si="378"/>
        <v>0</v>
      </c>
      <c r="HY171" s="9">
        <f t="shared" si="379"/>
        <v>0</v>
      </c>
      <c r="HZ171" s="9">
        <f t="shared" si="380"/>
        <v>0</v>
      </c>
      <c r="IA171" s="9">
        <f t="shared" si="381"/>
        <v>0</v>
      </c>
      <c r="IB171" s="9">
        <f t="shared" si="382"/>
        <v>0</v>
      </c>
      <c r="IC171" s="9">
        <f t="shared" si="383"/>
        <v>0</v>
      </c>
      <c r="ID171" s="9">
        <f t="shared" si="384"/>
        <v>0</v>
      </c>
      <c r="IE171" s="9">
        <f t="shared" si="385"/>
        <v>0</v>
      </c>
      <c r="IF171" s="9">
        <f t="shared" si="386"/>
        <v>0</v>
      </c>
      <c r="IG171" s="9">
        <f t="shared" si="387"/>
        <v>0</v>
      </c>
      <c r="IH171" s="9">
        <f t="shared" si="388"/>
        <v>0</v>
      </c>
      <c r="II171" s="9">
        <f t="shared" si="389"/>
        <v>0</v>
      </c>
      <c r="IJ171" s="9">
        <f t="shared" si="390"/>
        <v>0</v>
      </c>
      <c r="IK171" s="9">
        <f t="shared" si="391"/>
        <v>0</v>
      </c>
      <c r="IL171" s="9">
        <f t="shared" si="392"/>
        <v>0</v>
      </c>
      <c r="IM171" s="9">
        <f t="shared" si="393"/>
        <v>0</v>
      </c>
      <c r="IN171" s="9">
        <f t="shared" si="394"/>
        <v>0</v>
      </c>
      <c r="IO171" s="9">
        <f t="shared" si="395"/>
        <v>0</v>
      </c>
      <c r="IP171" s="9">
        <f t="shared" si="396"/>
        <v>0</v>
      </c>
      <c r="IQ171" s="9">
        <f t="shared" si="397"/>
        <v>0</v>
      </c>
      <c r="IR171" s="9">
        <f t="shared" si="398"/>
        <v>0</v>
      </c>
      <c r="IS171" s="9">
        <f t="shared" si="399"/>
        <v>0</v>
      </c>
      <c r="IT171" s="9">
        <f t="shared" si="400"/>
        <v>0</v>
      </c>
      <c r="IU171" s="9">
        <f t="shared" si="401"/>
        <v>0</v>
      </c>
      <c r="IV171" s="9">
        <f t="shared" si="402"/>
        <v>0</v>
      </c>
      <c r="IW171" s="9">
        <f t="shared" si="403"/>
        <v>0</v>
      </c>
      <c r="IX171" s="9">
        <f t="shared" si="404"/>
        <v>0</v>
      </c>
      <c r="IY171" s="9">
        <f t="shared" si="405"/>
        <v>0</v>
      </c>
      <c r="IZ171" s="9">
        <f t="shared" si="406"/>
        <v>0</v>
      </c>
      <c r="JA171" s="9">
        <f t="shared" si="407"/>
        <v>0</v>
      </c>
      <c r="JB171" s="711"/>
      <c r="JC171" s="711"/>
      <c r="JD171" s="711"/>
      <c r="JE171" s="711"/>
      <c r="JF171" s="711"/>
      <c r="JG171" s="711"/>
      <c r="JH171" s="711"/>
      <c r="JI171" s="711"/>
      <c r="JJ171" s="711"/>
      <c r="JK171" s="711"/>
      <c r="JL171" s="711"/>
      <c r="JM171" s="711"/>
      <c r="JN171" s="711"/>
      <c r="JO171" s="711"/>
      <c r="JP171" s="711"/>
      <c r="JQ171" s="711"/>
      <c r="JR171" s="711"/>
      <c r="JS171" s="711"/>
      <c r="JT171" s="711"/>
      <c r="JU171" s="711"/>
      <c r="JV171" s="711"/>
      <c r="JW171" s="711"/>
      <c r="JX171" s="711"/>
      <c r="JY171" s="711"/>
      <c r="JZ171" s="711"/>
      <c r="KA171" s="711"/>
      <c r="KB171" s="711"/>
      <c r="KC171" s="711"/>
      <c r="KD171" s="711"/>
      <c r="KE171" s="711"/>
      <c r="KF171" s="711"/>
      <c r="KG171" s="711"/>
      <c r="KH171" s="711"/>
      <c r="KI171" s="711"/>
      <c r="KJ171" s="711"/>
      <c r="KK171" s="711"/>
      <c r="KL171" s="711"/>
      <c r="KM171" s="711"/>
      <c r="KN171" s="711"/>
      <c r="KO171" s="711"/>
      <c r="KP171" s="711"/>
      <c r="KQ171" s="711"/>
      <c r="KR171" s="711"/>
      <c r="KS171" s="711"/>
      <c r="KT171" s="711"/>
      <c r="KU171" s="711"/>
      <c r="KV171" s="711"/>
      <c r="KW171" s="711"/>
      <c r="KX171" s="711"/>
      <c r="KY171" s="711"/>
      <c r="KZ171" s="711"/>
      <c r="LA171" s="711"/>
      <c r="LB171" s="711"/>
      <c r="LC171" s="711"/>
      <c r="LD171" s="711"/>
      <c r="LE171" s="711"/>
      <c r="LF171" s="711"/>
      <c r="LG171" s="711"/>
      <c r="LH171" s="711"/>
      <c r="LI171" s="711"/>
      <c r="LJ171" s="711"/>
      <c r="LK171" s="711"/>
      <c r="LL171" s="711"/>
      <c r="LM171" s="711"/>
      <c r="LN171" s="711"/>
      <c r="LO171" s="711"/>
      <c r="LP171" s="711"/>
      <c r="LQ171" s="711"/>
      <c r="LR171" s="711"/>
      <c r="LS171" s="711"/>
      <c r="LT171" s="711"/>
      <c r="LU171" s="711"/>
      <c r="LV171" s="711"/>
      <c r="LW171" s="711"/>
      <c r="LX171" s="711"/>
      <c r="LY171" s="711"/>
      <c r="LZ171" s="711"/>
      <c r="MA171" s="711"/>
      <c r="MB171" s="711"/>
      <c r="MC171" s="711"/>
      <c r="MD171" s="711"/>
      <c r="ME171" s="711"/>
      <c r="MF171" s="711"/>
      <c r="MG171" s="711"/>
      <c r="MH171" s="711"/>
      <c r="MI171" s="711"/>
      <c r="MJ171" s="711"/>
      <c r="MK171" s="711"/>
      <c r="ML171" s="711"/>
      <c r="MM171" s="711"/>
      <c r="MN171" s="711"/>
      <c r="MO171" s="711"/>
      <c r="MP171" s="711"/>
      <c r="MQ171" s="711"/>
      <c r="MR171" s="711"/>
      <c r="MS171" s="711"/>
      <c r="MT171" s="711"/>
      <c r="MU171" s="711"/>
      <c r="MV171" s="711"/>
      <c r="MW171" s="711"/>
      <c r="MX171" s="711"/>
      <c r="MY171" s="711"/>
      <c r="MZ171" s="711"/>
    </row>
    <row r="172" spans="1:364" s="45" customFormat="1" ht="34.5" customHeight="1">
      <c r="A172" s="57" t="s">
        <v>52</v>
      </c>
      <c r="B172" s="60">
        <v>45522</v>
      </c>
      <c r="C172" s="706"/>
      <c r="D172" s="474"/>
      <c r="E172" s="40"/>
      <c r="F172" s="40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364"/>
      <c r="AG172" s="36"/>
      <c r="AH172" s="36"/>
      <c r="AI172" s="36"/>
      <c r="AJ172" s="36"/>
      <c r="AK172" s="36"/>
      <c r="AL172" s="36"/>
      <c r="AM172" s="36"/>
      <c r="AN172" s="36"/>
      <c r="AO172" s="385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401"/>
      <c r="CA172" s="587"/>
      <c r="CB172" s="587"/>
      <c r="CC172" s="587"/>
      <c r="CD172" s="587"/>
      <c r="CE172" s="587"/>
      <c r="CF172" s="587"/>
      <c r="CG172" s="587"/>
      <c r="CH172" s="587"/>
      <c r="CI172" s="587"/>
      <c r="CJ172" s="587"/>
      <c r="CK172" s="587"/>
      <c r="CL172" s="587"/>
      <c r="CM172" s="587"/>
      <c r="CN172" s="587"/>
      <c r="CO172" s="587"/>
      <c r="CP172" s="587"/>
      <c r="CQ172" s="587"/>
      <c r="CR172" s="587"/>
      <c r="CS172" s="587"/>
      <c r="CT172" s="587"/>
      <c r="CU172" s="587"/>
      <c r="CV172" s="587"/>
      <c r="CW172" s="587"/>
      <c r="CX172" s="587"/>
      <c r="CY172" s="587"/>
      <c r="CZ172" s="587"/>
      <c r="DA172" s="587"/>
      <c r="DB172" s="587"/>
      <c r="DC172" s="587"/>
      <c r="DD172" s="587"/>
      <c r="DE172" s="587"/>
      <c r="DF172" s="587"/>
      <c r="DG172" s="486"/>
      <c r="DH172" s="571"/>
      <c r="DI172" s="571"/>
      <c r="DJ172" s="571"/>
      <c r="DK172" s="571"/>
      <c r="DL172" s="571"/>
      <c r="DM172" s="571"/>
      <c r="DN172" s="571"/>
      <c r="DO172" s="571"/>
      <c r="DP172" s="571"/>
      <c r="DQ172" s="571"/>
      <c r="DR172" s="571"/>
      <c r="DS172" s="571"/>
      <c r="DT172" s="571"/>
      <c r="DU172" s="571"/>
      <c r="DV172" s="571"/>
      <c r="DW172" s="571"/>
      <c r="DX172" s="571"/>
      <c r="DY172" s="571"/>
      <c r="DZ172" s="571"/>
      <c r="EA172" s="571"/>
      <c r="EB172" s="571"/>
      <c r="EC172" s="571"/>
      <c r="ED172" s="571"/>
      <c r="EE172" s="571"/>
      <c r="EF172" s="571"/>
      <c r="EG172" s="571"/>
      <c r="EH172" s="571"/>
      <c r="EI172" s="571"/>
      <c r="EJ172" s="571"/>
      <c r="EK172" s="571"/>
      <c r="EL172" s="571"/>
      <c r="EM172" s="571"/>
      <c r="EN172" s="571"/>
      <c r="EO172" s="571"/>
      <c r="EP172" s="571"/>
      <c r="EQ172" s="571"/>
      <c r="ER172" s="571"/>
      <c r="ES172" s="571"/>
      <c r="ET172" s="571"/>
      <c r="EU172" s="571"/>
      <c r="EV172" s="571"/>
      <c r="EW172" s="571"/>
      <c r="EX172" s="571"/>
      <c r="EY172" s="571"/>
      <c r="EZ172" s="571"/>
      <c r="FA172" s="571"/>
      <c r="FB172" s="571"/>
      <c r="FC172" s="571"/>
      <c r="FD172" s="571"/>
      <c r="FE172" s="571"/>
      <c r="FF172" s="486"/>
      <c r="FG172" s="457"/>
      <c r="FH172" s="457"/>
      <c r="FI172" s="457"/>
      <c r="FJ172" s="457"/>
      <c r="FK172" s="457"/>
      <c r="FL172" s="457"/>
      <c r="FM172" s="458"/>
      <c r="FN172" s="163"/>
      <c r="FO172" s="163"/>
      <c r="FP172" s="163"/>
      <c r="FQ172" s="163"/>
      <c r="FR172" s="508"/>
      <c r="FS172" s="28"/>
      <c r="FT172" s="32"/>
      <c r="FU172" s="32"/>
      <c r="FV172" s="32"/>
      <c r="FW172" s="32"/>
      <c r="FX172" s="29"/>
      <c r="FY172" s="26"/>
      <c r="FZ172" s="26"/>
      <c r="GA172" s="26"/>
      <c r="GB172" s="26"/>
      <c r="GC172" s="26"/>
      <c r="GD172" s="26"/>
      <c r="GE172" s="26"/>
      <c r="GF172" s="26"/>
      <c r="GG172" s="26"/>
      <c r="GH172" s="30"/>
      <c r="GI172" s="17"/>
      <c r="GJ172" s="373"/>
      <c r="GK172" s="77"/>
      <c r="GL172" s="62">
        <f t="shared" si="340"/>
        <v>0</v>
      </c>
      <c r="GM172" s="62">
        <f t="shared" si="341"/>
        <v>0</v>
      </c>
      <c r="GN172" s="62">
        <f t="shared" si="342"/>
        <v>0</v>
      </c>
      <c r="GO172" s="62">
        <f t="shared" si="343"/>
        <v>0</v>
      </c>
      <c r="GP172" s="62">
        <f t="shared" si="344"/>
        <v>0</v>
      </c>
      <c r="GQ172" s="62">
        <f t="shared" si="345"/>
        <v>0</v>
      </c>
      <c r="GR172" s="62">
        <f t="shared" si="346"/>
        <v>0</v>
      </c>
      <c r="GS172" s="62">
        <f t="shared" si="347"/>
        <v>0</v>
      </c>
      <c r="GT172" s="62">
        <f t="shared" si="348"/>
        <v>0</v>
      </c>
      <c r="GU172" s="62">
        <f t="shared" si="349"/>
        <v>0</v>
      </c>
      <c r="GV172" s="62">
        <f t="shared" si="350"/>
        <v>0</v>
      </c>
      <c r="GW172" s="62">
        <f t="shared" si="351"/>
        <v>0</v>
      </c>
      <c r="GX172" s="62">
        <f t="shared" si="352"/>
        <v>0</v>
      </c>
      <c r="GY172" s="62">
        <f t="shared" si="353"/>
        <v>0</v>
      </c>
      <c r="GZ172" s="62">
        <f t="shared" si="354"/>
        <v>0</v>
      </c>
      <c r="HA172" s="62">
        <f t="shared" si="355"/>
        <v>0</v>
      </c>
      <c r="HB172" s="62">
        <f t="shared" si="356"/>
        <v>0</v>
      </c>
      <c r="HC172" s="62">
        <f t="shared" si="357"/>
        <v>0</v>
      </c>
      <c r="HD172" s="62">
        <f t="shared" si="358"/>
        <v>0</v>
      </c>
      <c r="HE172" s="62">
        <f t="shared" si="359"/>
        <v>0</v>
      </c>
      <c r="HF172" s="62">
        <f t="shared" si="360"/>
        <v>0</v>
      </c>
      <c r="HG172" s="62">
        <f t="shared" si="361"/>
        <v>0</v>
      </c>
      <c r="HH172" s="62">
        <f t="shared" si="362"/>
        <v>0</v>
      </c>
      <c r="HI172" s="62">
        <f t="shared" si="363"/>
        <v>0</v>
      </c>
      <c r="HJ172" s="62">
        <f t="shared" si="364"/>
        <v>0</v>
      </c>
      <c r="HK172" s="62">
        <f t="shared" si="365"/>
        <v>0</v>
      </c>
      <c r="HL172" s="62">
        <f t="shared" si="366"/>
        <v>0</v>
      </c>
      <c r="HM172" s="62">
        <f t="shared" si="367"/>
        <v>0</v>
      </c>
      <c r="HN172" s="62">
        <f t="shared" si="368"/>
        <v>0</v>
      </c>
      <c r="HO172" s="62">
        <f t="shared" si="369"/>
        <v>0</v>
      </c>
      <c r="HP172" s="62">
        <f t="shared" si="370"/>
        <v>0</v>
      </c>
      <c r="HQ172" s="62">
        <f t="shared" si="371"/>
        <v>0</v>
      </c>
      <c r="HR172" s="62">
        <f t="shared" si="372"/>
        <v>0</v>
      </c>
      <c r="HS172" s="62">
        <f t="shared" si="373"/>
        <v>0</v>
      </c>
      <c r="HT172" s="62">
        <f t="shared" si="374"/>
        <v>0</v>
      </c>
      <c r="HU172" s="62">
        <f t="shared" si="375"/>
        <v>0</v>
      </c>
      <c r="HV172" s="62">
        <f t="shared" si="376"/>
        <v>0</v>
      </c>
      <c r="HW172" s="62">
        <f t="shared" si="377"/>
        <v>0</v>
      </c>
      <c r="HX172" s="62">
        <f t="shared" si="378"/>
        <v>0</v>
      </c>
      <c r="HY172" s="62">
        <f t="shared" si="379"/>
        <v>0</v>
      </c>
      <c r="HZ172" s="62">
        <f t="shared" si="380"/>
        <v>0</v>
      </c>
      <c r="IA172" s="62">
        <f t="shared" si="381"/>
        <v>0</v>
      </c>
      <c r="IB172" s="62">
        <f t="shared" si="382"/>
        <v>0</v>
      </c>
      <c r="IC172" s="62">
        <f t="shared" si="383"/>
        <v>0</v>
      </c>
      <c r="ID172" s="62">
        <f t="shared" si="384"/>
        <v>0</v>
      </c>
      <c r="IE172" s="62">
        <f t="shared" si="385"/>
        <v>0</v>
      </c>
      <c r="IF172" s="62">
        <f t="shared" si="386"/>
        <v>0</v>
      </c>
      <c r="IG172" s="62">
        <f t="shared" si="387"/>
        <v>0</v>
      </c>
      <c r="IH172" s="62">
        <f t="shared" si="388"/>
        <v>0</v>
      </c>
      <c r="II172" s="62">
        <f t="shared" si="389"/>
        <v>0</v>
      </c>
      <c r="IJ172" s="62">
        <f t="shared" si="390"/>
        <v>0</v>
      </c>
      <c r="IK172" s="62">
        <f t="shared" si="391"/>
        <v>0</v>
      </c>
      <c r="IL172" s="62">
        <f t="shared" si="392"/>
        <v>0</v>
      </c>
      <c r="IM172" s="62">
        <f t="shared" si="393"/>
        <v>0</v>
      </c>
      <c r="IN172" s="62">
        <f t="shared" si="394"/>
        <v>0</v>
      </c>
      <c r="IO172" s="62">
        <f t="shared" si="395"/>
        <v>0</v>
      </c>
      <c r="IP172" s="62">
        <f t="shared" si="396"/>
        <v>0</v>
      </c>
      <c r="IQ172" s="62">
        <f t="shared" si="397"/>
        <v>0</v>
      </c>
      <c r="IR172" s="62">
        <f t="shared" si="398"/>
        <v>0</v>
      </c>
      <c r="IS172" s="62">
        <f t="shared" si="399"/>
        <v>0</v>
      </c>
      <c r="IT172" s="62">
        <f t="shared" si="400"/>
        <v>0</v>
      </c>
      <c r="IU172" s="62">
        <f t="shared" si="401"/>
        <v>0</v>
      </c>
      <c r="IV172" s="62">
        <f t="shared" si="402"/>
        <v>0</v>
      </c>
      <c r="IW172" s="62">
        <f t="shared" si="403"/>
        <v>0</v>
      </c>
      <c r="IX172" s="62">
        <f t="shared" si="404"/>
        <v>0</v>
      </c>
      <c r="IY172" s="62">
        <f t="shared" si="405"/>
        <v>0</v>
      </c>
      <c r="IZ172" s="62">
        <f t="shared" si="406"/>
        <v>0</v>
      </c>
      <c r="JA172" s="62">
        <f t="shared" si="407"/>
        <v>0</v>
      </c>
      <c r="JB172" s="716"/>
      <c r="JC172" s="716"/>
      <c r="JD172" s="716"/>
      <c r="JE172" s="716"/>
      <c r="JF172" s="716"/>
      <c r="JG172" s="716"/>
      <c r="JH172" s="716"/>
      <c r="JI172" s="716"/>
      <c r="JJ172" s="716"/>
      <c r="JK172" s="716"/>
      <c r="JL172" s="716"/>
      <c r="JM172" s="716"/>
      <c r="JN172" s="716"/>
      <c r="JO172" s="716"/>
      <c r="JP172" s="716"/>
      <c r="JQ172" s="716"/>
      <c r="JR172" s="716"/>
      <c r="JS172" s="716"/>
      <c r="JT172" s="716"/>
      <c r="JU172" s="716"/>
      <c r="JV172" s="716"/>
      <c r="JW172" s="716"/>
      <c r="JX172" s="716"/>
      <c r="JY172" s="716"/>
      <c r="JZ172" s="716"/>
      <c r="KA172" s="716"/>
      <c r="KB172" s="716"/>
      <c r="KC172" s="716"/>
      <c r="KD172" s="716"/>
      <c r="KE172" s="716"/>
      <c r="KF172" s="716"/>
      <c r="KG172" s="716"/>
      <c r="KH172" s="716"/>
      <c r="KI172" s="716"/>
      <c r="KJ172" s="716"/>
      <c r="KK172" s="716"/>
      <c r="KL172" s="716"/>
      <c r="KM172" s="716"/>
      <c r="KN172" s="716"/>
      <c r="KO172" s="716"/>
      <c r="KP172" s="716"/>
      <c r="KQ172" s="716"/>
      <c r="KR172" s="716"/>
      <c r="KS172" s="716"/>
      <c r="KT172" s="716"/>
      <c r="KU172" s="716"/>
      <c r="KV172" s="716"/>
      <c r="KW172" s="716"/>
      <c r="KX172" s="716"/>
      <c r="KY172" s="716"/>
      <c r="KZ172" s="716"/>
      <c r="LA172" s="716"/>
      <c r="LB172" s="716"/>
      <c r="LC172" s="716"/>
      <c r="LD172" s="716"/>
      <c r="LE172" s="716"/>
      <c r="LF172" s="716"/>
      <c r="LG172" s="716"/>
      <c r="LH172" s="716"/>
      <c r="LI172" s="716"/>
      <c r="LJ172" s="716"/>
      <c r="LK172" s="716"/>
      <c r="LL172" s="716"/>
      <c r="LM172" s="716"/>
      <c r="LN172" s="716"/>
      <c r="LO172" s="716"/>
      <c r="LP172" s="716"/>
      <c r="LQ172" s="716"/>
      <c r="LR172" s="716"/>
      <c r="LS172" s="716"/>
      <c r="LT172" s="716"/>
      <c r="LU172" s="716"/>
      <c r="LV172" s="716"/>
      <c r="LW172" s="716"/>
      <c r="LX172" s="716"/>
      <c r="LY172" s="716"/>
      <c r="LZ172" s="716"/>
      <c r="MA172" s="716"/>
      <c r="MB172" s="716"/>
      <c r="MC172" s="716"/>
      <c r="MD172" s="716"/>
      <c r="ME172" s="716"/>
      <c r="MF172" s="716"/>
      <c r="MG172" s="716"/>
      <c r="MH172" s="716"/>
      <c r="MI172" s="716"/>
      <c r="MJ172" s="716"/>
      <c r="MK172" s="716"/>
      <c r="ML172" s="716"/>
      <c r="MM172" s="716"/>
      <c r="MN172" s="716"/>
      <c r="MO172" s="716"/>
      <c r="MP172" s="716"/>
      <c r="MQ172" s="716"/>
      <c r="MR172" s="716"/>
      <c r="MS172" s="716"/>
      <c r="MT172" s="716"/>
      <c r="MU172" s="716"/>
      <c r="MV172" s="716"/>
      <c r="MW172" s="716"/>
      <c r="MX172" s="716"/>
      <c r="MY172" s="716"/>
      <c r="MZ172" s="716"/>
    </row>
    <row r="173" spans="1:364" s="78" customFormat="1" ht="35.25" customHeight="1">
      <c r="A173" s="56" t="s">
        <v>46</v>
      </c>
      <c r="B173" s="59">
        <v>45523</v>
      </c>
      <c r="C173" s="67"/>
      <c r="D173" s="470"/>
      <c r="E173" s="86"/>
      <c r="F173" s="86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364"/>
      <c r="AG173" s="94"/>
      <c r="AH173" s="94"/>
      <c r="AI173" s="94"/>
      <c r="AJ173" s="94"/>
      <c r="AK173" s="94"/>
      <c r="AL173" s="94"/>
      <c r="AM173" s="94"/>
      <c r="AN173" s="94"/>
      <c r="AO173" s="391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6"/>
      <c r="BN173" s="176"/>
      <c r="BO173" s="176"/>
      <c r="BP173" s="176"/>
      <c r="BQ173" s="176"/>
      <c r="BR173" s="176"/>
      <c r="BS173" s="176"/>
      <c r="BT173" s="176"/>
      <c r="BU173" s="176"/>
      <c r="BV173" s="176"/>
      <c r="BW173" s="176"/>
      <c r="BX173" s="176"/>
      <c r="BY173" s="176"/>
      <c r="BZ173" s="412"/>
      <c r="CA173" s="587"/>
      <c r="CB173" s="587"/>
      <c r="CC173" s="587"/>
      <c r="CD173" s="587"/>
      <c r="CE173" s="587"/>
      <c r="CF173" s="587"/>
      <c r="CG173" s="587"/>
      <c r="CH173" s="587"/>
      <c r="CI173" s="587"/>
      <c r="CJ173" s="587"/>
      <c r="CK173" s="587"/>
      <c r="CL173" s="587"/>
      <c r="CM173" s="587"/>
      <c r="CN173" s="587"/>
      <c r="CO173" s="587"/>
      <c r="CP173" s="587"/>
      <c r="CQ173" s="587"/>
      <c r="CR173" s="587"/>
      <c r="CS173" s="587"/>
      <c r="CT173" s="587"/>
      <c r="CU173" s="587"/>
      <c r="CV173" s="587"/>
      <c r="CW173" s="587"/>
      <c r="CX173" s="587"/>
      <c r="CY173" s="587"/>
      <c r="CZ173" s="587"/>
      <c r="DA173" s="587"/>
      <c r="DB173" s="587"/>
      <c r="DC173" s="587"/>
      <c r="DD173" s="587"/>
      <c r="DE173" s="587"/>
      <c r="DF173" s="587"/>
      <c r="DG173" s="396"/>
      <c r="DH173" s="567"/>
      <c r="DI173" s="567"/>
      <c r="DJ173" s="567"/>
      <c r="DK173" s="567"/>
      <c r="DL173" s="567"/>
      <c r="DM173" s="567"/>
      <c r="DN173" s="567"/>
      <c r="DO173" s="567"/>
      <c r="DP173" s="567"/>
      <c r="DQ173" s="567"/>
      <c r="DR173" s="567"/>
      <c r="DS173" s="567"/>
      <c r="DT173" s="567"/>
      <c r="DU173" s="567"/>
      <c r="DV173" s="567"/>
      <c r="DW173" s="567"/>
      <c r="DX173" s="567"/>
      <c r="DY173" s="567"/>
      <c r="DZ173" s="567"/>
      <c r="EA173" s="567"/>
      <c r="EB173" s="567"/>
      <c r="EC173" s="567"/>
      <c r="ED173" s="567"/>
      <c r="EE173" s="567"/>
      <c r="EF173" s="567"/>
      <c r="EG173" s="567"/>
      <c r="EH173" s="567"/>
      <c r="EI173" s="567"/>
      <c r="EJ173" s="567"/>
      <c r="EK173" s="567"/>
      <c r="EL173" s="567"/>
      <c r="EM173" s="567"/>
      <c r="EN173" s="567"/>
      <c r="EO173" s="567"/>
      <c r="EP173" s="567"/>
      <c r="EQ173" s="567"/>
      <c r="ER173" s="567"/>
      <c r="ES173" s="567"/>
      <c r="ET173" s="567"/>
      <c r="EU173" s="567"/>
      <c r="EV173" s="567"/>
      <c r="EW173" s="567"/>
      <c r="EX173" s="567"/>
      <c r="EY173" s="567"/>
      <c r="EZ173" s="567"/>
      <c r="FA173" s="567"/>
      <c r="FB173" s="567"/>
      <c r="FC173" s="567"/>
      <c r="FD173" s="567"/>
      <c r="FE173" s="567"/>
      <c r="FF173" s="396"/>
      <c r="FG173" s="185"/>
      <c r="FH173" s="185"/>
      <c r="FI173" s="185"/>
      <c r="FJ173" s="185"/>
      <c r="FK173" s="185"/>
      <c r="FL173" s="185"/>
      <c r="FM173" s="224"/>
      <c r="FN173" s="153"/>
      <c r="FO173" s="153"/>
      <c r="FP173" s="153"/>
      <c r="FQ173" s="153"/>
      <c r="FR173" s="509"/>
      <c r="FS173" s="90"/>
      <c r="FT173" s="91"/>
      <c r="FU173" s="91"/>
      <c r="FV173" s="91"/>
      <c r="FW173" s="91"/>
      <c r="FX173" s="91"/>
      <c r="FY173" s="90"/>
      <c r="FZ173" s="91"/>
      <c r="GA173" s="91"/>
      <c r="GB173" s="91"/>
      <c r="GC173" s="91"/>
      <c r="GD173" s="91"/>
      <c r="GE173" s="91"/>
      <c r="GF173" s="91"/>
      <c r="GG173" s="91"/>
      <c r="GH173" s="93"/>
      <c r="GI173" s="70"/>
      <c r="GJ173" s="373"/>
      <c r="GK173" s="77"/>
      <c r="GL173" s="9">
        <f t="shared" si="340"/>
        <v>0</v>
      </c>
      <c r="GM173" s="9">
        <f t="shared" si="341"/>
        <v>0</v>
      </c>
      <c r="GN173" s="9">
        <f t="shared" si="342"/>
        <v>0</v>
      </c>
      <c r="GO173" s="9">
        <f t="shared" si="343"/>
        <v>0</v>
      </c>
      <c r="GP173" s="9">
        <f t="shared" si="344"/>
        <v>0</v>
      </c>
      <c r="GQ173" s="9">
        <f t="shared" si="345"/>
        <v>0</v>
      </c>
      <c r="GR173" s="9">
        <f t="shared" si="346"/>
        <v>0</v>
      </c>
      <c r="GS173" s="9">
        <f t="shared" si="347"/>
        <v>0</v>
      </c>
      <c r="GT173" s="9">
        <f t="shared" si="348"/>
        <v>0</v>
      </c>
      <c r="GU173" s="9">
        <f t="shared" si="349"/>
        <v>0</v>
      </c>
      <c r="GV173" s="9">
        <f t="shared" si="350"/>
        <v>0</v>
      </c>
      <c r="GW173" s="9">
        <f t="shared" si="351"/>
        <v>0</v>
      </c>
      <c r="GX173" s="9">
        <f t="shared" si="352"/>
        <v>0</v>
      </c>
      <c r="GY173" s="9">
        <f t="shared" si="353"/>
        <v>0</v>
      </c>
      <c r="GZ173" s="9">
        <f t="shared" si="354"/>
        <v>0</v>
      </c>
      <c r="HA173" s="9">
        <f t="shared" si="355"/>
        <v>0</v>
      </c>
      <c r="HB173" s="9">
        <f t="shared" si="356"/>
        <v>0</v>
      </c>
      <c r="HC173" s="9">
        <f t="shared" si="357"/>
        <v>0</v>
      </c>
      <c r="HD173" s="9">
        <f t="shared" si="358"/>
        <v>0</v>
      </c>
      <c r="HE173" s="9">
        <f t="shared" si="359"/>
        <v>0</v>
      </c>
      <c r="HF173" s="9">
        <f t="shared" si="360"/>
        <v>0</v>
      </c>
      <c r="HG173" s="9">
        <f t="shared" si="361"/>
        <v>0</v>
      </c>
      <c r="HH173" s="9">
        <f t="shared" si="362"/>
        <v>0</v>
      </c>
      <c r="HI173" s="9">
        <f t="shared" si="363"/>
        <v>0</v>
      </c>
      <c r="HJ173" s="9">
        <f t="shared" si="364"/>
        <v>0</v>
      </c>
      <c r="HK173" s="9">
        <f t="shared" si="365"/>
        <v>0</v>
      </c>
      <c r="HL173" s="9">
        <f t="shared" si="366"/>
        <v>0</v>
      </c>
      <c r="HM173" s="9">
        <f t="shared" si="367"/>
        <v>0</v>
      </c>
      <c r="HN173" s="9">
        <f t="shared" si="368"/>
        <v>0</v>
      </c>
      <c r="HO173" s="9">
        <f t="shared" si="369"/>
        <v>0</v>
      </c>
      <c r="HP173" s="9">
        <f t="shared" si="370"/>
        <v>0</v>
      </c>
      <c r="HQ173" s="9">
        <f t="shared" si="371"/>
        <v>0</v>
      </c>
      <c r="HR173" s="9">
        <f t="shared" si="372"/>
        <v>0</v>
      </c>
      <c r="HS173" s="9">
        <f t="shared" si="373"/>
        <v>0</v>
      </c>
      <c r="HT173" s="9">
        <f t="shared" si="374"/>
        <v>0</v>
      </c>
      <c r="HU173" s="9">
        <f t="shared" si="375"/>
        <v>0</v>
      </c>
      <c r="HV173" s="9">
        <f t="shared" si="376"/>
        <v>0</v>
      </c>
      <c r="HW173" s="9">
        <f t="shared" si="377"/>
        <v>0</v>
      </c>
      <c r="HX173" s="9">
        <f t="shared" si="378"/>
        <v>0</v>
      </c>
      <c r="HY173" s="9">
        <f t="shared" si="379"/>
        <v>0</v>
      </c>
      <c r="HZ173" s="9">
        <f t="shared" si="380"/>
        <v>0</v>
      </c>
      <c r="IA173" s="9">
        <f t="shared" si="381"/>
        <v>0</v>
      </c>
      <c r="IB173" s="9">
        <f t="shared" si="382"/>
        <v>0</v>
      </c>
      <c r="IC173" s="9">
        <f t="shared" si="383"/>
        <v>0</v>
      </c>
      <c r="ID173" s="9">
        <f t="shared" si="384"/>
        <v>0</v>
      </c>
      <c r="IE173" s="9">
        <f t="shared" si="385"/>
        <v>0</v>
      </c>
      <c r="IF173" s="9">
        <f t="shared" si="386"/>
        <v>0</v>
      </c>
      <c r="IG173" s="9">
        <f t="shared" si="387"/>
        <v>0</v>
      </c>
      <c r="IH173" s="9">
        <f t="shared" si="388"/>
        <v>0</v>
      </c>
      <c r="II173" s="9">
        <f t="shared" si="389"/>
        <v>0</v>
      </c>
      <c r="IJ173" s="9">
        <f t="shared" si="390"/>
        <v>0</v>
      </c>
      <c r="IK173" s="9">
        <f t="shared" si="391"/>
        <v>0</v>
      </c>
      <c r="IL173" s="9">
        <f t="shared" si="392"/>
        <v>0</v>
      </c>
      <c r="IM173" s="9">
        <f t="shared" si="393"/>
        <v>0</v>
      </c>
      <c r="IN173" s="9">
        <f t="shared" si="394"/>
        <v>0</v>
      </c>
      <c r="IO173" s="9">
        <f t="shared" si="395"/>
        <v>0</v>
      </c>
      <c r="IP173" s="9">
        <f t="shared" si="396"/>
        <v>0</v>
      </c>
      <c r="IQ173" s="9">
        <f t="shared" si="397"/>
        <v>0</v>
      </c>
      <c r="IR173" s="9">
        <f t="shared" si="398"/>
        <v>0</v>
      </c>
      <c r="IS173" s="9">
        <f t="shared" si="399"/>
        <v>0</v>
      </c>
      <c r="IT173" s="9">
        <f t="shared" si="400"/>
        <v>0</v>
      </c>
      <c r="IU173" s="9">
        <f t="shared" si="401"/>
        <v>0</v>
      </c>
      <c r="IV173" s="9">
        <f t="shared" si="402"/>
        <v>0</v>
      </c>
      <c r="IW173" s="9">
        <f t="shared" si="403"/>
        <v>0</v>
      </c>
      <c r="IX173" s="9">
        <f t="shared" si="404"/>
        <v>0</v>
      </c>
      <c r="IY173" s="9">
        <f t="shared" si="405"/>
        <v>0</v>
      </c>
      <c r="IZ173" s="9">
        <f t="shared" si="406"/>
        <v>0</v>
      </c>
      <c r="JA173" s="9">
        <f t="shared" si="407"/>
        <v>0</v>
      </c>
      <c r="JB173" s="711"/>
      <c r="JC173" s="711"/>
      <c r="JD173" s="711"/>
      <c r="JE173" s="711"/>
      <c r="JF173" s="711"/>
      <c r="JG173" s="711"/>
      <c r="JH173" s="711"/>
      <c r="JI173" s="711"/>
      <c r="JJ173" s="711"/>
      <c r="JK173" s="711"/>
      <c r="JL173" s="711"/>
      <c r="JM173" s="711"/>
      <c r="JN173" s="711"/>
      <c r="JO173" s="711"/>
      <c r="JP173" s="711"/>
      <c r="JQ173" s="711"/>
      <c r="JR173" s="711"/>
      <c r="JS173" s="711"/>
      <c r="JT173" s="711"/>
      <c r="JU173" s="711"/>
      <c r="JV173" s="711"/>
      <c r="JW173" s="711"/>
      <c r="JX173" s="711"/>
      <c r="JY173" s="711"/>
      <c r="JZ173" s="711"/>
      <c r="KA173" s="711"/>
      <c r="KB173" s="711"/>
      <c r="KC173" s="711"/>
      <c r="KD173" s="711"/>
      <c r="KE173" s="711"/>
      <c r="KF173" s="711"/>
      <c r="KG173" s="711"/>
      <c r="KH173" s="711"/>
      <c r="KI173" s="711"/>
      <c r="KJ173" s="711"/>
      <c r="KK173" s="711"/>
      <c r="KL173" s="711"/>
      <c r="KM173" s="711"/>
      <c r="KN173" s="711"/>
      <c r="KO173" s="711"/>
      <c r="KP173" s="711"/>
      <c r="KQ173" s="711"/>
      <c r="KR173" s="711"/>
      <c r="KS173" s="711"/>
      <c r="KT173" s="711"/>
      <c r="KU173" s="711"/>
      <c r="KV173" s="711"/>
      <c r="KW173" s="711"/>
      <c r="KX173" s="711"/>
      <c r="KY173" s="711"/>
      <c r="KZ173" s="711"/>
      <c r="LA173" s="711"/>
      <c r="LB173" s="711"/>
      <c r="LC173" s="711"/>
      <c r="LD173" s="711"/>
      <c r="LE173" s="711"/>
      <c r="LF173" s="711"/>
      <c r="LG173" s="711"/>
      <c r="LH173" s="711"/>
      <c r="LI173" s="711"/>
      <c r="LJ173" s="711"/>
      <c r="LK173" s="711"/>
      <c r="LL173" s="711"/>
      <c r="LM173" s="711"/>
      <c r="LN173" s="711"/>
      <c r="LO173" s="711"/>
      <c r="LP173" s="711"/>
      <c r="LQ173" s="711"/>
      <c r="LR173" s="711"/>
      <c r="LS173" s="711"/>
      <c r="LT173" s="711"/>
      <c r="LU173" s="711"/>
      <c r="LV173" s="711"/>
      <c r="LW173" s="711"/>
      <c r="LX173" s="711"/>
      <c r="LY173" s="711"/>
      <c r="LZ173" s="711"/>
      <c r="MA173" s="711"/>
      <c r="MB173" s="711"/>
      <c r="MC173" s="711"/>
      <c r="MD173" s="711"/>
      <c r="ME173" s="711"/>
      <c r="MF173" s="711"/>
      <c r="MG173" s="711"/>
      <c r="MH173" s="711"/>
      <c r="MI173" s="711"/>
      <c r="MJ173" s="711"/>
      <c r="MK173" s="711"/>
      <c r="ML173" s="711"/>
      <c r="MM173" s="711"/>
      <c r="MN173" s="711"/>
      <c r="MO173" s="711"/>
      <c r="MP173" s="711"/>
      <c r="MQ173" s="711"/>
      <c r="MR173" s="711"/>
      <c r="MS173" s="711"/>
      <c r="MT173" s="711"/>
      <c r="MU173" s="711"/>
      <c r="MV173" s="711"/>
      <c r="MW173" s="711"/>
      <c r="MX173" s="711"/>
      <c r="MY173" s="711"/>
      <c r="MZ173" s="711"/>
    </row>
    <row r="174" spans="1:364" s="78" customFormat="1" ht="37.5" customHeight="1">
      <c r="A174" s="56" t="s">
        <v>47</v>
      </c>
      <c r="B174" s="59">
        <v>45524</v>
      </c>
      <c r="C174" s="67"/>
      <c r="D174" s="470"/>
      <c r="E174" s="86"/>
      <c r="F174" s="86"/>
      <c r="G174" s="86"/>
      <c r="H174" s="95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370"/>
      <c r="AG174" s="94"/>
      <c r="AH174" s="94"/>
      <c r="AI174" s="94"/>
      <c r="AJ174" s="94"/>
      <c r="AK174" s="94"/>
      <c r="AL174" s="94"/>
      <c r="AM174" s="94"/>
      <c r="AN174" s="94"/>
      <c r="AO174" s="391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6"/>
      <c r="BN174" s="176"/>
      <c r="BO174" s="176"/>
      <c r="BP174" s="176"/>
      <c r="BQ174" s="176"/>
      <c r="BR174" s="176"/>
      <c r="BS174" s="176"/>
      <c r="BT174" s="176"/>
      <c r="BU174" s="176"/>
      <c r="BV174" s="176"/>
      <c r="BW174" s="176"/>
      <c r="BX174" s="176"/>
      <c r="BY174" s="176"/>
      <c r="BZ174" s="401"/>
      <c r="CA174" s="587"/>
      <c r="CB174" s="587"/>
      <c r="CC174" s="587"/>
      <c r="CD174" s="587"/>
      <c r="CE174" s="587"/>
      <c r="CF174" s="587"/>
      <c r="CG174" s="587"/>
      <c r="CH174" s="587"/>
      <c r="CI174" s="587"/>
      <c r="CJ174" s="587"/>
      <c r="CK174" s="587"/>
      <c r="CL174" s="587"/>
      <c r="CM174" s="587"/>
      <c r="CN174" s="587"/>
      <c r="CO174" s="587"/>
      <c r="CP174" s="587"/>
      <c r="CQ174" s="587"/>
      <c r="CR174" s="587"/>
      <c r="CS174" s="587"/>
      <c r="CT174" s="587"/>
      <c r="CU174" s="587"/>
      <c r="CV174" s="587"/>
      <c r="CW174" s="587"/>
      <c r="CX174" s="587"/>
      <c r="CY174" s="587"/>
      <c r="CZ174" s="587"/>
      <c r="DA174" s="587"/>
      <c r="DB174" s="587"/>
      <c r="DC174" s="587"/>
      <c r="DD174" s="587"/>
      <c r="DE174" s="587"/>
      <c r="DF174" s="587"/>
      <c r="DG174" s="398"/>
      <c r="DH174" s="564"/>
      <c r="DI174" s="564"/>
      <c r="DJ174" s="564"/>
      <c r="DK174" s="564"/>
      <c r="DL174" s="564"/>
      <c r="DM174" s="564"/>
      <c r="DN174" s="564"/>
      <c r="DO174" s="564"/>
      <c r="DP174" s="564"/>
      <c r="DQ174" s="564"/>
      <c r="DR174" s="564"/>
      <c r="DS174" s="564"/>
      <c r="DT174" s="564"/>
      <c r="DU174" s="564"/>
      <c r="DV174" s="564"/>
      <c r="DW174" s="564"/>
      <c r="DX174" s="564"/>
      <c r="DY174" s="564"/>
      <c r="DZ174" s="564"/>
      <c r="EA174" s="564"/>
      <c r="EB174" s="564"/>
      <c r="EC174" s="564"/>
      <c r="ED174" s="564"/>
      <c r="EE174" s="564"/>
      <c r="EF174" s="564"/>
      <c r="EG174" s="564"/>
      <c r="EH174" s="564"/>
      <c r="EI174" s="564"/>
      <c r="EJ174" s="564"/>
      <c r="EK174" s="564"/>
      <c r="EL174" s="564"/>
      <c r="EM174" s="564"/>
      <c r="EN174" s="564"/>
      <c r="EO174" s="564"/>
      <c r="EP174" s="564"/>
      <c r="EQ174" s="564"/>
      <c r="ER174" s="564"/>
      <c r="ES174" s="564"/>
      <c r="ET174" s="564"/>
      <c r="EU174" s="564"/>
      <c r="EV174" s="564"/>
      <c r="EW174" s="564"/>
      <c r="EX174" s="564"/>
      <c r="EY174" s="564"/>
      <c r="EZ174" s="564"/>
      <c r="FA174" s="564"/>
      <c r="FB174" s="564"/>
      <c r="FC174" s="564"/>
      <c r="FD174" s="564"/>
      <c r="FE174" s="564"/>
      <c r="FF174" s="398"/>
      <c r="FG174" s="162"/>
      <c r="FH174" s="162"/>
      <c r="FI174" s="162"/>
      <c r="FJ174" s="162"/>
      <c r="FK174" s="162"/>
      <c r="FL174" s="162"/>
      <c r="FM174" s="221"/>
      <c r="FN174" s="146"/>
      <c r="FO174" s="146"/>
      <c r="FP174" s="146"/>
      <c r="FQ174" s="146"/>
      <c r="FR174" s="506"/>
      <c r="FS174" s="90"/>
      <c r="FT174" s="91"/>
      <c r="FU174" s="91"/>
      <c r="FV174" s="91"/>
      <c r="FW174" s="91"/>
      <c r="FX174" s="91"/>
      <c r="FY174" s="90"/>
      <c r="FZ174" s="91"/>
      <c r="GA174" s="91"/>
      <c r="GB174" s="91"/>
      <c r="GC174" s="91"/>
      <c r="GD174" s="91"/>
      <c r="GE174" s="91"/>
      <c r="GF174" s="91"/>
      <c r="GG174" s="91"/>
      <c r="GH174" s="93"/>
      <c r="GI174" s="70"/>
      <c r="GJ174" s="373"/>
      <c r="GK174" s="77"/>
      <c r="GL174" s="9">
        <f t="shared" si="340"/>
        <v>0</v>
      </c>
      <c r="GM174" s="9">
        <f t="shared" si="341"/>
        <v>0</v>
      </c>
      <c r="GN174" s="9">
        <f t="shared" si="342"/>
        <v>0</v>
      </c>
      <c r="GO174" s="9">
        <f t="shared" si="343"/>
        <v>0</v>
      </c>
      <c r="GP174" s="9">
        <f t="shared" si="344"/>
        <v>0</v>
      </c>
      <c r="GQ174" s="9">
        <f t="shared" si="345"/>
        <v>0</v>
      </c>
      <c r="GR174" s="9">
        <f t="shared" si="346"/>
        <v>0</v>
      </c>
      <c r="GS174" s="9">
        <f t="shared" si="347"/>
        <v>0</v>
      </c>
      <c r="GT174" s="9">
        <f t="shared" si="348"/>
        <v>0</v>
      </c>
      <c r="GU174" s="9">
        <f t="shared" si="349"/>
        <v>0</v>
      </c>
      <c r="GV174" s="9">
        <f t="shared" si="350"/>
        <v>0</v>
      </c>
      <c r="GW174" s="9">
        <f t="shared" si="351"/>
        <v>0</v>
      </c>
      <c r="GX174" s="9">
        <f t="shared" si="352"/>
        <v>0</v>
      </c>
      <c r="GY174" s="9">
        <f t="shared" si="353"/>
        <v>0</v>
      </c>
      <c r="GZ174" s="9">
        <f t="shared" si="354"/>
        <v>0</v>
      </c>
      <c r="HA174" s="9">
        <f t="shared" si="355"/>
        <v>0</v>
      </c>
      <c r="HB174" s="9">
        <f t="shared" si="356"/>
        <v>0</v>
      </c>
      <c r="HC174" s="9">
        <f t="shared" si="357"/>
        <v>0</v>
      </c>
      <c r="HD174" s="9">
        <f t="shared" si="358"/>
        <v>0</v>
      </c>
      <c r="HE174" s="9">
        <f t="shared" si="359"/>
        <v>0</v>
      </c>
      <c r="HF174" s="9">
        <f t="shared" si="360"/>
        <v>0</v>
      </c>
      <c r="HG174" s="9">
        <f t="shared" si="361"/>
        <v>0</v>
      </c>
      <c r="HH174" s="9">
        <f t="shared" si="362"/>
        <v>0</v>
      </c>
      <c r="HI174" s="9">
        <f t="shared" si="363"/>
        <v>0</v>
      </c>
      <c r="HJ174" s="9">
        <f t="shared" si="364"/>
        <v>0</v>
      </c>
      <c r="HK174" s="9">
        <f t="shared" si="365"/>
        <v>0</v>
      </c>
      <c r="HL174" s="9">
        <f t="shared" si="366"/>
        <v>0</v>
      </c>
      <c r="HM174" s="9">
        <f t="shared" si="367"/>
        <v>0</v>
      </c>
      <c r="HN174" s="9">
        <f t="shared" si="368"/>
        <v>0</v>
      </c>
      <c r="HO174" s="9">
        <f t="shared" si="369"/>
        <v>0</v>
      </c>
      <c r="HP174" s="9">
        <f t="shared" si="370"/>
        <v>0</v>
      </c>
      <c r="HQ174" s="9">
        <f t="shared" si="371"/>
        <v>0</v>
      </c>
      <c r="HR174" s="9">
        <f t="shared" si="372"/>
        <v>0</v>
      </c>
      <c r="HS174" s="9">
        <f t="shared" si="373"/>
        <v>0</v>
      </c>
      <c r="HT174" s="9">
        <f t="shared" si="374"/>
        <v>0</v>
      </c>
      <c r="HU174" s="9">
        <f t="shared" si="375"/>
        <v>0</v>
      </c>
      <c r="HV174" s="9">
        <f t="shared" si="376"/>
        <v>0</v>
      </c>
      <c r="HW174" s="9">
        <f t="shared" si="377"/>
        <v>0</v>
      </c>
      <c r="HX174" s="9">
        <f t="shared" si="378"/>
        <v>0</v>
      </c>
      <c r="HY174" s="9">
        <f t="shared" si="379"/>
        <v>0</v>
      </c>
      <c r="HZ174" s="9">
        <f t="shared" si="380"/>
        <v>0</v>
      </c>
      <c r="IA174" s="9">
        <f t="shared" si="381"/>
        <v>0</v>
      </c>
      <c r="IB174" s="9">
        <f t="shared" si="382"/>
        <v>0</v>
      </c>
      <c r="IC174" s="9">
        <f t="shared" si="383"/>
        <v>0</v>
      </c>
      <c r="ID174" s="9">
        <f t="shared" si="384"/>
        <v>0</v>
      </c>
      <c r="IE174" s="9">
        <f t="shared" si="385"/>
        <v>0</v>
      </c>
      <c r="IF174" s="9">
        <f t="shared" si="386"/>
        <v>0</v>
      </c>
      <c r="IG174" s="9">
        <f t="shared" si="387"/>
        <v>0</v>
      </c>
      <c r="IH174" s="9">
        <f t="shared" si="388"/>
        <v>0</v>
      </c>
      <c r="II174" s="9">
        <f t="shared" si="389"/>
        <v>0</v>
      </c>
      <c r="IJ174" s="9">
        <f t="shared" si="390"/>
        <v>0</v>
      </c>
      <c r="IK174" s="9">
        <f t="shared" si="391"/>
        <v>0</v>
      </c>
      <c r="IL174" s="9">
        <f t="shared" si="392"/>
        <v>0</v>
      </c>
      <c r="IM174" s="9">
        <f t="shared" si="393"/>
        <v>0</v>
      </c>
      <c r="IN174" s="9">
        <f t="shared" si="394"/>
        <v>0</v>
      </c>
      <c r="IO174" s="9">
        <f t="shared" si="395"/>
        <v>0</v>
      </c>
      <c r="IP174" s="9">
        <f t="shared" si="396"/>
        <v>0</v>
      </c>
      <c r="IQ174" s="9">
        <f t="shared" si="397"/>
        <v>0</v>
      </c>
      <c r="IR174" s="9">
        <f t="shared" si="398"/>
        <v>0</v>
      </c>
      <c r="IS174" s="9">
        <f t="shared" si="399"/>
        <v>0</v>
      </c>
      <c r="IT174" s="9">
        <f t="shared" si="400"/>
        <v>0</v>
      </c>
      <c r="IU174" s="9">
        <f t="shared" si="401"/>
        <v>0</v>
      </c>
      <c r="IV174" s="9">
        <f t="shared" si="402"/>
        <v>0</v>
      </c>
      <c r="IW174" s="9">
        <f t="shared" si="403"/>
        <v>0</v>
      </c>
      <c r="IX174" s="9">
        <f t="shared" si="404"/>
        <v>0</v>
      </c>
      <c r="IY174" s="9">
        <f t="shared" si="405"/>
        <v>0</v>
      </c>
      <c r="IZ174" s="9">
        <f t="shared" si="406"/>
        <v>0</v>
      </c>
      <c r="JA174" s="9">
        <f t="shared" si="407"/>
        <v>0</v>
      </c>
      <c r="JB174" s="711"/>
      <c r="JC174" s="711"/>
      <c r="JD174" s="711"/>
      <c r="JE174" s="711"/>
      <c r="JF174" s="711"/>
      <c r="JG174" s="711"/>
      <c r="JH174" s="711"/>
      <c r="JI174" s="711"/>
      <c r="JJ174" s="711"/>
      <c r="JK174" s="711"/>
      <c r="JL174" s="711"/>
      <c r="JM174" s="711"/>
      <c r="JN174" s="711"/>
      <c r="JO174" s="711"/>
      <c r="JP174" s="711"/>
      <c r="JQ174" s="711"/>
      <c r="JR174" s="711"/>
      <c r="JS174" s="711"/>
      <c r="JT174" s="711"/>
      <c r="JU174" s="711"/>
      <c r="JV174" s="711"/>
      <c r="JW174" s="711"/>
      <c r="JX174" s="711"/>
      <c r="JY174" s="711"/>
      <c r="JZ174" s="711"/>
      <c r="KA174" s="711"/>
      <c r="KB174" s="711"/>
      <c r="KC174" s="711"/>
      <c r="KD174" s="711"/>
      <c r="KE174" s="711"/>
      <c r="KF174" s="711"/>
      <c r="KG174" s="711"/>
      <c r="KH174" s="711"/>
      <c r="KI174" s="711"/>
      <c r="KJ174" s="711"/>
      <c r="KK174" s="711"/>
      <c r="KL174" s="711"/>
      <c r="KM174" s="711"/>
      <c r="KN174" s="711"/>
      <c r="KO174" s="711"/>
      <c r="KP174" s="711"/>
      <c r="KQ174" s="711"/>
      <c r="KR174" s="711"/>
      <c r="KS174" s="711"/>
      <c r="KT174" s="711"/>
      <c r="KU174" s="711"/>
      <c r="KV174" s="711"/>
      <c r="KW174" s="711"/>
      <c r="KX174" s="711"/>
      <c r="KY174" s="711"/>
      <c r="KZ174" s="711"/>
      <c r="LA174" s="711"/>
      <c r="LB174" s="711"/>
      <c r="LC174" s="711"/>
      <c r="LD174" s="711"/>
      <c r="LE174" s="711"/>
      <c r="LF174" s="711"/>
      <c r="LG174" s="711"/>
      <c r="LH174" s="711"/>
      <c r="LI174" s="711"/>
      <c r="LJ174" s="711"/>
      <c r="LK174" s="711"/>
      <c r="LL174" s="711"/>
      <c r="LM174" s="711"/>
      <c r="LN174" s="711"/>
      <c r="LO174" s="711"/>
      <c r="LP174" s="711"/>
      <c r="LQ174" s="711"/>
      <c r="LR174" s="711"/>
      <c r="LS174" s="711"/>
      <c r="LT174" s="711"/>
      <c r="LU174" s="711"/>
      <c r="LV174" s="711"/>
      <c r="LW174" s="711"/>
      <c r="LX174" s="711"/>
      <c r="LY174" s="711"/>
      <c r="LZ174" s="711"/>
      <c r="MA174" s="711"/>
      <c r="MB174" s="711"/>
      <c r="MC174" s="711"/>
      <c r="MD174" s="711"/>
      <c r="ME174" s="711"/>
      <c r="MF174" s="711"/>
      <c r="MG174" s="711"/>
      <c r="MH174" s="711"/>
      <c r="MI174" s="711"/>
      <c r="MJ174" s="711"/>
      <c r="MK174" s="711"/>
      <c r="ML174" s="711"/>
      <c r="MM174" s="711"/>
      <c r="MN174" s="711"/>
      <c r="MO174" s="711"/>
      <c r="MP174" s="711"/>
      <c r="MQ174" s="711"/>
      <c r="MR174" s="711"/>
      <c r="MS174" s="711"/>
      <c r="MT174" s="711"/>
      <c r="MU174" s="711"/>
      <c r="MV174" s="711"/>
      <c r="MW174" s="711"/>
      <c r="MX174" s="711"/>
      <c r="MY174" s="711"/>
      <c r="MZ174" s="711"/>
    </row>
    <row r="175" spans="1:364" s="78" customFormat="1" ht="28.5" customHeight="1">
      <c r="A175" s="56" t="s">
        <v>48</v>
      </c>
      <c r="B175" s="59">
        <v>45525</v>
      </c>
      <c r="C175" s="67"/>
      <c r="D175" s="470"/>
      <c r="E175" s="86"/>
      <c r="F175" s="86"/>
      <c r="G175" s="86"/>
      <c r="H175" s="86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364"/>
      <c r="AG175" s="94"/>
      <c r="AH175" s="94"/>
      <c r="AI175" s="94"/>
      <c r="AJ175" s="94"/>
      <c r="AK175" s="94"/>
      <c r="AL175" s="94"/>
      <c r="AM175" s="94"/>
      <c r="AN175" s="94"/>
      <c r="AO175" s="391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401"/>
      <c r="CA175" s="587"/>
      <c r="CB175" s="587"/>
      <c r="CC175" s="587"/>
      <c r="CD175" s="587"/>
      <c r="CE175" s="587"/>
      <c r="CF175" s="587"/>
      <c r="CG175" s="587"/>
      <c r="CH175" s="587"/>
      <c r="CI175" s="587"/>
      <c r="CJ175" s="587"/>
      <c r="CK175" s="587"/>
      <c r="CL175" s="587"/>
      <c r="CM175" s="587"/>
      <c r="CN175" s="587"/>
      <c r="CO175" s="587"/>
      <c r="CP175" s="587"/>
      <c r="CQ175" s="587"/>
      <c r="CR175" s="587"/>
      <c r="CS175" s="587"/>
      <c r="CT175" s="587"/>
      <c r="CU175" s="587"/>
      <c r="CV175" s="587"/>
      <c r="CW175" s="587"/>
      <c r="CX175" s="587"/>
      <c r="CY175" s="587"/>
      <c r="CZ175" s="587"/>
      <c r="DA175" s="587"/>
      <c r="DB175" s="587"/>
      <c r="DC175" s="587"/>
      <c r="DD175" s="587"/>
      <c r="DE175" s="587"/>
      <c r="DF175" s="587"/>
      <c r="DG175" s="398"/>
      <c r="DH175" s="564"/>
      <c r="DI175" s="564"/>
      <c r="DJ175" s="564"/>
      <c r="DK175" s="564"/>
      <c r="DL175" s="564"/>
      <c r="DM175" s="564"/>
      <c r="DN175" s="564"/>
      <c r="DO175" s="564"/>
      <c r="DP175" s="564"/>
      <c r="DQ175" s="564"/>
      <c r="DR175" s="564"/>
      <c r="DS175" s="564"/>
      <c r="DT175" s="564"/>
      <c r="DU175" s="564"/>
      <c r="DV175" s="564"/>
      <c r="DW175" s="564"/>
      <c r="DX175" s="564"/>
      <c r="DY175" s="564"/>
      <c r="DZ175" s="564"/>
      <c r="EA175" s="564"/>
      <c r="EB175" s="564"/>
      <c r="EC175" s="564"/>
      <c r="ED175" s="564"/>
      <c r="EE175" s="564"/>
      <c r="EF175" s="564"/>
      <c r="EG175" s="564"/>
      <c r="EH175" s="564"/>
      <c r="EI175" s="564"/>
      <c r="EJ175" s="564"/>
      <c r="EK175" s="564"/>
      <c r="EL175" s="564"/>
      <c r="EM175" s="564"/>
      <c r="EN175" s="564"/>
      <c r="EO175" s="564"/>
      <c r="EP175" s="564"/>
      <c r="EQ175" s="564"/>
      <c r="ER175" s="564"/>
      <c r="ES175" s="564"/>
      <c r="ET175" s="564"/>
      <c r="EU175" s="564"/>
      <c r="EV175" s="564"/>
      <c r="EW175" s="564"/>
      <c r="EX175" s="564"/>
      <c r="EY175" s="564"/>
      <c r="EZ175" s="564"/>
      <c r="FA175" s="564"/>
      <c r="FB175" s="564"/>
      <c r="FC175" s="564"/>
      <c r="FD175" s="564"/>
      <c r="FE175" s="564"/>
      <c r="FF175" s="398"/>
      <c r="FG175" s="162"/>
      <c r="FH175" s="162"/>
      <c r="FI175" s="162"/>
      <c r="FJ175" s="162"/>
      <c r="FK175" s="162"/>
      <c r="FL175" s="162"/>
      <c r="FM175" s="221"/>
      <c r="FN175" s="146"/>
      <c r="FO175" s="146"/>
      <c r="FP175" s="146"/>
      <c r="FQ175" s="146"/>
      <c r="FR175" s="506"/>
      <c r="FS175" s="90"/>
      <c r="FT175" s="91"/>
      <c r="FU175" s="91"/>
      <c r="FV175" s="91"/>
      <c r="FW175" s="91"/>
      <c r="FX175" s="91"/>
      <c r="FY175" s="90"/>
      <c r="FZ175" s="91"/>
      <c r="GA175" s="91"/>
      <c r="GB175" s="91"/>
      <c r="GC175" s="91"/>
      <c r="GD175" s="91"/>
      <c r="GE175" s="91"/>
      <c r="GF175" s="91"/>
      <c r="GG175" s="91"/>
      <c r="GH175" s="93"/>
      <c r="GI175" s="70"/>
      <c r="GJ175" s="373"/>
      <c r="GK175" s="77"/>
      <c r="GL175" s="9">
        <f t="shared" si="340"/>
        <v>0</v>
      </c>
      <c r="GM175" s="9">
        <f t="shared" si="341"/>
        <v>0</v>
      </c>
      <c r="GN175" s="9">
        <f t="shared" si="342"/>
        <v>0</v>
      </c>
      <c r="GO175" s="9">
        <f t="shared" si="343"/>
        <v>0</v>
      </c>
      <c r="GP175" s="9">
        <f t="shared" si="344"/>
        <v>0</v>
      </c>
      <c r="GQ175" s="9">
        <f t="shared" si="345"/>
        <v>0</v>
      </c>
      <c r="GR175" s="9">
        <f t="shared" si="346"/>
        <v>0</v>
      </c>
      <c r="GS175" s="9">
        <f t="shared" si="347"/>
        <v>0</v>
      </c>
      <c r="GT175" s="9">
        <f t="shared" si="348"/>
        <v>0</v>
      </c>
      <c r="GU175" s="9">
        <f t="shared" si="349"/>
        <v>0</v>
      </c>
      <c r="GV175" s="9">
        <f t="shared" si="350"/>
        <v>0</v>
      </c>
      <c r="GW175" s="9">
        <f t="shared" si="351"/>
        <v>0</v>
      </c>
      <c r="GX175" s="9">
        <f t="shared" si="352"/>
        <v>0</v>
      </c>
      <c r="GY175" s="9">
        <f t="shared" si="353"/>
        <v>0</v>
      </c>
      <c r="GZ175" s="9">
        <f t="shared" si="354"/>
        <v>0</v>
      </c>
      <c r="HA175" s="9">
        <f t="shared" si="355"/>
        <v>0</v>
      </c>
      <c r="HB175" s="9">
        <f t="shared" si="356"/>
        <v>0</v>
      </c>
      <c r="HC175" s="9">
        <f t="shared" si="357"/>
        <v>0</v>
      </c>
      <c r="HD175" s="9">
        <f t="shared" si="358"/>
        <v>0</v>
      </c>
      <c r="HE175" s="9">
        <f t="shared" si="359"/>
        <v>0</v>
      </c>
      <c r="HF175" s="9">
        <f t="shared" si="360"/>
        <v>0</v>
      </c>
      <c r="HG175" s="9">
        <f t="shared" si="361"/>
        <v>0</v>
      </c>
      <c r="HH175" s="9">
        <f t="shared" si="362"/>
        <v>0</v>
      </c>
      <c r="HI175" s="9">
        <f t="shared" si="363"/>
        <v>0</v>
      </c>
      <c r="HJ175" s="9">
        <f t="shared" si="364"/>
        <v>0</v>
      </c>
      <c r="HK175" s="9">
        <f t="shared" si="365"/>
        <v>0</v>
      </c>
      <c r="HL175" s="9">
        <f t="shared" si="366"/>
        <v>0</v>
      </c>
      <c r="HM175" s="9">
        <f t="shared" si="367"/>
        <v>0</v>
      </c>
      <c r="HN175" s="9">
        <f t="shared" si="368"/>
        <v>0</v>
      </c>
      <c r="HO175" s="9">
        <f t="shared" si="369"/>
        <v>0</v>
      </c>
      <c r="HP175" s="9">
        <f t="shared" si="370"/>
        <v>0</v>
      </c>
      <c r="HQ175" s="9">
        <f t="shared" si="371"/>
        <v>0</v>
      </c>
      <c r="HR175" s="9">
        <f t="shared" si="372"/>
        <v>0</v>
      </c>
      <c r="HS175" s="9">
        <f t="shared" si="373"/>
        <v>0</v>
      </c>
      <c r="HT175" s="9">
        <f t="shared" si="374"/>
        <v>0</v>
      </c>
      <c r="HU175" s="9">
        <f t="shared" si="375"/>
        <v>0</v>
      </c>
      <c r="HV175" s="9">
        <f t="shared" si="376"/>
        <v>0</v>
      </c>
      <c r="HW175" s="9">
        <f t="shared" si="377"/>
        <v>0</v>
      </c>
      <c r="HX175" s="9">
        <f t="shared" si="378"/>
        <v>0</v>
      </c>
      <c r="HY175" s="9">
        <f t="shared" si="379"/>
        <v>0</v>
      </c>
      <c r="HZ175" s="9">
        <f t="shared" si="380"/>
        <v>0</v>
      </c>
      <c r="IA175" s="9">
        <f t="shared" si="381"/>
        <v>0</v>
      </c>
      <c r="IB175" s="9">
        <f t="shared" si="382"/>
        <v>0</v>
      </c>
      <c r="IC175" s="9">
        <f t="shared" si="383"/>
        <v>0</v>
      </c>
      <c r="ID175" s="9">
        <f t="shared" si="384"/>
        <v>0</v>
      </c>
      <c r="IE175" s="9">
        <f t="shared" si="385"/>
        <v>0</v>
      </c>
      <c r="IF175" s="9">
        <f t="shared" si="386"/>
        <v>0</v>
      </c>
      <c r="IG175" s="9">
        <f t="shared" si="387"/>
        <v>0</v>
      </c>
      <c r="IH175" s="9">
        <f t="shared" si="388"/>
        <v>0</v>
      </c>
      <c r="II175" s="9">
        <f t="shared" si="389"/>
        <v>0</v>
      </c>
      <c r="IJ175" s="9">
        <f t="shared" si="390"/>
        <v>0</v>
      </c>
      <c r="IK175" s="9">
        <f t="shared" si="391"/>
        <v>0</v>
      </c>
      <c r="IL175" s="9">
        <f t="shared" si="392"/>
        <v>0</v>
      </c>
      <c r="IM175" s="9">
        <f t="shared" si="393"/>
        <v>0</v>
      </c>
      <c r="IN175" s="9">
        <f t="shared" si="394"/>
        <v>0</v>
      </c>
      <c r="IO175" s="9">
        <f t="shared" si="395"/>
        <v>0</v>
      </c>
      <c r="IP175" s="9">
        <f t="shared" si="396"/>
        <v>0</v>
      </c>
      <c r="IQ175" s="9">
        <f t="shared" si="397"/>
        <v>0</v>
      </c>
      <c r="IR175" s="9">
        <f t="shared" si="398"/>
        <v>0</v>
      </c>
      <c r="IS175" s="9">
        <f t="shared" si="399"/>
        <v>0</v>
      </c>
      <c r="IT175" s="9">
        <f t="shared" si="400"/>
        <v>0</v>
      </c>
      <c r="IU175" s="9">
        <f t="shared" si="401"/>
        <v>0</v>
      </c>
      <c r="IV175" s="9">
        <f t="shared" si="402"/>
        <v>0</v>
      </c>
      <c r="IW175" s="9">
        <f t="shared" si="403"/>
        <v>0</v>
      </c>
      <c r="IX175" s="9">
        <f t="shared" si="404"/>
        <v>0</v>
      </c>
      <c r="IY175" s="9">
        <f t="shared" si="405"/>
        <v>0</v>
      </c>
      <c r="IZ175" s="9">
        <f t="shared" si="406"/>
        <v>0</v>
      </c>
      <c r="JA175" s="9">
        <f t="shared" si="407"/>
        <v>0</v>
      </c>
      <c r="JB175" s="711"/>
      <c r="JC175" s="711"/>
      <c r="JD175" s="711"/>
      <c r="JE175" s="711"/>
      <c r="JF175" s="711"/>
      <c r="JG175" s="711"/>
      <c r="JH175" s="711"/>
      <c r="JI175" s="711"/>
      <c r="JJ175" s="711"/>
      <c r="JK175" s="711"/>
      <c r="JL175" s="711"/>
      <c r="JM175" s="711"/>
      <c r="JN175" s="711"/>
      <c r="JO175" s="711"/>
      <c r="JP175" s="711"/>
      <c r="JQ175" s="711"/>
      <c r="JR175" s="711"/>
      <c r="JS175" s="711"/>
      <c r="JT175" s="711"/>
      <c r="JU175" s="711"/>
      <c r="JV175" s="711"/>
      <c r="JW175" s="711"/>
      <c r="JX175" s="711"/>
      <c r="JY175" s="711"/>
      <c r="JZ175" s="711"/>
      <c r="KA175" s="711"/>
      <c r="KB175" s="711"/>
      <c r="KC175" s="711"/>
      <c r="KD175" s="711"/>
      <c r="KE175" s="711"/>
      <c r="KF175" s="711"/>
      <c r="KG175" s="711"/>
      <c r="KH175" s="711"/>
      <c r="KI175" s="711"/>
      <c r="KJ175" s="711"/>
      <c r="KK175" s="711"/>
      <c r="KL175" s="711"/>
      <c r="KM175" s="711"/>
      <c r="KN175" s="711"/>
      <c r="KO175" s="711"/>
      <c r="KP175" s="711"/>
      <c r="KQ175" s="711"/>
      <c r="KR175" s="711"/>
      <c r="KS175" s="711"/>
      <c r="KT175" s="711"/>
      <c r="KU175" s="711"/>
      <c r="KV175" s="711"/>
      <c r="KW175" s="711"/>
      <c r="KX175" s="711"/>
      <c r="KY175" s="711"/>
      <c r="KZ175" s="711"/>
      <c r="LA175" s="711"/>
      <c r="LB175" s="711"/>
      <c r="LC175" s="711"/>
      <c r="LD175" s="711"/>
      <c r="LE175" s="711"/>
      <c r="LF175" s="711"/>
      <c r="LG175" s="711"/>
      <c r="LH175" s="711"/>
      <c r="LI175" s="711"/>
      <c r="LJ175" s="711"/>
      <c r="LK175" s="711"/>
      <c r="LL175" s="711"/>
      <c r="LM175" s="711"/>
      <c r="LN175" s="711"/>
      <c r="LO175" s="711"/>
      <c r="LP175" s="711"/>
      <c r="LQ175" s="711"/>
      <c r="LR175" s="711"/>
      <c r="LS175" s="711"/>
      <c r="LT175" s="711"/>
      <c r="LU175" s="711"/>
      <c r="LV175" s="711"/>
      <c r="LW175" s="711"/>
      <c r="LX175" s="711"/>
      <c r="LY175" s="711"/>
      <c r="LZ175" s="711"/>
      <c r="MA175" s="711"/>
      <c r="MB175" s="711"/>
      <c r="MC175" s="711"/>
      <c r="MD175" s="711"/>
      <c r="ME175" s="711"/>
      <c r="MF175" s="711"/>
      <c r="MG175" s="711"/>
      <c r="MH175" s="711"/>
      <c r="MI175" s="711"/>
      <c r="MJ175" s="711"/>
      <c r="MK175" s="711"/>
      <c r="ML175" s="711"/>
      <c r="MM175" s="711"/>
      <c r="MN175" s="711"/>
      <c r="MO175" s="711"/>
      <c r="MP175" s="711"/>
      <c r="MQ175" s="711"/>
      <c r="MR175" s="711"/>
      <c r="MS175" s="711"/>
      <c r="MT175" s="711"/>
      <c r="MU175" s="711"/>
      <c r="MV175" s="711"/>
      <c r="MW175" s="711"/>
      <c r="MX175" s="711"/>
      <c r="MY175" s="711"/>
      <c r="MZ175" s="711"/>
    </row>
    <row r="176" spans="1:364" s="78" customFormat="1" ht="39" customHeight="1">
      <c r="A176" s="56" t="s">
        <v>53</v>
      </c>
      <c r="B176" s="59">
        <v>45526</v>
      </c>
      <c r="C176" s="67"/>
      <c r="D176" s="470"/>
      <c r="E176" s="86"/>
      <c r="F176" s="86"/>
      <c r="G176" s="86"/>
      <c r="H176" s="86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364"/>
      <c r="AG176" s="94"/>
      <c r="AH176" s="94"/>
      <c r="AI176" s="94"/>
      <c r="AJ176" s="94"/>
      <c r="AK176" s="94"/>
      <c r="AL176" s="94"/>
      <c r="AM176" s="94"/>
      <c r="AN176" s="94"/>
      <c r="AO176" s="391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6"/>
      <c r="BV176" s="176"/>
      <c r="BW176" s="176"/>
      <c r="BX176" s="176"/>
      <c r="BY176" s="176"/>
      <c r="BZ176" s="401"/>
      <c r="CA176" s="587"/>
      <c r="CB176" s="587"/>
      <c r="CC176" s="587"/>
      <c r="CD176" s="587"/>
      <c r="CE176" s="587"/>
      <c r="CF176" s="587"/>
      <c r="CG176" s="587"/>
      <c r="CH176" s="587"/>
      <c r="CI176" s="587"/>
      <c r="CJ176" s="587"/>
      <c r="CK176" s="587"/>
      <c r="CL176" s="587"/>
      <c r="CM176" s="587"/>
      <c r="CN176" s="587"/>
      <c r="CO176" s="587"/>
      <c r="CP176" s="587"/>
      <c r="CQ176" s="587"/>
      <c r="CR176" s="587"/>
      <c r="CS176" s="587"/>
      <c r="CT176" s="587"/>
      <c r="CU176" s="587"/>
      <c r="CV176" s="587"/>
      <c r="CW176" s="587"/>
      <c r="CX176" s="587"/>
      <c r="CY176" s="587"/>
      <c r="CZ176" s="587"/>
      <c r="DA176" s="587"/>
      <c r="DB176" s="587"/>
      <c r="DC176" s="587"/>
      <c r="DD176" s="587"/>
      <c r="DE176" s="587"/>
      <c r="DF176" s="587"/>
      <c r="DG176" s="398"/>
      <c r="DH176" s="564"/>
      <c r="DI176" s="564"/>
      <c r="DJ176" s="564"/>
      <c r="DK176" s="564"/>
      <c r="DL176" s="564"/>
      <c r="DM176" s="564"/>
      <c r="DN176" s="564"/>
      <c r="DO176" s="564"/>
      <c r="DP176" s="564"/>
      <c r="DQ176" s="564"/>
      <c r="DR176" s="564"/>
      <c r="DS176" s="564"/>
      <c r="DT176" s="564"/>
      <c r="DU176" s="564"/>
      <c r="DV176" s="564"/>
      <c r="DW176" s="564"/>
      <c r="DX176" s="564"/>
      <c r="DY176" s="564"/>
      <c r="DZ176" s="564"/>
      <c r="EA176" s="564"/>
      <c r="EB176" s="564"/>
      <c r="EC176" s="564"/>
      <c r="ED176" s="564"/>
      <c r="EE176" s="564"/>
      <c r="EF176" s="564"/>
      <c r="EG176" s="564"/>
      <c r="EH176" s="564"/>
      <c r="EI176" s="564"/>
      <c r="EJ176" s="564"/>
      <c r="EK176" s="564"/>
      <c r="EL176" s="564"/>
      <c r="EM176" s="564"/>
      <c r="EN176" s="564"/>
      <c r="EO176" s="564"/>
      <c r="EP176" s="564"/>
      <c r="EQ176" s="564"/>
      <c r="ER176" s="564"/>
      <c r="ES176" s="564"/>
      <c r="ET176" s="564"/>
      <c r="EU176" s="564"/>
      <c r="EV176" s="564"/>
      <c r="EW176" s="564"/>
      <c r="EX176" s="564"/>
      <c r="EY176" s="564"/>
      <c r="EZ176" s="564"/>
      <c r="FA176" s="564"/>
      <c r="FB176" s="564"/>
      <c r="FC176" s="564"/>
      <c r="FD176" s="564"/>
      <c r="FE176" s="564"/>
      <c r="FF176" s="398"/>
      <c r="FG176" s="162"/>
      <c r="FH176" s="162"/>
      <c r="FI176" s="162"/>
      <c r="FJ176" s="162"/>
      <c r="FK176" s="162"/>
      <c r="FL176" s="162"/>
      <c r="FM176" s="221"/>
      <c r="FN176" s="146"/>
      <c r="FO176" s="146"/>
      <c r="FP176" s="146"/>
      <c r="FQ176" s="146"/>
      <c r="FR176" s="506"/>
      <c r="FS176" s="90"/>
      <c r="FT176" s="91"/>
      <c r="FU176" s="91"/>
      <c r="FV176" s="91"/>
      <c r="FW176" s="91"/>
      <c r="FX176" s="91"/>
      <c r="FY176" s="90"/>
      <c r="FZ176" s="91"/>
      <c r="GA176" s="91"/>
      <c r="GB176" s="91"/>
      <c r="GC176" s="91"/>
      <c r="GD176" s="91"/>
      <c r="GE176" s="91"/>
      <c r="GF176" s="91"/>
      <c r="GG176" s="91"/>
      <c r="GH176" s="93"/>
      <c r="GI176" s="70"/>
      <c r="GJ176" s="373"/>
      <c r="GK176" s="77"/>
      <c r="GL176" s="9">
        <f t="shared" si="340"/>
        <v>0</v>
      </c>
      <c r="GM176" s="9">
        <f t="shared" si="341"/>
        <v>0</v>
      </c>
      <c r="GN176" s="9">
        <f t="shared" si="342"/>
        <v>0</v>
      </c>
      <c r="GO176" s="9">
        <f t="shared" si="343"/>
        <v>0</v>
      </c>
      <c r="GP176" s="9">
        <f t="shared" si="344"/>
        <v>0</v>
      </c>
      <c r="GQ176" s="9">
        <f t="shared" si="345"/>
        <v>0</v>
      </c>
      <c r="GR176" s="9">
        <f t="shared" si="346"/>
        <v>0</v>
      </c>
      <c r="GS176" s="9">
        <f t="shared" si="347"/>
        <v>0</v>
      </c>
      <c r="GT176" s="9">
        <f t="shared" si="348"/>
        <v>0</v>
      </c>
      <c r="GU176" s="9">
        <f t="shared" si="349"/>
        <v>0</v>
      </c>
      <c r="GV176" s="9">
        <f t="shared" si="350"/>
        <v>0</v>
      </c>
      <c r="GW176" s="9">
        <f t="shared" si="351"/>
        <v>0</v>
      </c>
      <c r="GX176" s="9">
        <f t="shared" si="352"/>
        <v>0</v>
      </c>
      <c r="GY176" s="9">
        <f t="shared" si="353"/>
        <v>0</v>
      </c>
      <c r="GZ176" s="9">
        <f t="shared" si="354"/>
        <v>0</v>
      </c>
      <c r="HA176" s="9">
        <f t="shared" si="355"/>
        <v>0</v>
      </c>
      <c r="HB176" s="9">
        <f t="shared" si="356"/>
        <v>0</v>
      </c>
      <c r="HC176" s="9">
        <f t="shared" si="357"/>
        <v>0</v>
      </c>
      <c r="HD176" s="9">
        <f t="shared" si="358"/>
        <v>0</v>
      </c>
      <c r="HE176" s="9">
        <f t="shared" si="359"/>
        <v>0</v>
      </c>
      <c r="HF176" s="9">
        <f t="shared" si="360"/>
        <v>0</v>
      </c>
      <c r="HG176" s="9">
        <f t="shared" si="361"/>
        <v>0</v>
      </c>
      <c r="HH176" s="9">
        <f t="shared" si="362"/>
        <v>0</v>
      </c>
      <c r="HI176" s="9">
        <f t="shared" si="363"/>
        <v>0</v>
      </c>
      <c r="HJ176" s="9">
        <f t="shared" si="364"/>
        <v>0</v>
      </c>
      <c r="HK176" s="9">
        <f t="shared" si="365"/>
        <v>0</v>
      </c>
      <c r="HL176" s="9">
        <f t="shared" si="366"/>
        <v>0</v>
      </c>
      <c r="HM176" s="9">
        <f t="shared" si="367"/>
        <v>0</v>
      </c>
      <c r="HN176" s="9">
        <f t="shared" si="368"/>
        <v>0</v>
      </c>
      <c r="HO176" s="9">
        <f t="shared" si="369"/>
        <v>0</v>
      </c>
      <c r="HP176" s="9">
        <f t="shared" si="370"/>
        <v>0</v>
      </c>
      <c r="HQ176" s="9">
        <f t="shared" si="371"/>
        <v>0</v>
      </c>
      <c r="HR176" s="9">
        <f t="shared" si="372"/>
        <v>0</v>
      </c>
      <c r="HS176" s="9">
        <f t="shared" si="373"/>
        <v>0</v>
      </c>
      <c r="HT176" s="9">
        <f t="shared" si="374"/>
        <v>0</v>
      </c>
      <c r="HU176" s="9">
        <f t="shared" si="375"/>
        <v>0</v>
      </c>
      <c r="HV176" s="9">
        <f t="shared" si="376"/>
        <v>0</v>
      </c>
      <c r="HW176" s="9">
        <f t="shared" si="377"/>
        <v>0</v>
      </c>
      <c r="HX176" s="9">
        <f t="shared" si="378"/>
        <v>0</v>
      </c>
      <c r="HY176" s="9">
        <f t="shared" si="379"/>
        <v>0</v>
      </c>
      <c r="HZ176" s="9">
        <f t="shared" si="380"/>
        <v>0</v>
      </c>
      <c r="IA176" s="9">
        <f t="shared" si="381"/>
        <v>0</v>
      </c>
      <c r="IB176" s="9">
        <f t="shared" si="382"/>
        <v>0</v>
      </c>
      <c r="IC176" s="9">
        <f t="shared" si="383"/>
        <v>0</v>
      </c>
      <c r="ID176" s="9">
        <f t="shared" si="384"/>
        <v>0</v>
      </c>
      <c r="IE176" s="9">
        <f t="shared" si="385"/>
        <v>0</v>
      </c>
      <c r="IF176" s="9">
        <f t="shared" si="386"/>
        <v>0</v>
      </c>
      <c r="IG176" s="9">
        <f t="shared" si="387"/>
        <v>0</v>
      </c>
      <c r="IH176" s="9">
        <f t="shared" si="388"/>
        <v>0</v>
      </c>
      <c r="II176" s="9">
        <f t="shared" si="389"/>
        <v>0</v>
      </c>
      <c r="IJ176" s="9">
        <f t="shared" si="390"/>
        <v>0</v>
      </c>
      <c r="IK176" s="9">
        <f t="shared" si="391"/>
        <v>0</v>
      </c>
      <c r="IL176" s="9">
        <f t="shared" si="392"/>
        <v>0</v>
      </c>
      <c r="IM176" s="9">
        <f t="shared" si="393"/>
        <v>0</v>
      </c>
      <c r="IN176" s="9">
        <f t="shared" si="394"/>
        <v>0</v>
      </c>
      <c r="IO176" s="9">
        <f t="shared" si="395"/>
        <v>0</v>
      </c>
      <c r="IP176" s="9">
        <f t="shared" si="396"/>
        <v>0</v>
      </c>
      <c r="IQ176" s="9">
        <f t="shared" si="397"/>
        <v>0</v>
      </c>
      <c r="IR176" s="9">
        <f t="shared" si="398"/>
        <v>0</v>
      </c>
      <c r="IS176" s="9">
        <f t="shared" si="399"/>
        <v>0</v>
      </c>
      <c r="IT176" s="9">
        <f t="shared" si="400"/>
        <v>0</v>
      </c>
      <c r="IU176" s="9">
        <f t="shared" si="401"/>
        <v>0</v>
      </c>
      <c r="IV176" s="9">
        <f t="shared" si="402"/>
        <v>0</v>
      </c>
      <c r="IW176" s="9">
        <f t="shared" si="403"/>
        <v>0</v>
      </c>
      <c r="IX176" s="9">
        <f t="shared" si="404"/>
        <v>0</v>
      </c>
      <c r="IY176" s="9">
        <f t="shared" si="405"/>
        <v>0</v>
      </c>
      <c r="IZ176" s="9">
        <f t="shared" si="406"/>
        <v>0</v>
      </c>
      <c r="JA176" s="9">
        <f t="shared" si="407"/>
        <v>0</v>
      </c>
      <c r="JB176" s="711"/>
      <c r="JC176" s="711"/>
      <c r="JD176" s="711"/>
      <c r="JE176" s="711"/>
      <c r="JF176" s="711"/>
      <c r="JG176" s="711"/>
      <c r="JH176" s="711"/>
      <c r="JI176" s="711"/>
      <c r="JJ176" s="711"/>
      <c r="JK176" s="711"/>
      <c r="JL176" s="711"/>
      <c r="JM176" s="711"/>
      <c r="JN176" s="711"/>
      <c r="JO176" s="711"/>
      <c r="JP176" s="711"/>
      <c r="JQ176" s="711"/>
      <c r="JR176" s="711"/>
      <c r="JS176" s="711"/>
      <c r="JT176" s="711"/>
      <c r="JU176" s="711"/>
      <c r="JV176" s="711"/>
      <c r="JW176" s="711"/>
      <c r="JX176" s="711"/>
      <c r="JY176" s="711"/>
      <c r="JZ176" s="711"/>
      <c r="KA176" s="711"/>
      <c r="KB176" s="711"/>
      <c r="KC176" s="711"/>
      <c r="KD176" s="711"/>
      <c r="KE176" s="711"/>
      <c r="KF176" s="711"/>
      <c r="KG176" s="711"/>
      <c r="KH176" s="711"/>
      <c r="KI176" s="711"/>
      <c r="KJ176" s="711"/>
      <c r="KK176" s="711"/>
      <c r="KL176" s="711"/>
      <c r="KM176" s="711"/>
      <c r="KN176" s="711"/>
      <c r="KO176" s="711"/>
      <c r="KP176" s="711"/>
      <c r="KQ176" s="711"/>
      <c r="KR176" s="711"/>
      <c r="KS176" s="711"/>
      <c r="KT176" s="711"/>
      <c r="KU176" s="711"/>
      <c r="KV176" s="711"/>
      <c r="KW176" s="711"/>
      <c r="KX176" s="711"/>
      <c r="KY176" s="711"/>
      <c r="KZ176" s="711"/>
      <c r="LA176" s="711"/>
      <c r="LB176" s="711"/>
      <c r="LC176" s="711"/>
      <c r="LD176" s="711"/>
      <c r="LE176" s="711"/>
      <c r="LF176" s="711"/>
      <c r="LG176" s="711"/>
      <c r="LH176" s="711"/>
      <c r="LI176" s="711"/>
      <c r="LJ176" s="711"/>
      <c r="LK176" s="711"/>
      <c r="LL176" s="711"/>
      <c r="LM176" s="711"/>
      <c r="LN176" s="711"/>
      <c r="LO176" s="711"/>
      <c r="LP176" s="711"/>
      <c r="LQ176" s="711"/>
      <c r="LR176" s="711"/>
      <c r="LS176" s="711"/>
      <c r="LT176" s="711"/>
      <c r="LU176" s="711"/>
      <c r="LV176" s="711"/>
      <c r="LW176" s="711"/>
      <c r="LX176" s="711"/>
      <c r="LY176" s="711"/>
      <c r="LZ176" s="711"/>
      <c r="MA176" s="711"/>
      <c r="MB176" s="711"/>
      <c r="MC176" s="711"/>
      <c r="MD176" s="711"/>
      <c r="ME176" s="711"/>
      <c r="MF176" s="711"/>
      <c r="MG176" s="711"/>
      <c r="MH176" s="711"/>
      <c r="MI176" s="711"/>
      <c r="MJ176" s="711"/>
      <c r="MK176" s="711"/>
      <c r="ML176" s="711"/>
      <c r="MM176" s="711"/>
      <c r="MN176" s="711"/>
      <c r="MO176" s="711"/>
      <c r="MP176" s="711"/>
      <c r="MQ176" s="711"/>
      <c r="MR176" s="711"/>
      <c r="MS176" s="711"/>
      <c r="MT176" s="711"/>
      <c r="MU176" s="711"/>
      <c r="MV176" s="711"/>
      <c r="MW176" s="711"/>
      <c r="MX176" s="711"/>
      <c r="MY176" s="711"/>
      <c r="MZ176" s="711"/>
    </row>
    <row r="177" spans="1:364" s="78" customFormat="1" ht="41.25" customHeight="1">
      <c r="A177" s="56" t="s">
        <v>50</v>
      </c>
      <c r="B177" s="59">
        <v>45527</v>
      </c>
      <c r="C177" s="67"/>
      <c r="D177" s="470"/>
      <c r="E177" s="86"/>
      <c r="F177" s="86"/>
      <c r="G177" s="86"/>
      <c r="H177" s="86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364"/>
      <c r="AG177" s="94"/>
      <c r="AH177" s="94"/>
      <c r="AI177" s="94"/>
      <c r="AJ177" s="94"/>
      <c r="AK177" s="94"/>
      <c r="AL177" s="94"/>
      <c r="AM177" s="94"/>
      <c r="AN177" s="94"/>
      <c r="AO177" s="391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6"/>
      <c r="BV177" s="176"/>
      <c r="BW177" s="176"/>
      <c r="BX177" s="176"/>
      <c r="BY177" s="176"/>
      <c r="BZ177" s="401"/>
      <c r="CA177" s="587"/>
      <c r="CB177" s="587"/>
      <c r="CC177" s="587"/>
      <c r="CD177" s="587"/>
      <c r="CE177" s="587"/>
      <c r="CF177" s="587"/>
      <c r="CG177" s="587"/>
      <c r="CH177" s="587"/>
      <c r="CI177" s="587"/>
      <c r="CJ177" s="587"/>
      <c r="CK177" s="587"/>
      <c r="CL177" s="587"/>
      <c r="CM177" s="587"/>
      <c r="CN177" s="587"/>
      <c r="CO177" s="587"/>
      <c r="CP177" s="587"/>
      <c r="CQ177" s="587"/>
      <c r="CR177" s="587"/>
      <c r="CS177" s="587"/>
      <c r="CT177" s="587"/>
      <c r="CU177" s="587"/>
      <c r="CV177" s="587"/>
      <c r="CW177" s="587"/>
      <c r="CX177" s="587"/>
      <c r="CY177" s="587"/>
      <c r="CZ177" s="587"/>
      <c r="DA177" s="587"/>
      <c r="DB177" s="587"/>
      <c r="DC177" s="587"/>
      <c r="DD177" s="587"/>
      <c r="DE177" s="587"/>
      <c r="DF177" s="587"/>
      <c r="DG177" s="398"/>
      <c r="DH177" s="564"/>
      <c r="DI177" s="564"/>
      <c r="DJ177" s="564"/>
      <c r="DK177" s="564"/>
      <c r="DL177" s="564"/>
      <c r="DM177" s="564"/>
      <c r="DN177" s="564"/>
      <c r="DO177" s="564"/>
      <c r="DP177" s="564"/>
      <c r="DQ177" s="564"/>
      <c r="DR177" s="564"/>
      <c r="DS177" s="564"/>
      <c r="DT177" s="564"/>
      <c r="DU177" s="564"/>
      <c r="DV177" s="564"/>
      <c r="DW177" s="564"/>
      <c r="DX177" s="564"/>
      <c r="DY177" s="564"/>
      <c r="DZ177" s="564"/>
      <c r="EA177" s="564"/>
      <c r="EB177" s="564"/>
      <c r="EC177" s="564"/>
      <c r="ED177" s="564"/>
      <c r="EE177" s="564"/>
      <c r="EF177" s="564"/>
      <c r="EG177" s="564"/>
      <c r="EH177" s="564"/>
      <c r="EI177" s="564"/>
      <c r="EJ177" s="564"/>
      <c r="EK177" s="564"/>
      <c r="EL177" s="564"/>
      <c r="EM177" s="564"/>
      <c r="EN177" s="564"/>
      <c r="EO177" s="564"/>
      <c r="EP177" s="564"/>
      <c r="EQ177" s="564"/>
      <c r="ER177" s="564"/>
      <c r="ES177" s="564"/>
      <c r="ET177" s="564"/>
      <c r="EU177" s="564"/>
      <c r="EV177" s="564"/>
      <c r="EW177" s="564"/>
      <c r="EX177" s="564"/>
      <c r="EY177" s="564"/>
      <c r="EZ177" s="564"/>
      <c r="FA177" s="564"/>
      <c r="FB177" s="564"/>
      <c r="FC177" s="564"/>
      <c r="FD177" s="564"/>
      <c r="FE177" s="564"/>
      <c r="FF177" s="398"/>
      <c r="FG177" s="162"/>
      <c r="FH177" s="162"/>
      <c r="FI177" s="162"/>
      <c r="FJ177" s="162"/>
      <c r="FK177" s="162"/>
      <c r="FL177" s="162"/>
      <c r="FM177" s="221"/>
      <c r="FN177" s="146"/>
      <c r="FO177" s="146"/>
      <c r="FP177" s="146"/>
      <c r="FQ177" s="146"/>
      <c r="FR177" s="506"/>
      <c r="FS177" s="90"/>
      <c r="FT177" s="91"/>
      <c r="FU177" s="91"/>
      <c r="FV177" s="91"/>
      <c r="FW177" s="91"/>
      <c r="FX177" s="91"/>
      <c r="FY177" s="90"/>
      <c r="FZ177" s="91"/>
      <c r="GA177" s="91"/>
      <c r="GB177" s="91"/>
      <c r="GC177" s="91"/>
      <c r="GD177" s="91"/>
      <c r="GE177" s="91"/>
      <c r="GF177" s="91"/>
      <c r="GG177" s="91"/>
      <c r="GH177" s="93"/>
      <c r="GI177" s="70"/>
      <c r="GJ177" s="373"/>
      <c r="GK177" s="77"/>
      <c r="GL177" s="9">
        <f t="shared" si="340"/>
        <v>0</v>
      </c>
      <c r="GM177" s="9">
        <f t="shared" si="341"/>
        <v>0</v>
      </c>
      <c r="GN177" s="9">
        <f t="shared" si="342"/>
        <v>0</v>
      </c>
      <c r="GO177" s="9">
        <f t="shared" si="343"/>
        <v>0</v>
      </c>
      <c r="GP177" s="9">
        <f t="shared" si="344"/>
        <v>0</v>
      </c>
      <c r="GQ177" s="9">
        <f t="shared" si="345"/>
        <v>0</v>
      </c>
      <c r="GR177" s="9">
        <f t="shared" si="346"/>
        <v>0</v>
      </c>
      <c r="GS177" s="9">
        <f t="shared" si="347"/>
        <v>0</v>
      </c>
      <c r="GT177" s="9">
        <f t="shared" si="348"/>
        <v>0</v>
      </c>
      <c r="GU177" s="9">
        <f t="shared" si="349"/>
        <v>0</v>
      </c>
      <c r="GV177" s="9">
        <f t="shared" si="350"/>
        <v>0</v>
      </c>
      <c r="GW177" s="9">
        <f t="shared" si="351"/>
        <v>0</v>
      </c>
      <c r="GX177" s="9">
        <f t="shared" si="352"/>
        <v>0</v>
      </c>
      <c r="GY177" s="9">
        <f t="shared" si="353"/>
        <v>0</v>
      </c>
      <c r="GZ177" s="9">
        <f t="shared" si="354"/>
        <v>0</v>
      </c>
      <c r="HA177" s="9">
        <f t="shared" si="355"/>
        <v>0</v>
      </c>
      <c r="HB177" s="9">
        <f t="shared" si="356"/>
        <v>0</v>
      </c>
      <c r="HC177" s="9">
        <f t="shared" si="357"/>
        <v>0</v>
      </c>
      <c r="HD177" s="9">
        <f t="shared" si="358"/>
        <v>0</v>
      </c>
      <c r="HE177" s="9">
        <f t="shared" si="359"/>
        <v>0</v>
      </c>
      <c r="HF177" s="9">
        <f t="shared" si="360"/>
        <v>0</v>
      </c>
      <c r="HG177" s="9">
        <f t="shared" si="361"/>
        <v>0</v>
      </c>
      <c r="HH177" s="9">
        <f t="shared" si="362"/>
        <v>0</v>
      </c>
      <c r="HI177" s="9">
        <f t="shared" si="363"/>
        <v>0</v>
      </c>
      <c r="HJ177" s="9">
        <f t="shared" si="364"/>
        <v>0</v>
      </c>
      <c r="HK177" s="9">
        <f t="shared" si="365"/>
        <v>0</v>
      </c>
      <c r="HL177" s="9">
        <f t="shared" si="366"/>
        <v>0</v>
      </c>
      <c r="HM177" s="9">
        <f t="shared" si="367"/>
        <v>0</v>
      </c>
      <c r="HN177" s="9">
        <f t="shared" si="368"/>
        <v>0</v>
      </c>
      <c r="HO177" s="9">
        <f t="shared" si="369"/>
        <v>0</v>
      </c>
      <c r="HP177" s="9">
        <f t="shared" si="370"/>
        <v>0</v>
      </c>
      <c r="HQ177" s="9">
        <f t="shared" si="371"/>
        <v>0</v>
      </c>
      <c r="HR177" s="9">
        <f t="shared" si="372"/>
        <v>0</v>
      </c>
      <c r="HS177" s="9">
        <f t="shared" si="373"/>
        <v>0</v>
      </c>
      <c r="HT177" s="9">
        <f t="shared" si="374"/>
        <v>0</v>
      </c>
      <c r="HU177" s="9">
        <f t="shared" si="375"/>
        <v>0</v>
      </c>
      <c r="HV177" s="9">
        <f t="shared" si="376"/>
        <v>0</v>
      </c>
      <c r="HW177" s="9">
        <f t="shared" si="377"/>
        <v>0</v>
      </c>
      <c r="HX177" s="9">
        <f t="shared" si="378"/>
        <v>0</v>
      </c>
      <c r="HY177" s="9">
        <f t="shared" si="379"/>
        <v>0</v>
      </c>
      <c r="HZ177" s="9">
        <f t="shared" si="380"/>
        <v>0</v>
      </c>
      <c r="IA177" s="9">
        <f t="shared" si="381"/>
        <v>0</v>
      </c>
      <c r="IB177" s="9">
        <f t="shared" si="382"/>
        <v>0</v>
      </c>
      <c r="IC177" s="9">
        <f t="shared" si="383"/>
        <v>0</v>
      </c>
      <c r="ID177" s="9">
        <f t="shared" si="384"/>
        <v>0</v>
      </c>
      <c r="IE177" s="9">
        <f t="shared" si="385"/>
        <v>0</v>
      </c>
      <c r="IF177" s="9">
        <f t="shared" si="386"/>
        <v>0</v>
      </c>
      <c r="IG177" s="9">
        <f t="shared" si="387"/>
        <v>0</v>
      </c>
      <c r="IH177" s="9">
        <f t="shared" si="388"/>
        <v>0</v>
      </c>
      <c r="II177" s="9">
        <f t="shared" si="389"/>
        <v>0</v>
      </c>
      <c r="IJ177" s="9">
        <f t="shared" si="390"/>
        <v>0</v>
      </c>
      <c r="IK177" s="9">
        <f t="shared" si="391"/>
        <v>0</v>
      </c>
      <c r="IL177" s="9">
        <f t="shared" si="392"/>
        <v>0</v>
      </c>
      <c r="IM177" s="9">
        <f t="shared" si="393"/>
        <v>0</v>
      </c>
      <c r="IN177" s="9">
        <f t="shared" si="394"/>
        <v>0</v>
      </c>
      <c r="IO177" s="9">
        <f t="shared" si="395"/>
        <v>0</v>
      </c>
      <c r="IP177" s="9">
        <f t="shared" si="396"/>
        <v>0</v>
      </c>
      <c r="IQ177" s="9">
        <f t="shared" si="397"/>
        <v>0</v>
      </c>
      <c r="IR177" s="9">
        <f t="shared" si="398"/>
        <v>0</v>
      </c>
      <c r="IS177" s="9">
        <f t="shared" si="399"/>
        <v>0</v>
      </c>
      <c r="IT177" s="9">
        <f t="shared" si="400"/>
        <v>0</v>
      </c>
      <c r="IU177" s="9">
        <f t="shared" si="401"/>
        <v>0</v>
      </c>
      <c r="IV177" s="9">
        <f t="shared" si="402"/>
        <v>0</v>
      </c>
      <c r="IW177" s="9">
        <f t="shared" si="403"/>
        <v>0</v>
      </c>
      <c r="IX177" s="9">
        <f t="shared" si="404"/>
        <v>0</v>
      </c>
      <c r="IY177" s="9">
        <f t="shared" si="405"/>
        <v>0</v>
      </c>
      <c r="IZ177" s="9">
        <f t="shared" si="406"/>
        <v>0</v>
      </c>
      <c r="JA177" s="9">
        <f t="shared" si="407"/>
        <v>0</v>
      </c>
      <c r="JB177" s="711"/>
      <c r="JC177" s="711"/>
      <c r="JD177" s="711"/>
      <c r="JE177" s="711"/>
      <c r="JF177" s="711"/>
      <c r="JG177" s="711"/>
      <c r="JH177" s="711"/>
      <c r="JI177" s="711"/>
      <c r="JJ177" s="711"/>
      <c r="JK177" s="711"/>
      <c r="JL177" s="711"/>
      <c r="JM177" s="711"/>
      <c r="JN177" s="711"/>
      <c r="JO177" s="711"/>
      <c r="JP177" s="711"/>
      <c r="JQ177" s="711"/>
      <c r="JR177" s="711"/>
      <c r="JS177" s="711"/>
      <c r="JT177" s="711"/>
      <c r="JU177" s="711"/>
      <c r="JV177" s="711"/>
      <c r="JW177" s="711"/>
      <c r="JX177" s="711"/>
      <c r="JY177" s="711"/>
      <c r="JZ177" s="711"/>
      <c r="KA177" s="711"/>
      <c r="KB177" s="711"/>
      <c r="KC177" s="711"/>
      <c r="KD177" s="711"/>
      <c r="KE177" s="711"/>
      <c r="KF177" s="711"/>
      <c r="KG177" s="711"/>
      <c r="KH177" s="711"/>
      <c r="KI177" s="711"/>
      <c r="KJ177" s="711"/>
      <c r="KK177" s="711"/>
      <c r="KL177" s="711"/>
      <c r="KM177" s="711"/>
      <c r="KN177" s="711"/>
      <c r="KO177" s="711"/>
      <c r="KP177" s="711"/>
      <c r="KQ177" s="711"/>
      <c r="KR177" s="711"/>
      <c r="KS177" s="711"/>
      <c r="KT177" s="711"/>
      <c r="KU177" s="711"/>
      <c r="KV177" s="711"/>
      <c r="KW177" s="711"/>
      <c r="KX177" s="711"/>
      <c r="KY177" s="711"/>
      <c r="KZ177" s="711"/>
      <c r="LA177" s="711"/>
      <c r="LB177" s="711"/>
      <c r="LC177" s="711"/>
      <c r="LD177" s="711"/>
      <c r="LE177" s="711"/>
      <c r="LF177" s="711"/>
      <c r="LG177" s="711"/>
      <c r="LH177" s="711"/>
      <c r="LI177" s="711"/>
      <c r="LJ177" s="711"/>
      <c r="LK177" s="711"/>
      <c r="LL177" s="711"/>
      <c r="LM177" s="711"/>
      <c r="LN177" s="711"/>
      <c r="LO177" s="711"/>
      <c r="LP177" s="711"/>
      <c r="LQ177" s="711"/>
      <c r="LR177" s="711"/>
      <c r="LS177" s="711"/>
      <c r="LT177" s="711"/>
      <c r="LU177" s="711"/>
      <c r="LV177" s="711"/>
      <c r="LW177" s="711"/>
      <c r="LX177" s="711"/>
      <c r="LY177" s="711"/>
      <c r="LZ177" s="711"/>
      <c r="MA177" s="711"/>
      <c r="MB177" s="711"/>
      <c r="MC177" s="711"/>
      <c r="MD177" s="711"/>
      <c r="ME177" s="711"/>
      <c r="MF177" s="711"/>
      <c r="MG177" s="711"/>
      <c r="MH177" s="711"/>
      <c r="MI177" s="711"/>
      <c r="MJ177" s="711"/>
      <c r="MK177" s="711"/>
      <c r="ML177" s="711"/>
      <c r="MM177" s="711"/>
      <c r="MN177" s="711"/>
      <c r="MO177" s="711"/>
      <c r="MP177" s="711"/>
      <c r="MQ177" s="711"/>
      <c r="MR177" s="711"/>
      <c r="MS177" s="711"/>
      <c r="MT177" s="711"/>
      <c r="MU177" s="711"/>
      <c r="MV177" s="711"/>
      <c r="MW177" s="711"/>
      <c r="MX177" s="711"/>
      <c r="MY177" s="711"/>
      <c r="MZ177" s="711"/>
    </row>
    <row r="178" spans="1:364" s="45" customFormat="1" ht="26.25" customHeight="1">
      <c r="A178" s="56" t="s">
        <v>51</v>
      </c>
      <c r="B178" s="59">
        <v>45528</v>
      </c>
      <c r="C178" s="67"/>
      <c r="D178" s="470"/>
      <c r="E178" s="86"/>
      <c r="F178" s="86"/>
      <c r="G178" s="86"/>
      <c r="H178" s="86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364"/>
      <c r="AG178" s="94"/>
      <c r="AH178" s="94"/>
      <c r="AI178" s="94"/>
      <c r="AJ178" s="94"/>
      <c r="AK178" s="94"/>
      <c r="AL178" s="94"/>
      <c r="AM178" s="94"/>
      <c r="AN178" s="94"/>
      <c r="AO178" s="391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  <c r="BY178" s="176"/>
      <c r="BZ178" s="401"/>
      <c r="CA178" s="587"/>
      <c r="CB178" s="587"/>
      <c r="CC178" s="587"/>
      <c r="CD178" s="587"/>
      <c r="CE178" s="587"/>
      <c r="CF178" s="587"/>
      <c r="CG178" s="587"/>
      <c r="CH178" s="587"/>
      <c r="CI178" s="587"/>
      <c r="CJ178" s="587"/>
      <c r="CK178" s="587"/>
      <c r="CL178" s="587"/>
      <c r="CM178" s="587"/>
      <c r="CN178" s="587"/>
      <c r="CO178" s="587"/>
      <c r="CP178" s="587"/>
      <c r="CQ178" s="587"/>
      <c r="CR178" s="587"/>
      <c r="CS178" s="587"/>
      <c r="CT178" s="587"/>
      <c r="CU178" s="587"/>
      <c r="CV178" s="587"/>
      <c r="CW178" s="587"/>
      <c r="CX178" s="587"/>
      <c r="CY178" s="587"/>
      <c r="CZ178" s="587"/>
      <c r="DA178" s="587"/>
      <c r="DB178" s="587"/>
      <c r="DC178" s="587"/>
      <c r="DD178" s="587"/>
      <c r="DE178" s="587"/>
      <c r="DF178" s="587"/>
      <c r="DG178" s="398"/>
      <c r="DH178" s="564"/>
      <c r="DI178" s="564"/>
      <c r="DJ178" s="564"/>
      <c r="DK178" s="564"/>
      <c r="DL178" s="564"/>
      <c r="DM178" s="564"/>
      <c r="DN178" s="564"/>
      <c r="DO178" s="564"/>
      <c r="DP178" s="564"/>
      <c r="DQ178" s="564"/>
      <c r="DR178" s="564"/>
      <c r="DS178" s="564"/>
      <c r="DT178" s="564"/>
      <c r="DU178" s="564"/>
      <c r="DV178" s="564"/>
      <c r="DW178" s="564"/>
      <c r="DX178" s="564"/>
      <c r="DY178" s="564"/>
      <c r="DZ178" s="564"/>
      <c r="EA178" s="564"/>
      <c r="EB178" s="564"/>
      <c r="EC178" s="564"/>
      <c r="ED178" s="564"/>
      <c r="EE178" s="564"/>
      <c r="EF178" s="564"/>
      <c r="EG178" s="564"/>
      <c r="EH178" s="564"/>
      <c r="EI178" s="564"/>
      <c r="EJ178" s="564"/>
      <c r="EK178" s="564"/>
      <c r="EL178" s="564"/>
      <c r="EM178" s="564"/>
      <c r="EN178" s="564"/>
      <c r="EO178" s="564"/>
      <c r="EP178" s="564"/>
      <c r="EQ178" s="564"/>
      <c r="ER178" s="564"/>
      <c r="ES178" s="564"/>
      <c r="ET178" s="564"/>
      <c r="EU178" s="564"/>
      <c r="EV178" s="564"/>
      <c r="EW178" s="564"/>
      <c r="EX178" s="564"/>
      <c r="EY178" s="564"/>
      <c r="EZ178" s="564"/>
      <c r="FA178" s="564"/>
      <c r="FB178" s="564"/>
      <c r="FC178" s="564"/>
      <c r="FD178" s="564"/>
      <c r="FE178" s="564"/>
      <c r="FF178" s="398"/>
      <c r="FG178" s="162"/>
      <c r="FH178" s="162"/>
      <c r="FI178" s="162"/>
      <c r="FJ178" s="162"/>
      <c r="FK178" s="162"/>
      <c r="FL178" s="162"/>
      <c r="FM178" s="221"/>
      <c r="FN178" s="146"/>
      <c r="FO178" s="146"/>
      <c r="FP178" s="146"/>
      <c r="FQ178" s="146"/>
      <c r="FR178" s="506"/>
      <c r="FS178" s="90"/>
      <c r="FT178" s="91"/>
      <c r="FU178" s="91"/>
      <c r="FV178" s="91"/>
      <c r="FW178" s="91"/>
      <c r="FX178" s="91"/>
      <c r="FY178" s="90"/>
      <c r="FZ178" s="91"/>
      <c r="GA178" s="91"/>
      <c r="GB178" s="91"/>
      <c r="GC178" s="91"/>
      <c r="GD178" s="91"/>
      <c r="GE178" s="91"/>
      <c r="GF178" s="91"/>
      <c r="GG178" s="91"/>
      <c r="GH178" s="93"/>
      <c r="GI178" s="70"/>
      <c r="GJ178" s="373"/>
      <c r="GK178" s="77"/>
      <c r="GL178" s="9">
        <f t="shared" si="340"/>
        <v>0</v>
      </c>
      <c r="GM178" s="9">
        <f t="shared" si="341"/>
        <v>0</v>
      </c>
      <c r="GN178" s="9">
        <f t="shared" si="342"/>
        <v>0</v>
      </c>
      <c r="GO178" s="9">
        <f t="shared" si="343"/>
        <v>0</v>
      </c>
      <c r="GP178" s="9">
        <f t="shared" si="344"/>
        <v>0</v>
      </c>
      <c r="GQ178" s="9">
        <f t="shared" si="345"/>
        <v>0</v>
      </c>
      <c r="GR178" s="9">
        <f t="shared" si="346"/>
        <v>0</v>
      </c>
      <c r="GS178" s="9">
        <f t="shared" si="347"/>
        <v>0</v>
      </c>
      <c r="GT178" s="9">
        <f t="shared" si="348"/>
        <v>0</v>
      </c>
      <c r="GU178" s="9">
        <f t="shared" si="349"/>
        <v>0</v>
      </c>
      <c r="GV178" s="9">
        <f t="shared" si="350"/>
        <v>0</v>
      </c>
      <c r="GW178" s="9">
        <f t="shared" si="351"/>
        <v>0</v>
      </c>
      <c r="GX178" s="9">
        <f t="shared" si="352"/>
        <v>0</v>
      </c>
      <c r="GY178" s="9">
        <f t="shared" si="353"/>
        <v>0</v>
      </c>
      <c r="GZ178" s="9">
        <f t="shared" si="354"/>
        <v>0</v>
      </c>
      <c r="HA178" s="9">
        <f t="shared" si="355"/>
        <v>0</v>
      </c>
      <c r="HB178" s="9">
        <f t="shared" si="356"/>
        <v>0</v>
      </c>
      <c r="HC178" s="9">
        <f t="shared" si="357"/>
        <v>0</v>
      </c>
      <c r="HD178" s="9">
        <f t="shared" si="358"/>
        <v>0</v>
      </c>
      <c r="HE178" s="9">
        <f t="shared" si="359"/>
        <v>0</v>
      </c>
      <c r="HF178" s="9">
        <f t="shared" si="360"/>
        <v>0</v>
      </c>
      <c r="HG178" s="9">
        <f t="shared" si="361"/>
        <v>0</v>
      </c>
      <c r="HH178" s="9">
        <f t="shared" si="362"/>
        <v>0</v>
      </c>
      <c r="HI178" s="9">
        <f t="shared" si="363"/>
        <v>0</v>
      </c>
      <c r="HJ178" s="9">
        <f t="shared" si="364"/>
        <v>0</v>
      </c>
      <c r="HK178" s="9">
        <f t="shared" si="365"/>
        <v>0</v>
      </c>
      <c r="HL178" s="9">
        <f t="shared" si="366"/>
        <v>0</v>
      </c>
      <c r="HM178" s="9">
        <f t="shared" si="367"/>
        <v>0</v>
      </c>
      <c r="HN178" s="9">
        <f t="shared" si="368"/>
        <v>0</v>
      </c>
      <c r="HO178" s="9">
        <f t="shared" si="369"/>
        <v>0</v>
      </c>
      <c r="HP178" s="9">
        <f t="shared" si="370"/>
        <v>0</v>
      </c>
      <c r="HQ178" s="9">
        <f t="shared" si="371"/>
        <v>0</v>
      </c>
      <c r="HR178" s="9">
        <f t="shared" si="372"/>
        <v>0</v>
      </c>
      <c r="HS178" s="9">
        <f t="shared" si="373"/>
        <v>0</v>
      </c>
      <c r="HT178" s="9">
        <f t="shared" si="374"/>
        <v>0</v>
      </c>
      <c r="HU178" s="9">
        <f t="shared" si="375"/>
        <v>0</v>
      </c>
      <c r="HV178" s="9">
        <f t="shared" si="376"/>
        <v>0</v>
      </c>
      <c r="HW178" s="9">
        <f t="shared" si="377"/>
        <v>0</v>
      </c>
      <c r="HX178" s="9">
        <f t="shared" si="378"/>
        <v>0</v>
      </c>
      <c r="HY178" s="9">
        <f t="shared" si="379"/>
        <v>0</v>
      </c>
      <c r="HZ178" s="9">
        <f t="shared" si="380"/>
        <v>0</v>
      </c>
      <c r="IA178" s="9">
        <f t="shared" si="381"/>
        <v>0</v>
      </c>
      <c r="IB178" s="9">
        <f t="shared" si="382"/>
        <v>0</v>
      </c>
      <c r="IC178" s="9">
        <f t="shared" si="383"/>
        <v>0</v>
      </c>
      <c r="ID178" s="9">
        <f t="shared" si="384"/>
        <v>0</v>
      </c>
      <c r="IE178" s="9">
        <f t="shared" si="385"/>
        <v>0</v>
      </c>
      <c r="IF178" s="9">
        <f t="shared" si="386"/>
        <v>0</v>
      </c>
      <c r="IG178" s="9">
        <f t="shared" si="387"/>
        <v>0</v>
      </c>
      <c r="IH178" s="9">
        <f t="shared" si="388"/>
        <v>0</v>
      </c>
      <c r="II178" s="9">
        <f t="shared" si="389"/>
        <v>0</v>
      </c>
      <c r="IJ178" s="9">
        <f t="shared" si="390"/>
        <v>0</v>
      </c>
      <c r="IK178" s="9">
        <f t="shared" si="391"/>
        <v>0</v>
      </c>
      <c r="IL178" s="9">
        <f t="shared" si="392"/>
        <v>0</v>
      </c>
      <c r="IM178" s="9">
        <f t="shared" si="393"/>
        <v>0</v>
      </c>
      <c r="IN178" s="9">
        <f t="shared" si="394"/>
        <v>0</v>
      </c>
      <c r="IO178" s="9">
        <f t="shared" si="395"/>
        <v>0</v>
      </c>
      <c r="IP178" s="9">
        <f t="shared" si="396"/>
        <v>0</v>
      </c>
      <c r="IQ178" s="9">
        <f t="shared" si="397"/>
        <v>0</v>
      </c>
      <c r="IR178" s="9">
        <f t="shared" si="398"/>
        <v>0</v>
      </c>
      <c r="IS178" s="9">
        <f t="shared" si="399"/>
        <v>0</v>
      </c>
      <c r="IT178" s="9">
        <f t="shared" si="400"/>
        <v>0</v>
      </c>
      <c r="IU178" s="9">
        <f t="shared" si="401"/>
        <v>0</v>
      </c>
      <c r="IV178" s="9">
        <f t="shared" si="402"/>
        <v>0</v>
      </c>
      <c r="IW178" s="9">
        <f t="shared" si="403"/>
        <v>0</v>
      </c>
      <c r="IX178" s="9">
        <f t="shared" si="404"/>
        <v>0</v>
      </c>
      <c r="IY178" s="9">
        <f t="shared" si="405"/>
        <v>0</v>
      </c>
      <c r="IZ178" s="9">
        <f t="shared" si="406"/>
        <v>0</v>
      </c>
      <c r="JA178" s="9">
        <f t="shared" si="407"/>
        <v>0</v>
      </c>
      <c r="JB178" s="716"/>
      <c r="JC178" s="716"/>
      <c r="JD178" s="716"/>
      <c r="JE178" s="716"/>
      <c r="JF178" s="716"/>
      <c r="JG178" s="716"/>
      <c r="JH178" s="716"/>
      <c r="JI178" s="716"/>
      <c r="JJ178" s="716"/>
      <c r="JK178" s="716"/>
      <c r="JL178" s="716"/>
      <c r="JM178" s="716"/>
      <c r="JN178" s="716"/>
      <c r="JO178" s="716"/>
      <c r="JP178" s="716"/>
      <c r="JQ178" s="716"/>
      <c r="JR178" s="716"/>
      <c r="JS178" s="716"/>
      <c r="JT178" s="716"/>
      <c r="JU178" s="716"/>
      <c r="JV178" s="716"/>
      <c r="JW178" s="716"/>
      <c r="JX178" s="716"/>
      <c r="JY178" s="716"/>
      <c r="JZ178" s="716"/>
      <c r="KA178" s="716"/>
      <c r="KB178" s="716"/>
      <c r="KC178" s="716"/>
      <c r="KD178" s="716"/>
      <c r="KE178" s="716"/>
      <c r="KF178" s="716"/>
      <c r="KG178" s="716"/>
      <c r="KH178" s="716"/>
      <c r="KI178" s="716"/>
      <c r="KJ178" s="716"/>
      <c r="KK178" s="716"/>
      <c r="KL178" s="716"/>
      <c r="KM178" s="716"/>
      <c r="KN178" s="716"/>
      <c r="KO178" s="716"/>
      <c r="KP178" s="716"/>
      <c r="KQ178" s="716"/>
      <c r="KR178" s="716"/>
      <c r="KS178" s="716"/>
      <c r="KT178" s="716"/>
      <c r="KU178" s="716"/>
      <c r="KV178" s="716"/>
      <c r="KW178" s="716"/>
      <c r="KX178" s="716"/>
      <c r="KY178" s="716"/>
      <c r="KZ178" s="716"/>
      <c r="LA178" s="716"/>
      <c r="LB178" s="716"/>
      <c r="LC178" s="716"/>
      <c r="LD178" s="716"/>
      <c r="LE178" s="716"/>
      <c r="LF178" s="716"/>
      <c r="LG178" s="716"/>
      <c r="LH178" s="716"/>
      <c r="LI178" s="716"/>
      <c r="LJ178" s="716"/>
      <c r="LK178" s="716"/>
      <c r="LL178" s="716"/>
      <c r="LM178" s="716"/>
      <c r="LN178" s="716"/>
      <c r="LO178" s="716"/>
      <c r="LP178" s="716"/>
      <c r="LQ178" s="716"/>
      <c r="LR178" s="716"/>
      <c r="LS178" s="716"/>
      <c r="LT178" s="716"/>
      <c r="LU178" s="716"/>
      <c r="LV178" s="716"/>
      <c r="LW178" s="716"/>
      <c r="LX178" s="716"/>
      <c r="LY178" s="716"/>
      <c r="LZ178" s="716"/>
      <c r="MA178" s="716"/>
      <c r="MB178" s="716"/>
      <c r="MC178" s="716"/>
      <c r="MD178" s="716"/>
      <c r="ME178" s="716"/>
      <c r="MF178" s="716"/>
      <c r="MG178" s="716"/>
      <c r="MH178" s="716"/>
      <c r="MI178" s="716"/>
      <c r="MJ178" s="716"/>
      <c r="MK178" s="716"/>
      <c r="ML178" s="716"/>
      <c r="MM178" s="716"/>
      <c r="MN178" s="716"/>
      <c r="MO178" s="716"/>
      <c r="MP178" s="716"/>
      <c r="MQ178" s="716"/>
      <c r="MR178" s="716"/>
      <c r="MS178" s="716"/>
      <c r="MT178" s="716"/>
      <c r="MU178" s="716"/>
      <c r="MV178" s="716"/>
      <c r="MW178" s="716"/>
      <c r="MX178" s="716"/>
      <c r="MY178" s="716"/>
      <c r="MZ178" s="716"/>
    </row>
    <row r="179" spans="1:364" s="45" customFormat="1" ht="32.25" customHeight="1">
      <c r="A179" s="57" t="s">
        <v>52</v>
      </c>
      <c r="B179" s="60">
        <v>45529</v>
      </c>
      <c r="C179" s="16"/>
      <c r="D179" s="470"/>
      <c r="E179" s="459"/>
      <c r="F179" s="459"/>
      <c r="G179" s="459"/>
      <c r="H179" s="8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372"/>
      <c r="AG179" s="23"/>
      <c r="AH179" s="23"/>
      <c r="AI179" s="23"/>
      <c r="AJ179" s="23"/>
      <c r="AK179" s="23"/>
      <c r="AL179" s="23"/>
      <c r="AM179" s="23"/>
      <c r="AN179" s="23"/>
      <c r="AO179" s="391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77"/>
      <c r="BN179" s="177"/>
      <c r="BO179" s="177"/>
      <c r="BP179" s="177"/>
      <c r="BQ179" s="177"/>
      <c r="BR179" s="177"/>
      <c r="BS179" s="177"/>
      <c r="BT179" s="177"/>
      <c r="BU179" s="177"/>
      <c r="BV179" s="177"/>
      <c r="BW179" s="177"/>
      <c r="BX179" s="177"/>
      <c r="BY179" s="177"/>
      <c r="BZ179" s="401"/>
      <c r="CA179" s="587"/>
      <c r="CB179" s="587"/>
      <c r="CC179" s="587"/>
      <c r="CD179" s="587"/>
      <c r="CE179" s="587"/>
      <c r="CF179" s="587"/>
      <c r="CG179" s="587"/>
      <c r="CH179" s="587"/>
      <c r="CI179" s="587"/>
      <c r="CJ179" s="587"/>
      <c r="CK179" s="587"/>
      <c r="CL179" s="587"/>
      <c r="CM179" s="587"/>
      <c r="CN179" s="587"/>
      <c r="CO179" s="587"/>
      <c r="CP179" s="587"/>
      <c r="CQ179" s="587"/>
      <c r="CR179" s="587"/>
      <c r="CS179" s="587"/>
      <c r="CT179" s="587"/>
      <c r="CU179" s="587"/>
      <c r="CV179" s="587"/>
      <c r="CW179" s="587"/>
      <c r="CX179" s="587"/>
      <c r="CY179" s="587"/>
      <c r="CZ179" s="587"/>
      <c r="DA179" s="587"/>
      <c r="DB179" s="587"/>
      <c r="DC179" s="587"/>
      <c r="DD179" s="587"/>
      <c r="DE179" s="587"/>
      <c r="DF179" s="587"/>
      <c r="DG179" s="398"/>
      <c r="DH179" s="564"/>
      <c r="DI179" s="564"/>
      <c r="DJ179" s="564"/>
      <c r="DK179" s="564"/>
      <c r="DL179" s="564"/>
      <c r="DM179" s="564"/>
      <c r="DN179" s="564"/>
      <c r="DO179" s="564"/>
      <c r="DP179" s="564"/>
      <c r="DQ179" s="564"/>
      <c r="DR179" s="564"/>
      <c r="DS179" s="564"/>
      <c r="DT179" s="564"/>
      <c r="DU179" s="564"/>
      <c r="DV179" s="564"/>
      <c r="DW179" s="564"/>
      <c r="DX179" s="564"/>
      <c r="DY179" s="564"/>
      <c r="DZ179" s="564"/>
      <c r="EA179" s="564"/>
      <c r="EB179" s="564"/>
      <c r="EC179" s="564"/>
      <c r="ED179" s="564"/>
      <c r="EE179" s="564"/>
      <c r="EF179" s="564"/>
      <c r="EG179" s="564"/>
      <c r="EH179" s="564"/>
      <c r="EI179" s="564"/>
      <c r="EJ179" s="564"/>
      <c r="EK179" s="564"/>
      <c r="EL179" s="564"/>
      <c r="EM179" s="564"/>
      <c r="EN179" s="564"/>
      <c r="EO179" s="564"/>
      <c r="EP179" s="564"/>
      <c r="EQ179" s="564"/>
      <c r="ER179" s="564"/>
      <c r="ES179" s="564"/>
      <c r="ET179" s="564"/>
      <c r="EU179" s="564"/>
      <c r="EV179" s="564"/>
      <c r="EW179" s="564"/>
      <c r="EX179" s="564"/>
      <c r="EY179" s="564"/>
      <c r="EZ179" s="564"/>
      <c r="FA179" s="564"/>
      <c r="FB179" s="564"/>
      <c r="FC179" s="564"/>
      <c r="FD179" s="564"/>
      <c r="FE179" s="564"/>
      <c r="FF179" s="398"/>
      <c r="FG179" s="161"/>
      <c r="FH179" s="161"/>
      <c r="FI179" s="161"/>
      <c r="FJ179" s="161"/>
      <c r="FK179" s="161"/>
      <c r="FL179" s="161"/>
      <c r="FM179" s="223"/>
      <c r="FN179" s="151"/>
      <c r="FO179" s="151"/>
      <c r="FP179" s="151"/>
      <c r="FQ179" s="151"/>
      <c r="FR179" s="506"/>
      <c r="FS179" s="25"/>
      <c r="FT179" s="26"/>
      <c r="FU179" s="26"/>
      <c r="FV179" s="26"/>
      <c r="FW179" s="26"/>
      <c r="FX179" s="26"/>
      <c r="FY179" s="25"/>
      <c r="FZ179" s="26"/>
      <c r="GA179" s="26"/>
      <c r="GB179" s="26"/>
      <c r="GC179" s="26"/>
      <c r="GD179" s="26"/>
      <c r="GE179" s="26"/>
      <c r="GF179" s="26"/>
      <c r="GG179" s="26"/>
      <c r="GH179" s="30"/>
      <c r="GI179" s="17"/>
      <c r="GJ179" s="373"/>
      <c r="GK179" s="77"/>
      <c r="GL179" s="62">
        <f t="shared" si="340"/>
        <v>0</v>
      </c>
      <c r="GM179" s="62">
        <f t="shared" si="341"/>
        <v>0</v>
      </c>
      <c r="GN179" s="62">
        <f t="shared" si="342"/>
        <v>0</v>
      </c>
      <c r="GO179" s="62">
        <f t="shared" si="343"/>
        <v>0</v>
      </c>
      <c r="GP179" s="62">
        <f t="shared" si="344"/>
        <v>0</v>
      </c>
      <c r="GQ179" s="62">
        <f t="shared" si="345"/>
        <v>0</v>
      </c>
      <c r="GR179" s="62">
        <f t="shared" si="346"/>
        <v>0</v>
      </c>
      <c r="GS179" s="62">
        <f t="shared" si="347"/>
        <v>0</v>
      </c>
      <c r="GT179" s="62">
        <f t="shared" si="348"/>
        <v>0</v>
      </c>
      <c r="GU179" s="62">
        <f t="shared" si="349"/>
        <v>0</v>
      </c>
      <c r="GV179" s="62">
        <f t="shared" si="350"/>
        <v>0</v>
      </c>
      <c r="GW179" s="62">
        <f t="shared" si="351"/>
        <v>0</v>
      </c>
      <c r="GX179" s="62">
        <f t="shared" si="352"/>
        <v>0</v>
      </c>
      <c r="GY179" s="62">
        <f t="shared" si="353"/>
        <v>0</v>
      </c>
      <c r="GZ179" s="62">
        <f t="shared" si="354"/>
        <v>0</v>
      </c>
      <c r="HA179" s="62">
        <f t="shared" si="355"/>
        <v>0</v>
      </c>
      <c r="HB179" s="62">
        <f t="shared" si="356"/>
        <v>0</v>
      </c>
      <c r="HC179" s="62">
        <f t="shared" si="357"/>
        <v>0</v>
      </c>
      <c r="HD179" s="62">
        <f t="shared" si="358"/>
        <v>0</v>
      </c>
      <c r="HE179" s="62">
        <f t="shared" si="359"/>
        <v>0</v>
      </c>
      <c r="HF179" s="62">
        <f t="shared" si="360"/>
        <v>0</v>
      </c>
      <c r="HG179" s="62">
        <f t="shared" si="361"/>
        <v>0</v>
      </c>
      <c r="HH179" s="62">
        <f t="shared" si="362"/>
        <v>0</v>
      </c>
      <c r="HI179" s="62">
        <f t="shared" si="363"/>
        <v>0</v>
      </c>
      <c r="HJ179" s="62">
        <f t="shared" si="364"/>
        <v>0</v>
      </c>
      <c r="HK179" s="62">
        <f t="shared" si="365"/>
        <v>0</v>
      </c>
      <c r="HL179" s="62">
        <f t="shared" si="366"/>
        <v>0</v>
      </c>
      <c r="HM179" s="62">
        <f t="shared" si="367"/>
        <v>0</v>
      </c>
      <c r="HN179" s="62">
        <f t="shared" si="368"/>
        <v>0</v>
      </c>
      <c r="HO179" s="62">
        <f t="shared" si="369"/>
        <v>0</v>
      </c>
      <c r="HP179" s="62">
        <f t="shared" si="370"/>
        <v>0</v>
      </c>
      <c r="HQ179" s="62">
        <f t="shared" si="371"/>
        <v>0</v>
      </c>
      <c r="HR179" s="62">
        <f t="shared" si="372"/>
        <v>0</v>
      </c>
      <c r="HS179" s="62">
        <f t="shared" si="373"/>
        <v>0</v>
      </c>
      <c r="HT179" s="62">
        <f t="shared" si="374"/>
        <v>0</v>
      </c>
      <c r="HU179" s="62">
        <f t="shared" si="375"/>
        <v>0</v>
      </c>
      <c r="HV179" s="62">
        <f t="shared" si="376"/>
        <v>0</v>
      </c>
      <c r="HW179" s="62">
        <f t="shared" si="377"/>
        <v>0</v>
      </c>
      <c r="HX179" s="62">
        <f t="shared" si="378"/>
        <v>0</v>
      </c>
      <c r="HY179" s="62">
        <f t="shared" si="379"/>
        <v>0</v>
      </c>
      <c r="HZ179" s="62">
        <f t="shared" si="380"/>
        <v>0</v>
      </c>
      <c r="IA179" s="62">
        <f t="shared" si="381"/>
        <v>0</v>
      </c>
      <c r="IB179" s="62">
        <f t="shared" si="382"/>
        <v>0</v>
      </c>
      <c r="IC179" s="62">
        <f t="shared" si="383"/>
        <v>0</v>
      </c>
      <c r="ID179" s="62">
        <f t="shared" si="384"/>
        <v>0</v>
      </c>
      <c r="IE179" s="62">
        <f t="shared" si="385"/>
        <v>0</v>
      </c>
      <c r="IF179" s="62">
        <f t="shared" si="386"/>
        <v>0</v>
      </c>
      <c r="IG179" s="62">
        <f t="shared" si="387"/>
        <v>0</v>
      </c>
      <c r="IH179" s="62">
        <f t="shared" si="388"/>
        <v>0</v>
      </c>
      <c r="II179" s="62">
        <f t="shared" si="389"/>
        <v>0</v>
      </c>
      <c r="IJ179" s="62">
        <f t="shared" si="390"/>
        <v>0</v>
      </c>
      <c r="IK179" s="62">
        <f t="shared" si="391"/>
        <v>0</v>
      </c>
      <c r="IL179" s="62">
        <f t="shared" si="392"/>
        <v>0</v>
      </c>
      <c r="IM179" s="62">
        <f t="shared" si="393"/>
        <v>0</v>
      </c>
      <c r="IN179" s="62">
        <f t="shared" si="394"/>
        <v>0</v>
      </c>
      <c r="IO179" s="62">
        <f t="shared" si="395"/>
        <v>0</v>
      </c>
      <c r="IP179" s="62">
        <f t="shared" si="396"/>
        <v>0</v>
      </c>
      <c r="IQ179" s="62">
        <f t="shared" si="397"/>
        <v>0</v>
      </c>
      <c r="IR179" s="62">
        <f t="shared" si="398"/>
        <v>0</v>
      </c>
      <c r="IS179" s="62">
        <f t="shared" si="399"/>
        <v>0</v>
      </c>
      <c r="IT179" s="62">
        <f t="shared" si="400"/>
        <v>0</v>
      </c>
      <c r="IU179" s="62">
        <f t="shared" si="401"/>
        <v>0</v>
      </c>
      <c r="IV179" s="62">
        <f t="shared" si="402"/>
        <v>0</v>
      </c>
      <c r="IW179" s="62">
        <f t="shared" si="403"/>
        <v>0</v>
      </c>
      <c r="IX179" s="62">
        <f t="shared" si="404"/>
        <v>0</v>
      </c>
      <c r="IY179" s="62">
        <f t="shared" si="405"/>
        <v>0</v>
      </c>
      <c r="IZ179" s="62">
        <f t="shared" si="406"/>
        <v>0</v>
      </c>
      <c r="JA179" s="62">
        <f t="shared" si="407"/>
        <v>0</v>
      </c>
      <c r="JB179" s="716"/>
      <c r="JC179" s="716"/>
      <c r="JD179" s="716"/>
      <c r="JE179" s="716"/>
      <c r="JF179" s="716"/>
      <c r="JG179" s="716"/>
      <c r="JH179" s="716"/>
      <c r="JI179" s="716"/>
      <c r="JJ179" s="716"/>
      <c r="JK179" s="716"/>
      <c r="JL179" s="716"/>
      <c r="JM179" s="716"/>
      <c r="JN179" s="716"/>
      <c r="JO179" s="716"/>
      <c r="JP179" s="716"/>
      <c r="JQ179" s="716"/>
      <c r="JR179" s="716"/>
      <c r="JS179" s="716"/>
      <c r="JT179" s="716"/>
      <c r="JU179" s="716"/>
      <c r="JV179" s="716"/>
      <c r="JW179" s="716"/>
      <c r="JX179" s="716"/>
      <c r="JY179" s="716"/>
      <c r="JZ179" s="716"/>
      <c r="KA179" s="716"/>
      <c r="KB179" s="716"/>
      <c r="KC179" s="716"/>
      <c r="KD179" s="716"/>
      <c r="KE179" s="716"/>
      <c r="KF179" s="716"/>
      <c r="KG179" s="716"/>
      <c r="KH179" s="716"/>
      <c r="KI179" s="716"/>
      <c r="KJ179" s="716"/>
      <c r="KK179" s="716"/>
      <c r="KL179" s="716"/>
      <c r="KM179" s="716"/>
      <c r="KN179" s="716"/>
      <c r="KO179" s="716"/>
      <c r="KP179" s="716"/>
      <c r="KQ179" s="716"/>
      <c r="KR179" s="716"/>
      <c r="KS179" s="716"/>
      <c r="KT179" s="716"/>
      <c r="KU179" s="716"/>
      <c r="KV179" s="716"/>
      <c r="KW179" s="716"/>
      <c r="KX179" s="716"/>
      <c r="KY179" s="716"/>
      <c r="KZ179" s="716"/>
      <c r="LA179" s="716"/>
      <c r="LB179" s="716"/>
      <c r="LC179" s="716"/>
      <c r="LD179" s="716"/>
      <c r="LE179" s="716"/>
      <c r="LF179" s="716"/>
      <c r="LG179" s="716"/>
      <c r="LH179" s="716"/>
      <c r="LI179" s="716"/>
      <c r="LJ179" s="716"/>
      <c r="LK179" s="716"/>
      <c r="LL179" s="716"/>
      <c r="LM179" s="716"/>
      <c r="LN179" s="716"/>
      <c r="LO179" s="716"/>
      <c r="LP179" s="716"/>
      <c r="LQ179" s="716"/>
      <c r="LR179" s="716"/>
      <c r="LS179" s="716"/>
      <c r="LT179" s="716"/>
      <c r="LU179" s="716"/>
      <c r="LV179" s="716"/>
      <c r="LW179" s="716"/>
      <c r="LX179" s="716"/>
      <c r="LY179" s="716"/>
      <c r="LZ179" s="716"/>
      <c r="MA179" s="716"/>
      <c r="MB179" s="716"/>
      <c r="MC179" s="716"/>
      <c r="MD179" s="716"/>
      <c r="ME179" s="716"/>
      <c r="MF179" s="716"/>
      <c r="MG179" s="716"/>
      <c r="MH179" s="716"/>
      <c r="MI179" s="716"/>
      <c r="MJ179" s="716"/>
      <c r="MK179" s="716"/>
      <c r="ML179" s="716"/>
      <c r="MM179" s="716"/>
      <c r="MN179" s="716"/>
      <c r="MO179" s="716"/>
      <c r="MP179" s="716"/>
      <c r="MQ179" s="716"/>
      <c r="MR179" s="716"/>
      <c r="MS179" s="716"/>
      <c r="MT179" s="716"/>
      <c r="MU179" s="716"/>
      <c r="MV179" s="716"/>
      <c r="MW179" s="716"/>
      <c r="MX179" s="716"/>
      <c r="MY179" s="716"/>
      <c r="MZ179" s="716"/>
    </row>
    <row r="180" spans="1:364" s="462" customFormat="1" ht="15" customHeight="1">
      <c r="A180" s="460" t="s">
        <v>46</v>
      </c>
      <c r="B180" s="461">
        <v>45530</v>
      </c>
      <c r="D180" s="373"/>
      <c r="AF180" s="373"/>
      <c r="AO180" s="373"/>
      <c r="BZ180" s="373"/>
      <c r="CA180" s="587"/>
      <c r="CB180" s="587"/>
      <c r="CC180" s="587"/>
      <c r="CD180" s="587"/>
      <c r="CE180" s="587"/>
      <c r="CF180" s="587"/>
      <c r="CG180" s="587"/>
      <c r="CH180" s="587"/>
      <c r="CI180" s="587"/>
      <c r="CJ180" s="587"/>
      <c r="CK180" s="587"/>
      <c r="CL180" s="587"/>
      <c r="CM180" s="587"/>
      <c r="CN180" s="587"/>
      <c r="CO180" s="587"/>
      <c r="CP180" s="587"/>
      <c r="CQ180" s="587"/>
      <c r="CR180" s="587"/>
      <c r="CS180" s="587"/>
      <c r="CT180" s="587"/>
      <c r="CU180" s="587"/>
      <c r="CV180" s="587"/>
      <c r="CW180" s="587"/>
      <c r="CX180" s="587"/>
      <c r="CY180" s="587"/>
      <c r="CZ180" s="587"/>
      <c r="DA180" s="587"/>
      <c r="DB180" s="587"/>
      <c r="DC180" s="587"/>
      <c r="DD180" s="587"/>
      <c r="DE180" s="587"/>
      <c r="DF180" s="587"/>
      <c r="DG180" s="486"/>
      <c r="DH180" s="571"/>
      <c r="DI180" s="571"/>
      <c r="DJ180" s="571"/>
      <c r="DK180" s="571"/>
      <c r="DL180" s="571"/>
      <c r="DM180" s="571"/>
      <c r="DN180" s="571"/>
      <c r="DO180" s="571"/>
      <c r="DP180" s="571"/>
      <c r="DQ180" s="571"/>
      <c r="DR180" s="571"/>
      <c r="DS180" s="571"/>
      <c r="DT180" s="571"/>
      <c r="DU180" s="571"/>
      <c r="DV180" s="571"/>
      <c r="DW180" s="571"/>
      <c r="DX180" s="571"/>
      <c r="DY180" s="571"/>
      <c r="DZ180" s="571"/>
      <c r="EA180" s="571"/>
      <c r="EB180" s="571"/>
      <c r="EC180" s="571"/>
      <c r="ED180" s="571"/>
      <c r="EE180" s="571"/>
      <c r="EF180" s="571"/>
      <c r="EG180" s="571"/>
      <c r="EH180" s="571"/>
      <c r="EI180" s="571"/>
      <c r="EJ180" s="571"/>
      <c r="EK180" s="571"/>
      <c r="EL180" s="571"/>
      <c r="EM180" s="571"/>
      <c r="EN180" s="571"/>
      <c r="EO180" s="571"/>
      <c r="EP180" s="571"/>
      <c r="EQ180" s="571"/>
      <c r="ER180" s="571"/>
      <c r="ES180" s="571"/>
      <c r="ET180" s="571"/>
      <c r="EU180" s="571"/>
      <c r="EV180" s="571"/>
      <c r="EW180" s="571"/>
      <c r="EX180" s="571"/>
      <c r="EY180" s="571"/>
      <c r="EZ180" s="571"/>
      <c r="FA180" s="571"/>
      <c r="FB180" s="571"/>
      <c r="FC180" s="571"/>
      <c r="FD180" s="571"/>
      <c r="FE180" s="571"/>
      <c r="FF180" s="486"/>
      <c r="FG180" s="463"/>
      <c r="FH180" s="463"/>
      <c r="FI180" s="463"/>
      <c r="FJ180" s="463"/>
      <c r="FK180" s="463"/>
      <c r="FL180" s="463"/>
      <c r="FM180" s="464"/>
      <c r="FR180" s="510"/>
      <c r="GJ180" s="373"/>
      <c r="GK180" s="77"/>
      <c r="GL180" s="462">
        <f t="shared" si="340"/>
        <v>0</v>
      </c>
      <c r="GM180" s="462">
        <f t="shared" si="341"/>
        <v>0</v>
      </c>
      <c r="GN180" s="462">
        <f t="shared" si="342"/>
        <v>0</v>
      </c>
      <c r="GO180" s="462">
        <f t="shared" si="343"/>
        <v>0</v>
      </c>
      <c r="GP180" s="462">
        <f t="shared" si="344"/>
        <v>0</v>
      </c>
      <c r="GQ180" s="462">
        <f t="shared" si="345"/>
        <v>0</v>
      </c>
      <c r="GR180" s="462">
        <f t="shared" si="346"/>
        <v>0</v>
      </c>
      <c r="GS180" s="462">
        <f t="shared" si="347"/>
        <v>0</v>
      </c>
      <c r="GT180" s="462">
        <f t="shared" si="348"/>
        <v>0</v>
      </c>
      <c r="GU180" s="462">
        <f t="shared" si="349"/>
        <v>0</v>
      </c>
      <c r="GV180" s="462">
        <f t="shared" si="350"/>
        <v>0</v>
      </c>
      <c r="GW180" s="462">
        <f t="shared" si="351"/>
        <v>0</v>
      </c>
      <c r="GX180" s="462">
        <f t="shared" si="352"/>
        <v>0</v>
      </c>
      <c r="GY180" s="462">
        <f t="shared" si="353"/>
        <v>0</v>
      </c>
      <c r="GZ180" s="462">
        <f t="shared" si="354"/>
        <v>0</v>
      </c>
      <c r="HA180" s="462">
        <f t="shared" si="355"/>
        <v>0</v>
      </c>
      <c r="HB180" s="462">
        <f t="shared" si="356"/>
        <v>0</v>
      </c>
      <c r="HC180" s="462">
        <f t="shared" si="357"/>
        <v>0</v>
      </c>
      <c r="HD180" s="462">
        <f t="shared" si="358"/>
        <v>0</v>
      </c>
      <c r="HE180" s="462">
        <f t="shared" si="359"/>
        <v>0</v>
      </c>
      <c r="HF180" s="462">
        <f t="shared" si="360"/>
        <v>0</v>
      </c>
      <c r="HG180" s="462">
        <f t="shared" si="361"/>
        <v>0</v>
      </c>
      <c r="HH180" s="462">
        <f t="shared" si="362"/>
        <v>0</v>
      </c>
      <c r="HI180" s="462">
        <f t="shared" si="363"/>
        <v>0</v>
      </c>
      <c r="HJ180" s="462">
        <f t="shared" si="364"/>
        <v>0</v>
      </c>
      <c r="HK180" s="462">
        <f t="shared" si="365"/>
        <v>0</v>
      </c>
      <c r="HL180" s="462">
        <f t="shared" si="366"/>
        <v>0</v>
      </c>
      <c r="HM180" s="462">
        <f t="shared" si="367"/>
        <v>0</v>
      </c>
      <c r="HN180" s="462">
        <f t="shared" si="368"/>
        <v>0</v>
      </c>
      <c r="HO180" s="462">
        <f t="shared" si="369"/>
        <v>0</v>
      </c>
      <c r="HP180" s="462">
        <f t="shared" si="370"/>
        <v>0</v>
      </c>
      <c r="HQ180" s="462">
        <f t="shared" si="371"/>
        <v>0</v>
      </c>
      <c r="HR180" s="462">
        <f t="shared" si="372"/>
        <v>0</v>
      </c>
      <c r="HS180" s="462">
        <f t="shared" si="373"/>
        <v>0</v>
      </c>
      <c r="HT180" s="462">
        <f t="shared" si="374"/>
        <v>0</v>
      </c>
      <c r="HU180" s="462">
        <f t="shared" si="375"/>
        <v>0</v>
      </c>
      <c r="HV180" s="462">
        <f t="shared" si="376"/>
        <v>0</v>
      </c>
      <c r="HW180" s="462">
        <f t="shared" si="377"/>
        <v>0</v>
      </c>
      <c r="HX180" s="462">
        <f t="shared" si="378"/>
        <v>0</v>
      </c>
      <c r="HY180" s="462">
        <f t="shared" si="379"/>
        <v>0</v>
      </c>
      <c r="HZ180" s="462">
        <f t="shared" si="380"/>
        <v>0</v>
      </c>
      <c r="IA180" s="462">
        <f t="shared" si="381"/>
        <v>0</v>
      </c>
      <c r="IB180" s="462">
        <f t="shared" si="382"/>
        <v>0</v>
      </c>
      <c r="IC180" s="462">
        <f t="shared" si="383"/>
        <v>0</v>
      </c>
      <c r="ID180" s="462">
        <f t="shared" si="384"/>
        <v>0</v>
      </c>
      <c r="IE180" s="462">
        <f t="shared" si="385"/>
        <v>0</v>
      </c>
      <c r="IF180" s="462">
        <f t="shared" si="386"/>
        <v>0</v>
      </c>
      <c r="IG180" s="462">
        <f t="shared" si="387"/>
        <v>0</v>
      </c>
      <c r="IH180" s="462">
        <f t="shared" si="388"/>
        <v>0</v>
      </c>
      <c r="II180" s="462">
        <f t="shared" si="389"/>
        <v>0</v>
      </c>
      <c r="IJ180" s="462">
        <f t="shared" si="390"/>
        <v>0</v>
      </c>
      <c r="IK180" s="462">
        <f t="shared" si="391"/>
        <v>0</v>
      </c>
      <c r="IL180" s="462">
        <f t="shared" si="392"/>
        <v>0</v>
      </c>
      <c r="IM180" s="462">
        <f t="shared" si="393"/>
        <v>0</v>
      </c>
      <c r="IN180" s="9">
        <f t="shared" si="394"/>
        <v>0</v>
      </c>
      <c r="IO180" s="9">
        <f t="shared" si="395"/>
        <v>0</v>
      </c>
      <c r="IP180" s="9">
        <f t="shared" si="396"/>
        <v>0</v>
      </c>
      <c r="IQ180" s="9">
        <f t="shared" si="397"/>
        <v>0</v>
      </c>
      <c r="IR180" s="9">
        <f t="shared" si="398"/>
        <v>0</v>
      </c>
      <c r="IS180" s="9">
        <f t="shared" si="399"/>
        <v>0</v>
      </c>
      <c r="IT180" s="9">
        <f t="shared" si="400"/>
        <v>0</v>
      </c>
      <c r="IU180" s="9">
        <f t="shared" si="401"/>
        <v>0</v>
      </c>
      <c r="IV180" s="9">
        <f t="shared" si="402"/>
        <v>0</v>
      </c>
      <c r="IW180" s="9">
        <f t="shared" si="403"/>
        <v>0</v>
      </c>
      <c r="IX180" s="9">
        <f t="shared" si="404"/>
        <v>0</v>
      </c>
      <c r="IY180" s="9">
        <f t="shared" si="405"/>
        <v>0</v>
      </c>
      <c r="IZ180" s="9">
        <f t="shared" si="406"/>
        <v>0</v>
      </c>
      <c r="JA180" s="9">
        <f t="shared" si="407"/>
        <v>0</v>
      </c>
    </row>
    <row r="181" spans="1:364" s="466" customFormat="1" ht="15" customHeight="1">
      <c r="A181" s="460" t="s">
        <v>47</v>
      </c>
      <c r="B181" s="461">
        <v>45531</v>
      </c>
      <c r="C181" s="707"/>
      <c r="D181" s="474"/>
      <c r="E181" s="465"/>
      <c r="F181" s="465"/>
      <c r="G181" s="465"/>
      <c r="H181" s="462"/>
      <c r="I181" s="462"/>
      <c r="J181" s="462"/>
      <c r="K181" s="462"/>
      <c r="L181" s="462"/>
      <c r="M181" s="462"/>
      <c r="N181" s="462"/>
      <c r="O181" s="462"/>
      <c r="P181" s="462"/>
      <c r="Q181" s="462"/>
      <c r="R181" s="462"/>
      <c r="S181" s="462"/>
      <c r="T181" s="462"/>
      <c r="U181" s="462"/>
      <c r="V181" s="462"/>
      <c r="W181" s="462"/>
      <c r="X181" s="462"/>
      <c r="Y181" s="462"/>
      <c r="Z181" s="462"/>
      <c r="AA181" s="462"/>
      <c r="AB181" s="462"/>
      <c r="AC181" s="462"/>
      <c r="AD181" s="462"/>
      <c r="AE181" s="462"/>
      <c r="AF181" s="373"/>
      <c r="AG181" s="465"/>
      <c r="AH181" s="465"/>
      <c r="AI181" s="465"/>
      <c r="AJ181" s="465"/>
      <c r="AK181" s="465"/>
      <c r="AL181" s="465"/>
      <c r="AM181" s="465"/>
      <c r="AN181" s="465"/>
      <c r="AO181" s="373"/>
      <c r="AP181" s="462"/>
      <c r="AQ181" s="462"/>
      <c r="AR181" s="462"/>
      <c r="AS181" s="462"/>
      <c r="AT181" s="462"/>
      <c r="AU181" s="462"/>
      <c r="AV181" s="462"/>
      <c r="AW181" s="462"/>
      <c r="AX181" s="462"/>
      <c r="AY181" s="462"/>
      <c r="AZ181" s="462"/>
      <c r="BA181" s="462"/>
      <c r="BB181" s="462"/>
      <c r="BC181" s="462"/>
      <c r="BD181" s="462"/>
      <c r="BE181" s="462"/>
      <c r="BF181" s="462"/>
      <c r="BG181" s="462"/>
      <c r="BH181" s="462"/>
      <c r="BI181" s="462"/>
      <c r="BJ181" s="462"/>
      <c r="BK181" s="462"/>
      <c r="BL181" s="462"/>
      <c r="BM181" s="462"/>
      <c r="BN181" s="462"/>
      <c r="BO181" s="462"/>
      <c r="BP181" s="462"/>
      <c r="BQ181" s="462"/>
      <c r="BR181" s="462"/>
      <c r="BS181" s="462"/>
      <c r="BT181" s="462"/>
      <c r="BU181" s="462"/>
      <c r="BV181" s="462"/>
      <c r="BW181" s="462"/>
      <c r="BX181" s="462"/>
      <c r="BY181" s="462"/>
      <c r="BZ181" s="373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373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373"/>
      <c r="FG181" s="462"/>
      <c r="FH181" s="462"/>
      <c r="FI181" s="462"/>
      <c r="FJ181" s="462"/>
      <c r="FK181" s="462"/>
      <c r="FL181" s="462"/>
      <c r="FM181" s="464"/>
      <c r="FN181" s="462"/>
      <c r="FO181" s="462"/>
      <c r="FP181" s="462"/>
      <c r="FQ181" s="462"/>
      <c r="FR181" s="510"/>
      <c r="FS181" s="462"/>
      <c r="FT181" s="462"/>
      <c r="FU181" s="462"/>
      <c r="FV181" s="462"/>
      <c r="FW181" s="462"/>
      <c r="FX181" s="462"/>
      <c r="FY181" s="462"/>
      <c r="FZ181" s="462"/>
      <c r="GA181" s="462"/>
      <c r="GB181" s="462"/>
      <c r="GC181" s="462"/>
      <c r="GD181" s="462"/>
      <c r="GE181" s="462"/>
      <c r="GF181" s="462"/>
      <c r="GG181" s="462"/>
      <c r="GH181" s="462"/>
      <c r="GI181" s="462"/>
      <c r="GJ181" s="373"/>
      <c r="GK181" s="77"/>
      <c r="GL181" s="462"/>
      <c r="GM181" s="462"/>
      <c r="GN181" s="462"/>
      <c r="GO181" s="462"/>
      <c r="GP181" s="462"/>
      <c r="GQ181" s="462"/>
      <c r="GR181" s="462"/>
      <c r="GS181" s="462"/>
      <c r="GT181" s="462"/>
      <c r="GU181" s="462"/>
      <c r="GV181" s="462"/>
      <c r="GW181" s="462"/>
      <c r="GX181" s="462"/>
      <c r="GY181" s="462"/>
      <c r="GZ181" s="462"/>
      <c r="HA181" s="462"/>
      <c r="HB181" s="462"/>
      <c r="HC181" s="462"/>
      <c r="HD181" s="462"/>
      <c r="HE181" s="462"/>
      <c r="HF181" s="462"/>
      <c r="HG181" s="462"/>
      <c r="HH181" s="462"/>
      <c r="HI181" s="462"/>
      <c r="HJ181" s="462"/>
      <c r="HK181" s="462"/>
      <c r="HL181" s="462"/>
      <c r="HM181" s="462"/>
      <c r="HN181" s="462"/>
      <c r="HO181" s="462"/>
      <c r="HP181" s="462"/>
      <c r="HQ181" s="462"/>
      <c r="HR181" s="462"/>
      <c r="HS181" s="462"/>
      <c r="HT181" s="462"/>
      <c r="HU181" s="462"/>
      <c r="HV181" s="462"/>
      <c r="HW181" s="462"/>
      <c r="HX181" s="462"/>
      <c r="HY181" s="462"/>
      <c r="HZ181" s="462"/>
      <c r="IA181" s="462"/>
      <c r="IB181" s="462"/>
      <c r="IC181" s="462"/>
      <c r="ID181" s="462"/>
      <c r="IE181" s="462"/>
      <c r="IF181" s="462"/>
      <c r="IG181" s="462"/>
      <c r="IH181" s="462"/>
      <c r="II181" s="462"/>
      <c r="IJ181" s="462"/>
      <c r="IK181" s="462"/>
      <c r="IL181" s="462"/>
      <c r="IM181" s="462"/>
      <c r="IN181" s="462"/>
      <c r="IO181" s="462"/>
      <c r="IP181" s="462"/>
      <c r="IQ181" s="462"/>
      <c r="IR181" s="462"/>
      <c r="IS181" s="462"/>
      <c r="IT181" s="462"/>
      <c r="IU181" s="462"/>
      <c r="IV181" s="462"/>
      <c r="IW181" s="462"/>
      <c r="IX181" s="462"/>
      <c r="IY181" s="462"/>
      <c r="IZ181" s="462"/>
      <c r="JA181" s="708"/>
      <c r="JB181" s="722"/>
      <c r="JC181" s="722"/>
      <c r="JD181" s="722"/>
      <c r="JE181" s="722"/>
      <c r="JF181" s="722"/>
      <c r="JG181" s="722"/>
      <c r="JH181" s="722"/>
      <c r="JI181" s="722"/>
      <c r="JJ181" s="722"/>
      <c r="JK181" s="722"/>
      <c r="JL181" s="722"/>
      <c r="JM181" s="722"/>
      <c r="JN181" s="722"/>
      <c r="JO181" s="722"/>
      <c r="JP181" s="722"/>
      <c r="JQ181" s="722"/>
      <c r="JR181" s="722"/>
      <c r="JS181" s="722"/>
      <c r="JT181" s="722"/>
      <c r="JU181" s="722"/>
      <c r="JV181" s="722"/>
      <c r="JW181" s="722"/>
      <c r="JX181" s="722"/>
      <c r="JY181" s="722"/>
      <c r="JZ181" s="722"/>
      <c r="KA181" s="722"/>
      <c r="KB181" s="722"/>
      <c r="KC181" s="722"/>
      <c r="KD181" s="722"/>
      <c r="KE181" s="722"/>
      <c r="KF181" s="722"/>
      <c r="KG181" s="722"/>
      <c r="KH181" s="722"/>
      <c r="KI181" s="722"/>
      <c r="KJ181" s="722"/>
      <c r="KK181" s="722"/>
      <c r="KL181" s="722"/>
      <c r="KM181" s="722"/>
      <c r="KN181" s="722"/>
      <c r="KO181" s="722"/>
      <c r="KP181" s="722"/>
      <c r="KQ181" s="722"/>
      <c r="KR181" s="722"/>
      <c r="KS181" s="722"/>
      <c r="KT181" s="722"/>
      <c r="KU181" s="722"/>
      <c r="KV181" s="722"/>
      <c r="KW181" s="722"/>
      <c r="KX181" s="722"/>
      <c r="KY181" s="722"/>
      <c r="KZ181" s="722"/>
      <c r="LA181" s="722"/>
      <c r="LB181" s="722"/>
      <c r="LC181" s="722"/>
      <c r="LD181" s="722"/>
      <c r="LE181" s="722"/>
      <c r="LF181" s="722"/>
      <c r="LG181" s="722"/>
      <c r="LH181" s="722"/>
      <c r="LI181" s="722"/>
      <c r="LJ181" s="722"/>
      <c r="LK181" s="722"/>
      <c r="LL181" s="722"/>
      <c r="LM181" s="722"/>
      <c r="LN181" s="722"/>
      <c r="LO181" s="722"/>
      <c r="LP181" s="722"/>
      <c r="LQ181" s="722"/>
      <c r="LR181" s="722"/>
      <c r="LS181" s="722"/>
      <c r="LT181" s="722"/>
      <c r="LU181" s="722"/>
      <c r="LV181" s="722"/>
      <c r="LW181" s="722"/>
      <c r="LX181" s="722"/>
      <c r="LY181" s="722"/>
      <c r="LZ181" s="722"/>
      <c r="MA181" s="722"/>
      <c r="MB181" s="722"/>
      <c r="MC181" s="722"/>
      <c r="MD181" s="722"/>
      <c r="ME181" s="722"/>
      <c r="MF181" s="722"/>
      <c r="MG181" s="722"/>
      <c r="MH181" s="722"/>
      <c r="MI181" s="722"/>
      <c r="MJ181" s="722"/>
      <c r="MK181" s="722"/>
      <c r="ML181" s="722"/>
      <c r="MM181" s="722"/>
      <c r="MN181" s="722"/>
      <c r="MO181" s="722"/>
      <c r="MP181" s="722"/>
      <c r="MQ181" s="722"/>
      <c r="MR181" s="722"/>
      <c r="MS181" s="722"/>
      <c r="MT181" s="722"/>
      <c r="MU181" s="722"/>
      <c r="MV181" s="722"/>
      <c r="MW181" s="722"/>
      <c r="MX181" s="722"/>
      <c r="MY181" s="722"/>
      <c r="MZ181" s="722"/>
    </row>
    <row r="182" spans="1:364" s="466" customFormat="1" ht="15" customHeight="1">
      <c r="A182" s="460" t="s">
        <v>48</v>
      </c>
      <c r="B182" s="461">
        <v>45532</v>
      </c>
      <c r="C182" s="707"/>
      <c r="D182" s="474"/>
      <c r="E182" s="465"/>
      <c r="F182" s="465"/>
      <c r="G182" s="465"/>
      <c r="H182" s="462"/>
      <c r="I182" s="462"/>
      <c r="J182" s="462"/>
      <c r="K182" s="462"/>
      <c r="L182" s="462"/>
      <c r="M182" s="462"/>
      <c r="N182" s="462"/>
      <c r="O182" s="462"/>
      <c r="P182" s="462"/>
      <c r="Q182" s="462"/>
      <c r="R182" s="462"/>
      <c r="S182" s="462"/>
      <c r="T182" s="462"/>
      <c r="U182" s="462"/>
      <c r="V182" s="462"/>
      <c r="W182" s="462"/>
      <c r="X182" s="462"/>
      <c r="Y182" s="462"/>
      <c r="Z182" s="462"/>
      <c r="AA182" s="462"/>
      <c r="AB182" s="462"/>
      <c r="AC182" s="462"/>
      <c r="AD182" s="462"/>
      <c r="AE182" s="462"/>
      <c r="AF182" s="373"/>
      <c r="AG182" s="465"/>
      <c r="AH182" s="465"/>
      <c r="AI182" s="465"/>
      <c r="AJ182" s="465"/>
      <c r="AK182" s="465"/>
      <c r="AL182" s="465"/>
      <c r="AM182" s="465"/>
      <c r="AN182" s="465"/>
      <c r="AO182" s="373"/>
      <c r="AP182" s="462"/>
      <c r="AQ182" s="462"/>
      <c r="AR182" s="462"/>
      <c r="AS182" s="462"/>
      <c r="AT182" s="462"/>
      <c r="AU182" s="462"/>
      <c r="AV182" s="462"/>
      <c r="AW182" s="462"/>
      <c r="AX182" s="462"/>
      <c r="AY182" s="462"/>
      <c r="AZ182" s="462"/>
      <c r="BA182" s="462"/>
      <c r="BB182" s="462"/>
      <c r="BC182" s="462"/>
      <c r="BD182" s="462"/>
      <c r="BE182" s="462"/>
      <c r="BF182" s="462"/>
      <c r="BG182" s="462"/>
      <c r="BH182" s="462"/>
      <c r="BI182" s="462"/>
      <c r="BJ182" s="462"/>
      <c r="BK182" s="462"/>
      <c r="BL182" s="462"/>
      <c r="BM182" s="462"/>
      <c r="BN182" s="462"/>
      <c r="BO182" s="462"/>
      <c r="BP182" s="462"/>
      <c r="BQ182" s="462"/>
      <c r="BR182" s="462"/>
      <c r="BS182" s="462"/>
      <c r="BT182" s="462"/>
      <c r="BU182" s="462"/>
      <c r="BV182" s="462"/>
      <c r="BW182" s="462"/>
      <c r="BX182" s="462"/>
      <c r="BY182" s="462"/>
      <c r="BZ182" s="373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373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373"/>
      <c r="FG182" s="462"/>
      <c r="FH182" s="462"/>
      <c r="FI182" s="462"/>
      <c r="FJ182" s="462"/>
      <c r="FK182" s="462"/>
      <c r="FL182" s="462"/>
      <c r="FM182" s="464"/>
      <c r="FN182" s="462"/>
      <c r="FO182" s="462"/>
      <c r="FP182" s="462"/>
      <c r="FQ182" s="462"/>
      <c r="FR182" s="510"/>
      <c r="FS182" s="462"/>
      <c r="FT182" s="462"/>
      <c r="FU182" s="462"/>
      <c r="FV182" s="462"/>
      <c r="FW182" s="462"/>
      <c r="FX182" s="462"/>
      <c r="FY182" s="462"/>
      <c r="FZ182" s="462"/>
      <c r="GA182" s="462"/>
      <c r="GB182" s="462"/>
      <c r="GC182" s="462"/>
      <c r="GD182" s="462"/>
      <c r="GE182" s="462"/>
      <c r="GF182" s="462"/>
      <c r="GG182" s="462"/>
      <c r="GH182" s="462"/>
      <c r="GI182" s="462"/>
      <c r="GJ182" s="373"/>
      <c r="GK182" s="77"/>
      <c r="GL182" s="462"/>
      <c r="GM182" s="462"/>
      <c r="GN182" s="462"/>
      <c r="GO182" s="462"/>
      <c r="GP182" s="462"/>
      <c r="GQ182" s="462"/>
      <c r="GR182" s="462"/>
      <c r="GS182" s="462"/>
      <c r="GT182" s="462"/>
      <c r="GU182" s="462"/>
      <c r="GV182" s="462"/>
      <c r="GW182" s="462"/>
      <c r="GX182" s="462"/>
      <c r="GY182" s="462"/>
      <c r="GZ182" s="462"/>
      <c r="HA182" s="462"/>
      <c r="HB182" s="462"/>
      <c r="HC182" s="462"/>
      <c r="HD182" s="462"/>
      <c r="HE182" s="462"/>
      <c r="HF182" s="462"/>
      <c r="HG182" s="462"/>
      <c r="HH182" s="462"/>
      <c r="HI182" s="462"/>
      <c r="HJ182" s="462"/>
      <c r="HK182" s="462"/>
      <c r="HL182" s="462"/>
      <c r="HM182" s="462"/>
      <c r="HN182" s="462"/>
      <c r="HO182" s="462"/>
      <c r="HP182" s="462"/>
      <c r="HQ182" s="462"/>
      <c r="HR182" s="462"/>
      <c r="HS182" s="462"/>
      <c r="HT182" s="462"/>
      <c r="HU182" s="462"/>
      <c r="HV182" s="462"/>
      <c r="HW182" s="462"/>
      <c r="HX182" s="462"/>
      <c r="HY182" s="462"/>
      <c r="HZ182" s="462"/>
      <c r="IA182" s="462"/>
      <c r="IB182" s="462"/>
      <c r="IC182" s="462"/>
      <c r="ID182" s="462"/>
      <c r="IE182" s="462"/>
      <c r="IF182" s="462"/>
      <c r="IG182" s="462"/>
      <c r="IH182" s="462"/>
      <c r="II182" s="462"/>
      <c r="IJ182" s="462"/>
      <c r="IK182" s="462"/>
      <c r="IL182" s="462"/>
      <c r="IM182" s="462"/>
      <c r="IN182" s="462"/>
      <c r="IO182" s="462"/>
      <c r="IP182" s="462"/>
      <c r="IQ182" s="462"/>
      <c r="IR182" s="462"/>
      <c r="IS182" s="462"/>
      <c r="IT182" s="462"/>
      <c r="IU182" s="462"/>
      <c r="IV182" s="462"/>
      <c r="IW182" s="462"/>
      <c r="IX182" s="462"/>
      <c r="IY182" s="462"/>
      <c r="IZ182" s="462"/>
      <c r="JA182" s="708"/>
      <c r="JB182" s="722"/>
      <c r="JC182" s="722"/>
      <c r="JD182" s="722"/>
      <c r="JE182" s="722"/>
      <c r="JF182" s="722"/>
      <c r="JG182" s="722"/>
      <c r="JH182" s="722"/>
      <c r="JI182" s="722"/>
      <c r="JJ182" s="722"/>
      <c r="JK182" s="722"/>
      <c r="JL182" s="722"/>
      <c r="JM182" s="722"/>
      <c r="JN182" s="722"/>
      <c r="JO182" s="722"/>
      <c r="JP182" s="722"/>
      <c r="JQ182" s="722"/>
      <c r="JR182" s="722"/>
      <c r="JS182" s="722"/>
      <c r="JT182" s="722"/>
      <c r="JU182" s="722"/>
      <c r="JV182" s="722"/>
      <c r="JW182" s="722"/>
      <c r="JX182" s="722"/>
      <c r="JY182" s="722"/>
      <c r="JZ182" s="722"/>
      <c r="KA182" s="722"/>
      <c r="KB182" s="722"/>
      <c r="KC182" s="722"/>
      <c r="KD182" s="722"/>
      <c r="KE182" s="722"/>
      <c r="KF182" s="722"/>
      <c r="KG182" s="722"/>
      <c r="KH182" s="722"/>
      <c r="KI182" s="722"/>
      <c r="KJ182" s="722"/>
      <c r="KK182" s="722"/>
      <c r="KL182" s="722"/>
      <c r="KM182" s="722"/>
      <c r="KN182" s="722"/>
      <c r="KO182" s="722"/>
      <c r="KP182" s="722"/>
      <c r="KQ182" s="722"/>
      <c r="KR182" s="722"/>
      <c r="KS182" s="722"/>
      <c r="KT182" s="722"/>
      <c r="KU182" s="722"/>
      <c r="KV182" s="722"/>
      <c r="KW182" s="722"/>
      <c r="KX182" s="722"/>
      <c r="KY182" s="722"/>
      <c r="KZ182" s="722"/>
      <c r="LA182" s="722"/>
      <c r="LB182" s="722"/>
      <c r="LC182" s="722"/>
      <c r="LD182" s="722"/>
      <c r="LE182" s="722"/>
      <c r="LF182" s="722"/>
      <c r="LG182" s="722"/>
      <c r="LH182" s="722"/>
      <c r="LI182" s="722"/>
      <c r="LJ182" s="722"/>
      <c r="LK182" s="722"/>
      <c r="LL182" s="722"/>
      <c r="LM182" s="722"/>
      <c r="LN182" s="722"/>
      <c r="LO182" s="722"/>
      <c r="LP182" s="722"/>
      <c r="LQ182" s="722"/>
      <c r="LR182" s="722"/>
      <c r="LS182" s="722"/>
      <c r="LT182" s="722"/>
      <c r="LU182" s="722"/>
      <c r="LV182" s="722"/>
      <c r="LW182" s="722"/>
      <c r="LX182" s="722"/>
      <c r="LY182" s="722"/>
      <c r="LZ182" s="722"/>
      <c r="MA182" s="722"/>
      <c r="MB182" s="722"/>
      <c r="MC182" s="722"/>
      <c r="MD182" s="722"/>
      <c r="ME182" s="722"/>
      <c r="MF182" s="722"/>
      <c r="MG182" s="722"/>
      <c r="MH182" s="722"/>
      <c r="MI182" s="722"/>
      <c r="MJ182" s="722"/>
      <c r="MK182" s="722"/>
      <c r="ML182" s="722"/>
      <c r="MM182" s="722"/>
      <c r="MN182" s="722"/>
      <c r="MO182" s="722"/>
      <c r="MP182" s="722"/>
      <c r="MQ182" s="722"/>
      <c r="MR182" s="722"/>
      <c r="MS182" s="722"/>
      <c r="MT182" s="722"/>
      <c r="MU182" s="722"/>
      <c r="MV182" s="722"/>
      <c r="MW182" s="722"/>
      <c r="MX182" s="722"/>
      <c r="MY182" s="722"/>
      <c r="MZ182" s="722"/>
    </row>
    <row r="183" spans="1:364" s="466" customFormat="1" ht="15" customHeight="1">
      <c r="A183" s="460" t="s">
        <v>53</v>
      </c>
      <c r="B183" s="461">
        <v>45533</v>
      </c>
      <c r="C183" s="707"/>
      <c r="D183" s="474"/>
      <c r="E183" s="465"/>
      <c r="F183" s="465"/>
      <c r="G183" s="465"/>
      <c r="H183" s="462"/>
      <c r="I183" s="462"/>
      <c r="J183" s="462"/>
      <c r="K183" s="462"/>
      <c r="L183" s="462"/>
      <c r="M183" s="462"/>
      <c r="N183" s="462"/>
      <c r="O183" s="462"/>
      <c r="P183" s="462"/>
      <c r="Q183" s="462"/>
      <c r="R183" s="462"/>
      <c r="S183" s="462"/>
      <c r="T183" s="462"/>
      <c r="U183" s="462"/>
      <c r="V183" s="462"/>
      <c r="W183" s="462"/>
      <c r="X183" s="462"/>
      <c r="Y183" s="462"/>
      <c r="Z183" s="462"/>
      <c r="AA183" s="462"/>
      <c r="AB183" s="462"/>
      <c r="AC183" s="462"/>
      <c r="AD183" s="462"/>
      <c r="AE183" s="462"/>
      <c r="AF183" s="373"/>
      <c r="AG183" s="465"/>
      <c r="AH183" s="465"/>
      <c r="AI183" s="465"/>
      <c r="AJ183" s="465"/>
      <c r="AK183" s="465"/>
      <c r="AL183" s="465"/>
      <c r="AM183" s="465"/>
      <c r="AN183" s="465"/>
      <c r="AO183" s="373"/>
      <c r="AP183" s="462"/>
      <c r="AQ183" s="462"/>
      <c r="AR183" s="462"/>
      <c r="AS183" s="462"/>
      <c r="AT183" s="462"/>
      <c r="AU183" s="462"/>
      <c r="AV183" s="462"/>
      <c r="AW183" s="462"/>
      <c r="AX183" s="462"/>
      <c r="AY183" s="462"/>
      <c r="AZ183" s="462"/>
      <c r="BA183" s="462"/>
      <c r="BB183" s="462"/>
      <c r="BC183" s="462"/>
      <c r="BD183" s="462"/>
      <c r="BE183" s="462"/>
      <c r="BF183" s="462"/>
      <c r="BG183" s="462"/>
      <c r="BH183" s="462"/>
      <c r="BI183" s="462"/>
      <c r="BJ183" s="462"/>
      <c r="BK183" s="462"/>
      <c r="BL183" s="462"/>
      <c r="BM183" s="462"/>
      <c r="BN183" s="462"/>
      <c r="BO183" s="462"/>
      <c r="BP183" s="462"/>
      <c r="BQ183" s="462"/>
      <c r="BR183" s="462"/>
      <c r="BS183" s="462"/>
      <c r="BT183" s="462"/>
      <c r="BU183" s="462"/>
      <c r="BV183" s="462"/>
      <c r="BW183" s="462"/>
      <c r="BX183" s="462"/>
      <c r="BY183" s="462"/>
      <c r="BZ183" s="373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373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373"/>
      <c r="FG183" s="462"/>
      <c r="FH183" s="462"/>
      <c r="FI183" s="462"/>
      <c r="FJ183" s="462"/>
      <c r="FK183" s="462"/>
      <c r="FL183" s="462"/>
      <c r="FM183" s="464"/>
      <c r="FN183" s="462"/>
      <c r="FO183" s="462"/>
      <c r="FP183" s="462"/>
      <c r="FQ183" s="462"/>
      <c r="FR183" s="510"/>
      <c r="FS183" s="462"/>
      <c r="FT183" s="462"/>
      <c r="FU183" s="462"/>
      <c r="FV183" s="462"/>
      <c r="FW183" s="462"/>
      <c r="FX183" s="462"/>
      <c r="FY183" s="462"/>
      <c r="FZ183" s="462"/>
      <c r="GA183" s="462"/>
      <c r="GB183" s="462"/>
      <c r="GC183" s="462"/>
      <c r="GD183" s="462"/>
      <c r="GE183" s="462"/>
      <c r="GF183" s="462"/>
      <c r="GG183" s="462"/>
      <c r="GH183" s="462"/>
      <c r="GI183" s="462"/>
      <c r="GJ183" s="373"/>
      <c r="GK183" s="77"/>
      <c r="GL183" s="462"/>
      <c r="GM183" s="462"/>
      <c r="GN183" s="462"/>
      <c r="GO183" s="462"/>
      <c r="GP183" s="462"/>
      <c r="GQ183" s="462"/>
      <c r="GR183" s="462"/>
      <c r="GS183" s="462"/>
      <c r="GT183" s="462"/>
      <c r="GU183" s="462"/>
      <c r="GV183" s="462"/>
      <c r="GW183" s="462"/>
      <c r="GX183" s="462"/>
      <c r="GY183" s="462"/>
      <c r="GZ183" s="462"/>
      <c r="HA183" s="462"/>
      <c r="HB183" s="462"/>
      <c r="HC183" s="462"/>
      <c r="HD183" s="462"/>
      <c r="HE183" s="462"/>
      <c r="HF183" s="462"/>
      <c r="HG183" s="462"/>
      <c r="HH183" s="462"/>
      <c r="HI183" s="462"/>
      <c r="HJ183" s="462"/>
      <c r="HK183" s="462"/>
      <c r="HL183" s="462"/>
      <c r="HM183" s="462"/>
      <c r="HN183" s="462"/>
      <c r="HO183" s="462"/>
      <c r="HP183" s="462"/>
      <c r="HQ183" s="462"/>
      <c r="HR183" s="462"/>
      <c r="HS183" s="462"/>
      <c r="HT183" s="462"/>
      <c r="HU183" s="462"/>
      <c r="HV183" s="462"/>
      <c r="HW183" s="462"/>
      <c r="HX183" s="462"/>
      <c r="HY183" s="462"/>
      <c r="HZ183" s="462"/>
      <c r="IA183" s="462"/>
      <c r="IB183" s="462"/>
      <c r="IC183" s="462"/>
      <c r="ID183" s="462"/>
      <c r="IE183" s="462"/>
      <c r="IF183" s="462"/>
      <c r="IG183" s="462"/>
      <c r="IH183" s="462"/>
      <c r="II183" s="462"/>
      <c r="IJ183" s="462"/>
      <c r="IK183" s="462"/>
      <c r="IL183" s="462"/>
      <c r="IM183" s="462"/>
      <c r="IN183" s="462"/>
      <c r="IO183" s="462"/>
      <c r="IP183" s="462"/>
      <c r="IQ183" s="462"/>
      <c r="IR183" s="462"/>
      <c r="IS183" s="462"/>
      <c r="IT183" s="462"/>
      <c r="IU183" s="462"/>
      <c r="IV183" s="462"/>
      <c r="IW183" s="462"/>
      <c r="IX183" s="462"/>
      <c r="IY183" s="462"/>
      <c r="IZ183" s="462"/>
      <c r="JA183" s="708"/>
      <c r="JB183" s="722"/>
      <c r="JC183" s="722"/>
      <c r="JD183" s="722"/>
      <c r="JE183" s="722"/>
      <c r="JF183" s="722"/>
      <c r="JG183" s="722"/>
      <c r="JH183" s="722"/>
      <c r="JI183" s="722"/>
      <c r="JJ183" s="722"/>
      <c r="JK183" s="722"/>
      <c r="JL183" s="722"/>
      <c r="JM183" s="722"/>
      <c r="JN183" s="722"/>
      <c r="JO183" s="722"/>
      <c r="JP183" s="722"/>
      <c r="JQ183" s="722"/>
      <c r="JR183" s="722"/>
      <c r="JS183" s="722"/>
      <c r="JT183" s="722"/>
      <c r="JU183" s="722"/>
      <c r="JV183" s="722"/>
      <c r="JW183" s="722"/>
      <c r="JX183" s="722"/>
      <c r="JY183" s="722"/>
      <c r="JZ183" s="722"/>
      <c r="KA183" s="722"/>
      <c r="KB183" s="722"/>
      <c r="KC183" s="722"/>
      <c r="KD183" s="722"/>
      <c r="KE183" s="722"/>
      <c r="KF183" s="722"/>
      <c r="KG183" s="722"/>
      <c r="KH183" s="722"/>
      <c r="KI183" s="722"/>
      <c r="KJ183" s="722"/>
      <c r="KK183" s="722"/>
      <c r="KL183" s="722"/>
      <c r="KM183" s="722"/>
      <c r="KN183" s="722"/>
      <c r="KO183" s="722"/>
      <c r="KP183" s="722"/>
      <c r="KQ183" s="722"/>
      <c r="KR183" s="722"/>
      <c r="KS183" s="722"/>
      <c r="KT183" s="722"/>
      <c r="KU183" s="722"/>
      <c r="KV183" s="722"/>
      <c r="KW183" s="722"/>
      <c r="KX183" s="722"/>
      <c r="KY183" s="722"/>
      <c r="KZ183" s="722"/>
      <c r="LA183" s="722"/>
      <c r="LB183" s="722"/>
      <c r="LC183" s="722"/>
      <c r="LD183" s="722"/>
      <c r="LE183" s="722"/>
      <c r="LF183" s="722"/>
      <c r="LG183" s="722"/>
      <c r="LH183" s="722"/>
      <c r="LI183" s="722"/>
      <c r="LJ183" s="722"/>
      <c r="LK183" s="722"/>
      <c r="LL183" s="722"/>
      <c r="LM183" s="722"/>
      <c r="LN183" s="722"/>
      <c r="LO183" s="722"/>
      <c r="LP183" s="722"/>
      <c r="LQ183" s="722"/>
      <c r="LR183" s="722"/>
      <c r="LS183" s="722"/>
      <c r="LT183" s="722"/>
      <c r="LU183" s="722"/>
      <c r="LV183" s="722"/>
      <c r="LW183" s="722"/>
      <c r="LX183" s="722"/>
      <c r="LY183" s="722"/>
      <c r="LZ183" s="722"/>
      <c r="MA183" s="722"/>
      <c r="MB183" s="722"/>
      <c r="MC183" s="722"/>
      <c r="MD183" s="722"/>
      <c r="ME183" s="722"/>
      <c r="MF183" s="722"/>
      <c r="MG183" s="722"/>
      <c r="MH183" s="722"/>
      <c r="MI183" s="722"/>
      <c r="MJ183" s="722"/>
      <c r="MK183" s="722"/>
      <c r="ML183" s="722"/>
      <c r="MM183" s="722"/>
      <c r="MN183" s="722"/>
      <c r="MO183" s="722"/>
      <c r="MP183" s="722"/>
      <c r="MQ183" s="722"/>
      <c r="MR183" s="722"/>
      <c r="MS183" s="722"/>
      <c r="MT183" s="722"/>
      <c r="MU183" s="722"/>
      <c r="MV183" s="722"/>
      <c r="MW183" s="722"/>
      <c r="MX183" s="722"/>
      <c r="MY183" s="722"/>
      <c r="MZ183" s="722"/>
    </row>
    <row r="184" spans="1:364" s="466" customFormat="1" ht="15" customHeight="1">
      <c r="A184" s="460" t="s">
        <v>50</v>
      </c>
      <c r="B184" s="461">
        <v>45534</v>
      </c>
      <c r="C184" s="707"/>
      <c r="D184" s="474"/>
      <c r="E184" s="465"/>
      <c r="F184" s="465"/>
      <c r="G184" s="465"/>
      <c r="H184" s="462"/>
      <c r="I184" s="462"/>
      <c r="J184" s="462"/>
      <c r="K184" s="462"/>
      <c r="L184" s="462"/>
      <c r="M184" s="462"/>
      <c r="N184" s="462"/>
      <c r="O184" s="462"/>
      <c r="P184" s="462"/>
      <c r="Q184" s="462"/>
      <c r="R184" s="462"/>
      <c r="S184" s="462"/>
      <c r="T184" s="462"/>
      <c r="U184" s="462"/>
      <c r="V184" s="462"/>
      <c r="W184" s="462"/>
      <c r="X184" s="462"/>
      <c r="Y184" s="462"/>
      <c r="Z184" s="462"/>
      <c r="AA184" s="462"/>
      <c r="AB184" s="462"/>
      <c r="AC184" s="462"/>
      <c r="AD184" s="462"/>
      <c r="AE184" s="462"/>
      <c r="AF184" s="373"/>
      <c r="AG184" s="465"/>
      <c r="AH184" s="465"/>
      <c r="AI184" s="465"/>
      <c r="AJ184" s="465"/>
      <c r="AK184" s="465"/>
      <c r="AL184" s="465"/>
      <c r="AM184" s="465"/>
      <c r="AN184" s="465"/>
      <c r="AO184" s="373"/>
      <c r="AP184" s="462"/>
      <c r="AQ184" s="462"/>
      <c r="AR184" s="462"/>
      <c r="AS184" s="462"/>
      <c r="AT184" s="462"/>
      <c r="AU184" s="462"/>
      <c r="AV184" s="462"/>
      <c r="AW184" s="462"/>
      <c r="AX184" s="462"/>
      <c r="AY184" s="462"/>
      <c r="AZ184" s="462"/>
      <c r="BA184" s="462"/>
      <c r="BB184" s="462"/>
      <c r="BC184" s="462"/>
      <c r="BD184" s="462"/>
      <c r="BE184" s="462"/>
      <c r="BF184" s="462"/>
      <c r="BG184" s="462"/>
      <c r="BH184" s="462"/>
      <c r="BI184" s="462"/>
      <c r="BJ184" s="462"/>
      <c r="BK184" s="462"/>
      <c r="BL184" s="462"/>
      <c r="BM184" s="462"/>
      <c r="BN184" s="462"/>
      <c r="BO184" s="462"/>
      <c r="BP184" s="462"/>
      <c r="BQ184" s="462"/>
      <c r="BR184" s="462"/>
      <c r="BS184" s="462"/>
      <c r="BT184" s="462"/>
      <c r="BU184" s="462"/>
      <c r="BV184" s="462"/>
      <c r="BW184" s="462"/>
      <c r="BX184" s="462"/>
      <c r="BY184" s="462"/>
      <c r="BZ184" s="373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373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373"/>
      <c r="FG184" s="462"/>
      <c r="FH184" s="462"/>
      <c r="FI184" s="462"/>
      <c r="FJ184" s="462"/>
      <c r="FK184" s="462"/>
      <c r="FL184" s="462"/>
      <c r="FM184" s="464"/>
      <c r="FN184" s="462"/>
      <c r="FO184" s="462"/>
      <c r="FP184" s="462"/>
      <c r="FQ184" s="462"/>
      <c r="FR184" s="510"/>
      <c r="FS184" s="462"/>
      <c r="FT184" s="462"/>
      <c r="FU184" s="462"/>
      <c r="FV184" s="462"/>
      <c r="FW184" s="462"/>
      <c r="FX184" s="462"/>
      <c r="FY184" s="462"/>
      <c r="FZ184" s="462"/>
      <c r="GA184" s="462"/>
      <c r="GB184" s="462"/>
      <c r="GC184" s="462"/>
      <c r="GD184" s="462"/>
      <c r="GE184" s="462"/>
      <c r="GF184" s="462"/>
      <c r="GG184" s="462"/>
      <c r="GH184" s="462"/>
      <c r="GI184" s="462"/>
      <c r="GJ184" s="373"/>
      <c r="GK184" s="77"/>
      <c r="GL184" s="462"/>
      <c r="GM184" s="462"/>
      <c r="GN184" s="462"/>
      <c r="GO184" s="462"/>
      <c r="GP184" s="462"/>
      <c r="GQ184" s="462"/>
      <c r="GR184" s="462"/>
      <c r="GS184" s="462"/>
      <c r="GT184" s="462"/>
      <c r="GU184" s="462"/>
      <c r="GV184" s="462"/>
      <c r="GW184" s="462"/>
      <c r="GX184" s="462"/>
      <c r="GY184" s="462"/>
      <c r="GZ184" s="462"/>
      <c r="HA184" s="462"/>
      <c r="HB184" s="462"/>
      <c r="HC184" s="462"/>
      <c r="HD184" s="462"/>
      <c r="HE184" s="462"/>
      <c r="HF184" s="462"/>
      <c r="HG184" s="462"/>
      <c r="HH184" s="462"/>
      <c r="HI184" s="462"/>
      <c r="HJ184" s="462"/>
      <c r="HK184" s="462"/>
      <c r="HL184" s="462"/>
      <c r="HM184" s="462"/>
      <c r="HN184" s="462"/>
      <c r="HO184" s="462"/>
      <c r="HP184" s="462"/>
      <c r="HQ184" s="462"/>
      <c r="HR184" s="462"/>
      <c r="HS184" s="462"/>
      <c r="HT184" s="462"/>
      <c r="HU184" s="462"/>
      <c r="HV184" s="462"/>
      <c r="HW184" s="462"/>
      <c r="HX184" s="462"/>
      <c r="HY184" s="462"/>
      <c r="HZ184" s="462"/>
      <c r="IA184" s="462"/>
      <c r="IB184" s="462"/>
      <c r="IC184" s="462"/>
      <c r="ID184" s="462"/>
      <c r="IE184" s="462"/>
      <c r="IF184" s="462"/>
      <c r="IG184" s="462"/>
      <c r="IH184" s="462"/>
      <c r="II184" s="462"/>
      <c r="IJ184" s="462"/>
      <c r="IK184" s="462"/>
      <c r="IL184" s="462"/>
      <c r="IM184" s="462"/>
      <c r="IN184" s="462"/>
      <c r="IO184" s="462"/>
      <c r="IP184" s="462"/>
      <c r="IQ184" s="462"/>
      <c r="IR184" s="462"/>
      <c r="IS184" s="462"/>
      <c r="IT184" s="462"/>
      <c r="IU184" s="462"/>
      <c r="IV184" s="462"/>
      <c r="IW184" s="462"/>
      <c r="IX184" s="462"/>
      <c r="IY184" s="462"/>
      <c r="IZ184" s="462"/>
      <c r="JA184" s="708"/>
      <c r="JB184" s="722"/>
      <c r="JC184" s="722"/>
      <c r="JD184" s="722"/>
      <c r="JE184" s="722"/>
      <c r="JF184" s="722"/>
      <c r="JG184" s="722"/>
      <c r="JH184" s="722"/>
      <c r="JI184" s="722"/>
      <c r="JJ184" s="722"/>
      <c r="JK184" s="722"/>
      <c r="JL184" s="722"/>
      <c r="JM184" s="722"/>
      <c r="JN184" s="722"/>
      <c r="JO184" s="722"/>
      <c r="JP184" s="722"/>
      <c r="JQ184" s="722"/>
      <c r="JR184" s="722"/>
      <c r="JS184" s="722"/>
      <c r="JT184" s="722"/>
      <c r="JU184" s="722"/>
      <c r="JV184" s="722"/>
      <c r="JW184" s="722"/>
      <c r="JX184" s="722"/>
      <c r="JY184" s="722"/>
      <c r="JZ184" s="722"/>
      <c r="KA184" s="722"/>
      <c r="KB184" s="722"/>
      <c r="KC184" s="722"/>
      <c r="KD184" s="722"/>
      <c r="KE184" s="722"/>
      <c r="KF184" s="722"/>
      <c r="KG184" s="722"/>
      <c r="KH184" s="722"/>
      <c r="KI184" s="722"/>
      <c r="KJ184" s="722"/>
      <c r="KK184" s="722"/>
      <c r="KL184" s="722"/>
      <c r="KM184" s="722"/>
      <c r="KN184" s="722"/>
      <c r="KO184" s="722"/>
      <c r="KP184" s="722"/>
      <c r="KQ184" s="722"/>
      <c r="KR184" s="722"/>
      <c r="KS184" s="722"/>
      <c r="KT184" s="722"/>
      <c r="KU184" s="722"/>
      <c r="KV184" s="722"/>
      <c r="KW184" s="722"/>
      <c r="KX184" s="722"/>
      <c r="KY184" s="722"/>
      <c r="KZ184" s="722"/>
      <c r="LA184" s="722"/>
      <c r="LB184" s="722"/>
      <c r="LC184" s="722"/>
      <c r="LD184" s="722"/>
      <c r="LE184" s="722"/>
      <c r="LF184" s="722"/>
      <c r="LG184" s="722"/>
      <c r="LH184" s="722"/>
      <c r="LI184" s="722"/>
      <c r="LJ184" s="722"/>
      <c r="LK184" s="722"/>
      <c r="LL184" s="722"/>
      <c r="LM184" s="722"/>
      <c r="LN184" s="722"/>
      <c r="LO184" s="722"/>
      <c r="LP184" s="722"/>
      <c r="LQ184" s="722"/>
      <c r="LR184" s="722"/>
      <c r="LS184" s="722"/>
      <c r="LT184" s="722"/>
      <c r="LU184" s="722"/>
      <c r="LV184" s="722"/>
      <c r="LW184" s="722"/>
      <c r="LX184" s="722"/>
      <c r="LY184" s="722"/>
      <c r="LZ184" s="722"/>
      <c r="MA184" s="722"/>
      <c r="MB184" s="722"/>
      <c r="MC184" s="722"/>
      <c r="MD184" s="722"/>
      <c r="ME184" s="722"/>
      <c r="MF184" s="722"/>
      <c r="MG184" s="722"/>
      <c r="MH184" s="722"/>
      <c r="MI184" s="722"/>
      <c r="MJ184" s="722"/>
      <c r="MK184" s="722"/>
      <c r="ML184" s="722"/>
      <c r="MM184" s="722"/>
      <c r="MN184" s="722"/>
      <c r="MO184" s="722"/>
      <c r="MP184" s="722"/>
      <c r="MQ184" s="722"/>
      <c r="MR184" s="722"/>
      <c r="MS184" s="722"/>
      <c r="MT184" s="722"/>
      <c r="MU184" s="722"/>
      <c r="MV184" s="722"/>
      <c r="MW184" s="722"/>
      <c r="MX184" s="722"/>
      <c r="MY184" s="722"/>
      <c r="MZ184" s="722"/>
    </row>
    <row r="185" spans="1:364" s="466" customFormat="1" ht="15" customHeight="1">
      <c r="A185" s="460" t="s">
        <v>51</v>
      </c>
      <c r="B185" s="461">
        <v>45535</v>
      </c>
      <c r="C185" s="707"/>
      <c r="D185" s="474"/>
      <c r="E185" s="465"/>
      <c r="F185" s="465"/>
      <c r="G185" s="465"/>
      <c r="H185" s="462"/>
      <c r="I185" s="462"/>
      <c r="J185" s="462"/>
      <c r="K185" s="462"/>
      <c r="L185" s="462"/>
      <c r="M185" s="462"/>
      <c r="N185" s="462"/>
      <c r="O185" s="462"/>
      <c r="P185" s="462"/>
      <c r="Q185" s="462"/>
      <c r="R185" s="462"/>
      <c r="S185" s="462"/>
      <c r="T185" s="462"/>
      <c r="U185" s="462"/>
      <c r="V185" s="462"/>
      <c r="W185" s="462"/>
      <c r="X185" s="462"/>
      <c r="Y185" s="462"/>
      <c r="Z185" s="462"/>
      <c r="AA185" s="462"/>
      <c r="AB185" s="462"/>
      <c r="AC185" s="462"/>
      <c r="AD185" s="462"/>
      <c r="AE185" s="462"/>
      <c r="AF185" s="373"/>
      <c r="AG185" s="465"/>
      <c r="AH185" s="465"/>
      <c r="AI185" s="465"/>
      <c r="AJ185" s="465"/>
      <c r="AK185" s="465"/>
      <c r="AL185" s="465"/>
      <c r="AM185" s="465"/>
      <c r="AN185" s="465"/>
      <c r="AO185" s="373"/>
      <c r="AP185" s="462"/>
      <c r="AQ185" s="462"/>
      <c r="AR185" s="462"/>
      <c r="AS185" s="462"/>
      <c r="AT185" s="462"/>
      <c r="AU185" s="462"/>
      <c r="AV185" s="462"/>
      <c r="AW185" s="462"/>
      <c r="AX185" s="462"/>
      <c r="AY185" s="462"/>
      <c r="AZ185" s="462"/>
      <c r="BA185" s="462"/>
      <c r="BB185" s="462"/>
      <c r="BC185" s="462"/>
      <c r="BD185" s="462"/>
      <c r="BE185" s="462"/>
      <c r="BF185" s="462"/>
      <c r="BG185" s="462"/>
      <c r="BH185" s="462"/>
      <c r="BI185" s="462"/>
      <c r="BJ185" s="462"/>
      <c r="BK185" s="462"/>
      <c r="BL185" s="462"/>
      <c r="BM185" s="462"/>
      <c r="BN185" s="462"/>
      <c r="BO185" s="462"/>
      <c r="BP185" s="462"/>
      <c r="BQ185" s="462"/>
      <c r="BR185" s="462"/>
      <c r="BS185" s="462"/>
      <c r="BT185" s="462"/>
      <c r="BU185" s="462"/>
      <c r="BV185" s="462"/>
      <c r="BW185" s="462"/>
      <c r="BX185" s="462"/>
      <c r="BY185" s="462"/>
      <c r="BZ185" s="373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373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373"/>
      <c r="FG185" s="462"/>
      <c r="FH185" s="462"/>
      <c r="FI185" s="462"/>
      <c r="FJ185" s="462"/>
      <c r="FK185" s="462"/>
      <c r="FL185" s="462"/>
      <c r="FM185" s="464"/>
      <c r="FN185" s="462"/>
      <c r="FO185" s="462"/>
      <c r="FP185" s="462"/>
      <c r="FQ185" s="462"/>
      <c r="FR185" s="510"/>
      <c r="FS185" s="462"/>
      <c r="FT185" s="462"/>
      <c r="FU185" s="462"/>
      <c r="FV185" s="462"/>
      <c r="FW185" s="462"/>
      <c r="FX185" s="462"/>
      <c r="FY185" s="462"/>
      <c r="FZ185" s="462"/>
      <c r="GA185" s="462"/>
      <c r="GB185" s="462"/>
      <c r="GC185" s="462"/>
      <c r="GD185" s="462"/>
      <c r="GE185" s="462"/>
      <c r="GF185" s="462"/>
      <c r="GG185" s="462"/>
      <c r="GH185" s="462"/>
      <c r="GI185" s="462"/>
      <c r="GJ185" s="373"/>
      <c r="GK185" s="77"/>
      <c r="GL185" s="462"/>
      <c r="GM185" s="462"/>
      <c r="GN185" s="462"/>
      <c r="GO185" s="462"/>
      <c r="GP185" s="462"/>
      <c r="GQ185" s="462"/>
      <c r="GR185" s="462"/>
      <c r="GS185" s="462"/>
      <c r="GT185" s="462"/>
      <c r="GU185" s="462"/>
      <c r="GV185" s="462"/>
      <c r="GW185" s="462"/>
      <c r="GX185" s="462"/>
      <c r="GY185" s="462"/>
      <c r="GZ185" s="462"/>
      <c r="HA185" s="462"/>
      <c r="HB185" s="462"/>
      <c r="HC185" s="462"/>
      <c r="HD185" s="462"/>
      <c r="HE185" s="462"/>
      <c r="HF185" s="462"/>
      <c r="HG185" s="462"/>
      <c r="HH185" s="462"/>
      <c r="HI185" s="462"/>
      <c r="HJ185" s="462"/>
      <c r="HK185" s="462"/>
      <c r="HL185" s="462"/>
      <c r="HM185" s="462"/>
      <c r="HN185" s="462"/>
      <c r="HO185" s="462"/>
      <c r="HP185" s="462"/>
      <c r="HQ185" s="462"/>
      <c r="HR185" s="462"/>
      <c r="HS185" s="462"/>
      <c r="HT185" s="462"/>
      <c r="HU185" s="462"/>
      <c r="HV185" s="462"/>
      <c r="HW185" s="462"/>
      <c r="HX185" s="462"/>
      <c r="HY185" s="462"/>
      <c r="HZ185" s="462"/>
      <c r="IA185" s="462"/>
      <c r="IB185" s="462"/>
      <c r="IC185" s="462"/>
      <c r="ID185" s="462"/>
      <c r="IE185" s="462"/>
      <c r="IF185" s="462"/>
      <c r="IG185" s="462"/>
      <c r="IH185" s="462"/>
      <c r="II185" s="462"/>
      <c r="IJ185" s="462"/>
      <c r="IK185" s="462"/>
      <c r="IL185" s="462"/>
      <c r="IM185" s="462"/>
      <c r="IN185" s="462"/>
      <c r="IO185" s="462"/>
      <c r="IP185" s="462"/>
      <c r="IQ185" s="462"/>
      <c r="IR185" s="462"/>
      <c r="IS185" s="462"/>
      <c r="IT185" s="462"/>
      <c r="IU185" s="462"/>
      <c r="IV185" s="462"/>
      <c r="IW185" s="462"/>
      <c r="IX185" s="462"/>
      <c r="IY185" s="462"/>
      <c r="IZ185" s="462"/>
      <c r="JA185" s="708"/>
      <c r="JB185" s="722"/>
      <c r="JC185" s="722"/>
      <c r="JD185" s="722"/>
      <c r="JE185" s="722"/>
      <c r="JF185" s="722"/>
      <c r="JG185" s="722"/>
      <c r="JH185" s="722"/>
      <c r="JI185" s="722"/>
      <c r="JJ185" s="722"/>
      <c r="JK185" s="722"/>
      <c r="JL185" s="722"/>
      <c r="JM185" s="722"/>
      <c r="JN185" s="722"/>
      <c r="JO185" s="722"/>
      <c r="JP185" s="722"/>
      <c r="JQ185" s="722"/>
      <c r="JR185" s="722"/>
      <c r="JS185" s="722"/>
      <c r="JT185" s="722"/>
      <c r="JU185" s="722"/>
      <c r="JV185" s="722"/>
      <c r="JW185" s="722"/>
      <c r="JX185" s="722"/>
      <c r="JY185" s="722"/>
      <c r="JZ185" s="722"/>
      <c r="KA185" s="722"/>
      <c r="KB185" s="722"/>
      <c r="KC185" s="722"/>
      <c r="KD185" s="722"/>
      <c r="KE185" s="722"/>
      <c r="KF185" s="722"/>
      <c r="KG185" s="722"/>
      <c r="KH185" s="722"/>
      <c r="KI185" s="722"/>
      <c r="KJ185" s="722"/>
      <c r="KK185" s="722"/>
      <c r="KL185" s="722"/>
      <c r="KM185" s="722"/>
      <c r="KN185" s="722"/>
      <c r="KO185" s="722"/>
      <c r="KP185" s="722"/>
      <c r="KQ185" s="722"/>
      <c r="KR185" s="722"/>
      <c r="KS185" s="722"/>
      <c r="KT185" s="722"/>
      <c r="KU185" s="722"/>
      <c r="KV185" s="722"/>
      <c r="KW185" s="722"/>
      <c r="KX185" s="722"/>
      <c r="KY185" s="722"/>
      <c r="KZ185" s="722"/>
      <c r="LA185" s="722"/>
      <c r="LB185" s="722"/>
      <c r="LC185" s="722"/>
      <c r="LD185" s="722"/>
      <c r="LE185" s="722"/>
      <c r="LF185" s="722"/>
      <c r="LG185" s="722"/>
      <c r="LH185" s="722"/>
      <c r="LI185" s="722"/>
      <c r="LJ185" s="722"/>
      <c r="LK185" s="722"/>
      <c r="LL185" s="722"/>
      <c r="LM185" s="722"/>
      <c r="LN185" s="722"/>
      <c r="LO185" s="722"/>
      <c r="LP185" s="722"/>
      <c r="LQ185" s="722"/>
      <c r="LR185" s="722"/>
      <c r="LS185" s="722"/>
      <c r="LT185" s="722"/>
      <c r="LU185" s="722"/>
      <c r="LV185" s="722"/>
      <c r="LW185" s="722"/>
      <c r="LX185" s="722"/>
      <c r="LY185" s="722"/>
      <c r="LZ185" s="722"/>
      <c r="MA185" s="722"/>
      <c r="MB185" s="722"/>
      <c r="MC185" s="722"/>
      <c r="MD185" s="722"/>
      <c r="ME185" s="722"/>
      <c r="MF185" s="722"/>
      <c r="MG185" s="722"/>
      <c r="MH185" s="722"/>
      <c r="MI185" s="722"/>
      <c r="MJ185" s="722"/>
      <c r="MK185" s="722"/>
      <c r="ML185" s="722"/>
      <c r="MM185" s="722"/>
      <c r="MN185" s="722"/>
      <c r="MO185" s="722"/>
      <c r="MP185" s="722"/>
      <c r="MQ185" s="722"/>
      <c r="MR185" s="722"/>
      <c r="MS185" s="722"/>
      <c r="MT185" s="722"/>
      <c r="MU185" s="722"/>
      <c r="MV185" s="722"/>
      <c r="MW185" s="722"/>
      <c r="MX185" s="722"/>
      <c r="MY185" s="722"/>
      <c r="MZ185" s="722"/>
    </row>
    <row r="186" spans="1:364" s="466" customFormat="1" ht="15" customHeight="1">
      <c r="A186" s="460" t="s">
        <v>52</v>
      </c>
      <c r="B186" s="461">
        <v>45536</v>
      </c>
      <c r="C186" s="707"/>
      <c r="D186" s="474"/>
      <c r="E186" s="465"/>
      <c r="F186" s="465"/>
      <c r="G186" s="465"/>
      <c r="H186" s="462"/>
      <c r="I186" s="462"/>
      <c r="J186" s="462"/>
      <c r="K186" s="462"/>
      <c r="L186" s="462"/>
      <c r="M186" s="462"/>
      <c r="N186" s="462"/>
      <c r="O186" s="462"/>
      <c r="P186" s="462"/>
      <c r="Q186" s="462"/>
      <c r="R186" s="462"/>
      <c r="S186" s="462"/>
      <c r="T186" s="462"/>
      <c r="U186" s="462"/>
      <c r="V186" s="462"/>
      <c r="W186" s="462"/>
      <c r="X186" s="462"/>
      <c r="Y186" s="462"/>
      <c r="Z186" s="462"/>
      <c r="AA186" s="462"/>
      <c r="AB186" s="462"/>
      <c r="AC186" s="462"/>
      <c r="AD186" s="462"/>
      <c r="AE186" s="462"/>
      <c r="AF186" s="373"/>
      <c r="AG186" s="465"/>
      <c r="AH186" s="465"/>
      <c r="AI186" s="465"/>
      <c r="AJ186" s="465"/>
      <c r="AK186" s="465"/>
      <c r="AL186" s="465"/>
      <c r="AM186" s="465"/>
      <c r="AN186" s="465"/>
      <c r="AO186" s="373"/>
      <c r="AP186" s="462"/>
      <c r="AQ186" s="462"/>
      <c r="AR186" s="462"/>
      <c r="AS186" s="462"/>
      <c r="AT186" s="462"/>
      <c r="AU186" s="462"/>
      <c r="AV186" s="462"/>
      <c r="AW186" s="462"/>
      <c r="AX186" s="462"/>
      <c r="AY186" s="462"/>
      <c r="AZ186" s="462"/>
      <c r="BA186" s="462"/>
      <c r="BB186" s="462"/>
      <c r="BC186" s="462"/>
      <c r="BD186" s="462"/>
      <c r="BE186" s="462"/>
      <c r="BF186" s="462"/>
      <c r="BG186" s="462"/>
      <c r="BH186" s="462"/>
      <c r="BI186" s="462"/>
      <c r="BJ186" s="462"/>
      <c r="BK186" s="462"/>
      <c r="BL186" s="462"/>
      <c r="BM186" s="462"/>
      <c r="BN186" s="462"/>
      <c r="BO186" s="462"/>
      <c r="BP186" s="462"/>
      <c r="BQ186" s="462"/>
      <c r="BR186" s="462"/>
      <c r="BS186" s="462"/>
      <c r="BT186" s="462"/>
      <c r="BU186" s="462"/>
      <c r="BV186" s="462"/>
      <c r="BW186" s="462"/>
      <c r="BX186" s="462"/>
      <c r="BY186" s="462"/>
      <c r="BZ186" s="373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373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373"/>
      <c r="FG186" s="462"/>
      <c r="FH186" s="462"/>
      <c r="FI186" s="462"/>
      <c r="FJ186" s="462"/>
      <c r="FK186" s="462"/>
      <c r="FL186" s="462"/>
      <c r="FM186" s="464"/>
      <c r="FN186" s="462"/>
      <c r="FO186" s="462"/>
      <c r="FP186" s="462"/>
      <c r="FQ186" s="462"/>
      <c r="FR186" s="510"/>
      <c r="FS186" s="462"/>
      <c r="FT186" s="462"/>
      <c r="FU186" s="462"/>
      <c r="FV186" s="462"/>
      <c r="FW186" s="462"/>
      <c r="FX186" s="462"/>
      <c r="FY186" s="462"/>
      <c r="FZ186" s="462"/>
      <c r="GA186" s="462"/>
      <c r="GB186" s="462"/>
      <c r="GC186" s="462"/>
      <c r="GD186" s="462"/>
      <c r="GE186" s="462"/>
      <c r="GF186" s="462"/>
      <c r="GG186" s="462"/>
      <c r="GH186" s="462"/>
      <c r="GI186" s="462"/>
      <c r="GJ186" s="373"/>
      <c r="GK186" s="77"/>
      <c r="GL186" s="462"/>
      <c r="GM186" s="462"/>
      <c r="GN186" s="462"/>
      <c r="GO186" s="462"/>
      <c r="GP186" s="462"/>
      <c r="GQ186" s="462"/>
      <c r="GR186" s="462"/>
      <c r="GS186" s="462"/>
      <c r="GT186" s="462"/>
      <c r="GU186" s="462"/>
      <c r="GV186" s="462"/>
      <c r="GW186" s="462"/>
      <c r="GX186" s="462"/>
      <c r="GY186" s="462"/>
      <c r="GZ186" s="462"/>
      <c r="HA186" s="462"/>
      <c r="HB186" s="462"/>
      <c r="HC186" s="462"/>
      <c r="HD186" s="462"/>
      <c r="HE186" s="462"/>
      <c r="HF186" s="462"/>
      <c r="HG186" s="462"/>
      <c r="HH186" s="462"/>
      <c r="HI186" s="462"/>
      <c r="HJ186" s="462"/>
      <c r="HK186" s="462"/>
      <c r="HL186" s="462"/>
      <c r="HM186" s="462"/>
      <c r="HN186" s="462"/>
      <c r="HO186" s="462"/>
      <c r="HP186" s="462"/>
      <c r="HQ186" s="462"/>
      <c r="HR186" s="462"/>
      <c r="HS186" s="462"/>
      <c r="HT186" s="462"/>
      <c r="HU186" s="462"/>
      <c r="HV186" s="462"/>
      <c r="HW186" s="462"/>
      <c r="HX186" s="462"/>
      <c r="HY186" s="462"/>
      <c r="HZ186" s="462"/>
      <c r="IA186" s="462"/>
      <c r="IB186" s="462"/>
      <c r="IC186" s="462"/>
      <c r="ID186" s="462"/>
      <c r="IE186" s="462"/>
      <c r="IF186" s="462"/>
      <c r="IG186" s="462"/>
      <c r="IH186" s="462"/>
      <c r="II186" s="462"/>
      <c r="IJ186" s="462"/>
      <c r="IK186" s="462"/>
      <c r="IL186" s="462"/>
      <c r="IM186" s="462"/>
      <c r="IN186" s="462"/>
      <c r="IO186" s="462"/>
      <c r="IP186" s="462"/>
      <c r="IQ186" s="462"/>
      <c r="IR186" s="462"/>
      <c r="IS186" s="462"/>
      <c r="IT186" s="462"/>
      <c r="IU186" s="462"/>
      <c r="IV186" s="462"/>
      <c r="IW186" s="462"/>
      <c r="IX186" s="462"/>
      <c r="IY186" s="462"/>
      <c r="IZ186" s="462"/>
      <c r="JA186" s="708"/>
      <c r="JB186" s="722"/>
      <c r="JC186" s="722"/>
      <c r="JD186" s="722"/>
      <c r="JE186" s="722"/>
      <c r="JF186" s="722"/>
      <c r="JG186" s="722"/>
      <c r="JH186" s="722"/>
      <c r="JI186" s="722"/>
      <c r="JJ186" s="722"/>
      <c r="JK186" s="722"/>
      <c r="JL186" s="722"/>
      <c r="JM186" s="722"/>
      <c r="JN186" s="722"/>
      <c r="JO186" s="722"/>
      <c r="JP186" s="722"/>
      <c r="JQ186" s="722"/>
      <c r="JR186" s="722"/>
      <c r="JS186" s="722"/>
      <c r="JT186" s="722"/>
      <c r="JU186" s="722"/>
      <c r="JV186" s="722"/>
      <c r="JW186" s="722"/>
      <c r="JX186" s="722"/>
      <c r="JY186" s="722"/>
      <c r="JZ186" s="722"/>
      <c r="KA186" s="722"/>
      <c r="KB186" s="722"/>
      <c r="KC186" s="722"/>
      <c r="KD186" s="722"/>
      <c r="KE186" s="722"/>
      <c r="KF186" s="722"/>
      <c r="KG186" s="722"/>
      <c r="KH186" s="722"/>
      <c r="KI186" s="722"/>
      <c r="KJ186" s="722"/>
      <c r="KK186" s="722"/>
      <c r="KL186" s="722"/>
      <c r="KM186" s="722"/>
      <c r="KN186" s="722"/>
      <c r="KO186" s="722"/>
      <c r="KP186" s="722"/>
      <c r="KQ186" s="722"/>
      <c r="KR186" s="722"/>
      <c r="KS186" s="722"/>
      <c r="KT186" s="722"/>
      <c r="KU186" s="722"/>
      <c r="KV186" s="722"/>
      <c r="KW186" s="722"/>
      <c r="KX186" s="722"/>
      <c r="KY186" s="722"/>
      <c r="KZ186" s="722"/>
      <c r="LA186" s="722"/>
      <c r="LB186" s="722"/>
      <c r="LC186" s="722"/>
      <c r="LD186" s="722"/>
      <c r="LE186" s="722"/>
      <c r="LF186" s="722"/>
      <c r="LG186" s="722"/>
      <c r="LH186" s="722"/>
      <c r="LI186" s="722"/>
      <c r="LJ186" s="722"/>
      <c r="LK186" s="722"/>
      <c r="LL186" s="722"/>
      <c r="LM186" s="722"/>
      <c r="LN186" s="722"/>
      <c r="LO186" s="722"/>
      <c r="LP186" s="722"/>
      <c r="LQ186" s="722"/>
      <c r="LR186" s="722"/>
      <c r="LS186" s="722"/>
      <c r="LT186" s="722"/>
      <c r="LU186" s="722"/>
      <c r="LV186" s="722"/>
      <c r="LW186" s="722"/>
      <c r="LX186" s="722"/>
      <c r="LY186" s="722"/>
      <c r="LZ186" s="722"/>
      <c r="MA186" s="722"/>
      <c r="MB186" s="722"/>
      <c r="MC186" s="722"/>
      <c r="MD186" s="722"/>
      <c r="ME186" s="722"/>
      <c r="MF186" s="722"/>
      <c r="MG186" s="722"/>
      <c r="MH186" s="722"/>
      <c r="MI186" s="722"/>
      <c r="MJ186" s="722"/>
      <c r="MK186" s="722"/>
      <c r="ML186" s="722"/>
      <c r="MM186" s="722"/>
      <c r="MN186" s="722"/>
      <c r="MO186" s="722"/>
      <c r="MP186" s="722"/>
      <c r="MQ186" s="722"/>
      <c r="MR186" s="722"/>
      <c r="MS186" s="722"/>
      <c r="MT186" s="722"/>
      <c r="MU186" s="722"/>
      <c r="MV186" s="722"/>
      <c r="MW186" s="722"/>
      <c r="MX186" s="722"/>
      <c r="MY186" s="722"/>
      <c r="MZ186" s="722"/>
    </row>
    <row r="187" spans="1:364" s="466" customFormat="1" ht="15" customHeight="1">
      <c r="A187" s="460" t="s">
        <v>46</v>
      </c>
      <c r="B187" s="461">
        <v>45537</v>
      </c>
      <c r="C187" s="707"/>
      <c r="D187" s="474"/>
      <c r="E187" s="465"/>
      <c r="F187" s="465"/>
      <c r="G187" s="465"/>
      <c r="H187" s="462"/>
      <c r="I187" s="462"/>
      <c r="J187" s="462"/>
      <c r="K187" s="462"/>
      <c r="L187" s="462"/>
      <c r="M187" s="462"/>
      <c r="N187" s="462"/>
      <c r="O187" s="462"/>
      <c r="P187" s="462"/>
      <c r="Q187" s="462"/>
      <c r="R187" s="462"/>
      <c r="S187" s="462"/>
      <c r="T187" s="462"/>
      <c r="U187" s="462"/>
      <c r="V187" s="462"/>
      <c r="W187" s="462"/>
      <c r="X187" s="462"/>
      <c r="Y187" s="462"/>
      <c r="Z187" s="462"/>
      <c r="AA187" s="462"/>
      <c r="AB187" s="462"/>
      <c r="AC187" s="462"/>
      <c r="AD187" s="462"/>
      <c r="AE187" s="462"/>
      <c r="AF187" s="373"/>
      <c r="AG187" s="465"/>
      <c r="AH187" s="465"/>
      <c r="AI187" s="465"/>
      <c r="AJ187" s="465"/>
      <c r="AK187" s="465"/>
      <c r="AL187" s="465"/>
      <c r="AM187" s="465"/>
      <c r="AN187" s="465"/>
      <c r="AO187" s="373"/>
      <c r="AP187" s="462"/>
      <c r="AQ187" s="462"/>
      <c r="AR187" s="462"/>
      <c r="AS187" s="462"/>
      <c r="AT187" s="462"/>
      <c r="AU187" s="462"/>
      <c r="AV187" s="462"/>
      <c r="AW187" s="462"/>
      <c r="AX187" s="462"/>
      <c r="AY187" s="462"/>
      <c r="AZ187" s="462"/>
      <c r="BA187" s="462"/>
      <c r="BB187" s="462"/>
      <c r="BC187" s="462"/>
      <c r="BD187" s="462"/>
      <c r="BE187" s="462"/>
      <c r="BF187" s="462"/>
      <c r="BG187" s="462"/>
      <c r="BH187" s="462"/>
      <c r="BI187" s="462"/>
      <c r="BJ187" s="462"/>
      <c r="BK187" s="462"/>
      <c r="BL187" s="462"/>
      <c r="BM187" s="462"/>
      <c r="BN187" s="462"/>
      <c r="BO187" s="462"/>
      <c r="BP187" s="462"/>
      <c r="BQ187" s="462"/>
      <c r="BR187" s="462"/>
      <c r="BS187" s="462"/>
      <c r="BT187" s="462"/>
      <c r="BU187" s="462"/>
      <c r="BV187" s="462"/>
      <c r="BW187" s="462"/>
      <c r="BX187" s="462"/>
      <c r="BY187" s="462"/>
      <c r="BZ187" s="373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373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373"/>
      <c r="FG187" s="462"/>
      <c r="FH187" s="462"/>
      <c r="FI187" s="462"/>
      <c r="FJ187" s="462"/>
      <c r="FK187" s="462"/>
      <c r="FL187" s="462"/>
      <c r="FM187" s="464"/>
      <c r="FN187" s="462"/>
      <c r="FO187" s="462"/>
      <c r="FP187" s="462"/>
      <c r="FQ187" s="462"/>
      <c r="FR187" s="510"/>
      <c r="FS187" s="462"/>
      <c r="FT187" s="462"/>
      <c r="FU187" s="462"/>
      <c r="FV187" s="462"/>
      <c r="FW187" s="462"/>
      <c r="FX187" s="462"/>
      <c r="FY187" s="462"/>
      <c r="FZ187" s="462"/>
      <c r="GA187" s="462"/>
      <c r="GB187" s="462"/>
      <c r="GC187" s="462"/>
      <c r="GD187" s="462"/>
      <c r="GE187" s="462"/>
      <c r="GF187" s="462"/>
      <c r="GG187" s="462"/>
      <c r="GH187" s="462"/>
      <c r="GI187" s="462"/>
      <c r="GJ187" s="373"/>
      <c r="GK187" s="77"/>
      <c r="GL187" s="462"/>
      <c r="GM187" s="462"/>
      <c r="GN187" s="462"/>
      <c r="GO187" s="462"/>
      <c r="GP187" s="462"/>
      <c r="GQ187" s="462"/>
      <c r="GR187" s="462"/>
      <c r="GS187" s="462"/>
      <c r="GT187" s="462"/>
      <c r="GU187" s="462"/>
      <c r="GV187" s="462"/>
      <c r="GW187" s="462"/>
      <c r="GX187" s="462"/>
      <c r="GY187" s="462"/>
      <c r="GZ187" s="462"/>
      <c r="HA187" s="462"/>
      <c r="HB187" s="462"/>
      <c r="HC187" s="462"/>
      <c r="HD187" s="462"/>
      <c r="HE187" s="462"/>
      <c r="HF187" s="462"/>
      <c r="HG187" s="462"/>
      <c r="HH187" s="462"/>
      <c r="HI187" s="462"/>
      <c r="HJ187" s="462"/>
      <c r="HK187" s="462"/>
      <c r="HL187" s="462"/>
      <c r="HM187" s="462"/>
      <c r="HN187" s="462"/>
      <c r="HO187" s="462"/>
      <c r="HP187" s="462"/>
      <c r="HQ187" s="462"/>
      <c r="HR187" s="462"/>
      <c r="HS187" s="462"/>
      <c r="HT187" s="462"/>
      <c r="HU187" s="462"/>
      <c r="HV187" s="462"/>
      <c r="HW187" s="462"/>
      <c r="HX187" s="462"/>
      <c r="HY187" s="462"/>
      <c r="HZ187" s="462"/>
      <c r="IA187" s="462"/>
      <c r="IB187" s="462"/>
      <c r="IC187" s="462"/>
      <c r="ID187" s="462"/>
      <c r="IE187" s="462"/>
      <c r="IF187" s="462"/>
      <c r="IG187" s="462"/>
      <c r="IH187" s="462"/>
      <c r="II187" s="462"/>
      <c r="IJ187" s="462"/>
      <c r="IK187" s="462"/>
      <c r="IL187" s="462"/>
      <c r="IM187" s="462"/>
      <c r="IN187" s="462"/>
      <c r="IO187" s="462"/>
      <c r="IP187" s="462"/>
      <c r="IQ187" s="462"/>
      <c r="IR187" s="462"/>
      <c r="IS187" s="462"/>
      <c r="IT187" s="462"/>
      <c r="IU187" s="462"/>
      <c r="IV187" s="462"/>
      <c r="IW187" s="462"/>
      <c r="IX187" s="462"/>
      <c r="IY187" s="462"/>
      <c r="IZ187" s="462"/>
      <c r="JA187" s="708"/>
      <c r="JB187" s="722"/>
      <c r="JC187" s="722"/>
      <c r="JD187" s="722"/>
      <c r="JE187" s="722"/>
      <c r="JF187" s="722"/>
      <c r="JG187" s="722"/>
      <c r="JH187" s="722"/>
      <c r="JI187" s="722"/>
      <c r="JJ187" s="722"/>
      <c r="JK187" s="722"/>
      <c r="JL187" s="722"/>
      <c r="JM187" s="722"/>
      <c r="JN187" s="722"/>
      <c r="JO187" s="722"/>
      <c r="JP187" s="722"/>
      <c r="JQ187" s="722"/>
      <c r="JR187" s="722"/>
      <c r="JS187" s="722"/>
      <c r="JT187" s="722"/>
      <c r="JU187" s="722"/>
      <c r="JV187" s="722"/>
      <c r="JW187" s="722"/>
      <c r="JX187" s="722"/>
      <c r="JY187" s="722"/>
      <c r="JZ187" s="722"/>
      <c r="KA187" s="722"/>
      <c r="KB187" s="722"/>
      <c r="KC187" s="722"/>
      <c r="KD187" s="722"/>
      <c r="KE187" s="722"/>
      <c r="KF187" s="722"/>
      <c r="KG187" s="722"/>
      <c r="KH187" s="722"/>
      <c r="KI187" s="722"/>
      <c r="KJ187" s="722"/>
      <c r="KK187" s="722"/>
      <c r="KL187" s="722"/>
      <c r="KM187" s="722"/>
      <c r="KN187" s="722"/>
      <c r="KO187" s="722"/>
      <c r="KP187" s="722"/>
      <c r="KQ187" s="722"/>
      <c r="KR187" s="722"/>
      <c r="KS187" s="722"/>
      <c r="KT187" s="722"/>
      <c r="KU187" s="722"/>
      <c r="KV187" s="722"/>
      <c r="KW187" s="722"/>
      <c r="KX187" s="722"/>
      <c r="KY187" s="722"/>
      <c r="KZ187" s="722"/>
      <c r="LA187" s="722"/>
      <c r="LB187" s="722"/>
      <c r="LC187" s="722"/>
      <c r="LD187" s="722"/>
      <c r="LE187" s="722"/>
      <c r="LF187" s="722"/>
      <c r="LG187" s="722"/>
      <c r="LH187" s="722"/>
      <c r="LI187" s="722"/>
      <c r="LJ187" s="722"/>
      <c r="LK187" s="722"/>
      <c r="LL187" s="722"/>
      <c r="LM187" s="722"/>
      <c r="LN187" s="722"/>
      <c r="LO187" s="722"/>
      <c r="LP187" s="722"/>
      <c r="LQ187" s="722"/>
      <c r="LR187" s="722"/>
      <c r="LS187" s="722"/>
      <c r="LT187" s="722"/>
      <c r="LU187" s="722"/>
      <c r="LV187" s="722"/>
      <c r="LW187" s="722"/>
      <c r="LX187" s="722"/>
      <c r="LY187" s="722"/>
      <c r="LZ187" s="722"/>
      <c r="MA187" s="722"/>
      <c r="MB187" s="722"/>
      <c r="MC187" s="722"/>
      <c r="MD187" s="722"/>
      <c r="ME187" s="722"/>
      <c r="MF187" s="722"/>
      <c r="MG187" s="722"/>
      <c r="MH187" s="722"/>
      <c r="MI187" s="722"/>
      <c r="MJ187" s="722"/>
      <c r="MK187" s="722"/>
      <c r="ML187" s="722"/>
      <c r="MM187" s="722"/>
      <c r="MN187" s="722"/>
      <c r="MO187" s="722"/>
      <c r="MP187" s="722"/>
      <c r="MQ187" s="722"/>
      <c r="MR187" s="722"/>
      <c r="MS187" s="722"/>
      <c r="MT187" s="722"/>
      <c r="MU187" s="722"/>
      <c r="MV187" s="722"/>
      <c r="MW187" s="722"/>
      <c r="MX187" s="722"/>
      <c r="MY187" s="722"/>
      <c r="MZ187" s="722"/>
    </row>
    <row r="188" spans="1:364" s="466" customFormat="1" ht="15" customHeight="1">
      <c r="A188" s="460" t="s">
        <v>47</v>
      </c>
      <c r="B188" s="461">
        <v>45538</v>
      </c>
      <c r="C188" s="707"/>
      <c r="D188" s="474"/>
      <c r="E188" s="465"/>
      <c r="F188" s="465"/>
      <c r="G188" s="465"/>
      <c r="H188" s="462"/>
      <c r="I188" s="462"/>
      <c r="J188" s="462"/>
      <c r="K188" s="462"/>
      <c r="L188" s="462"/>
      <c r="M188" s="462"/>
      <c r="N188" s="462"/>
      <c r="O188" s="462"/>
      <c r="P188" s="462"/>
      <c r="Q188" s="462"/>
      <c r="R188" s="462"/>
      <c r="S188" s="462"/>
      <c r="T188" s="462"/>
      <c r="U188" s="462"/>
      <c r="V188" s="462"/>
      <c r="W188" s="462"/>
      <c r="X188" s="462"/>
      <c r="Y188" s="462"/>
      <c r="Z188" s="462"/>
      <c r="AA188" s="462"/>
      <c r="AB188" s="462"/>
      <c r="AC188" s="462"/>
      <c r="AD188" s="462"/>
      <c r="AE188" s="462"/>
      <c r="AF188" s="373"/>
      <c r="AG188" s="465"/>
      <c r="AH188" s="465"/>
      <c r="AI188" s="465"/>
      <c r="AJ188" s="465"/>
      <c r="AK188" s="465"/>
      <c r="AL188" s="465"/>
      <c r="AM188" s="465"/>
      <c r="AN188" s="465"/>
      <c r="AO188" s="373"/>
      <c r="AP188" s="462"/>
      <c r="AQ188" s="462"/>
      <c r="AR188" s="462"/>
      <c r="AS188" s="462"/>
      <c r="AT188" s="462"/>
      <c r="AU188" s="462"/>
      <c r="AV188" s="462"/>
      <c r="AW188" s="462"/>
      <c r="AX188" s="462"/>
      <c r="AY188" s="462"/>
      <c r="AZ188" s="462"/>
      <c r="BA188" s="462"/>
      <c r="BB188" s="462"/>
      <c r="BC188" s="462"/>
      <c r="BD188" s="462"/>
      <c r="BE188" s="462"/>
      <c r="BF188" s="462"/>
      <c r="BG188" s="462"/>
      <c r="BH188" s="462"/>
      <c r="BI188" s="462"/>
      <c r="BJ188" s="462"/>
      <c r="BK188" s="462"/>
      <c r="BL188" s="462"/>
      <c r="BM188" s="462"/>
      <c r="BN188" s="462"/>
      <c r="BO188" s="462"/>
      <c r="BP188" s="462"/>
      <c r="BQ188" s="462"/>
      <c r="BR188" s="462"/>
      <c r="BS188" s="462"/>
      <c r="BT188" s="462"/>
      <c r="BU188" s="462"/>
      <c r="BV188" s="462"/>
      <c r="BW188" s="462"/>
      <c r="BX188" s="462"/>
      <c r="BY188" s="462"/>
      <c r="BZ188" s="373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373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373"/>
      <c r="FG188" s="462"/>
      <c r="FH188" s="462"/>
      <c r="FI188" s="462"/>
      <c r="FJ188" s="462"/>
      <c r="FK188" s="462"/>
      <c r="FL188" s="462"/>
      <c r="FM188" s="464"/>
      <c r="FN188" s="462"/>
      <c r="FO188" s="462"/>
      <c r="FP188" s="462"/>
      <c r="FQ188" s="462"/>
      <c r="FR188" s="510"/>
      <c r="FS188" s="462"/>
      <c r="FT188" s="462"/>
      <c r="FU188" s="462"/>
      <c r="FV188" s="462"/>
      <c r="FW188" s="462"/>
      <c r="FX188" s="462"/>
      <c r="FY188" s="462"/>
      <c r="FZ188" s="462"/>
      <c r="GA188" s="462"/>
      <c r="GB188" s="462"/>
      <c r="GC188" s="462"/>
      <c r="GD188" s="462"/>
      <c r="GE188" s="462"/>
      <c r="GF188" s="462"/>
      <c r="GG188" s="462"/>
      <c r="GH188" s="462"/>
      <c r="GI188" s="462"/>
      <c r="GJ188" s="373"/>
      <c r="GK188" s="77"/>
      <c r="GL188" s="462"/>
      <c r="GM188" s="462"/>
      <c r="GN188" s="462"/>
      <c r="GO188" s="462"/>
      <c r="GP188" s="462"/>
      <c r="GQ188" s="462"/>
      <c r="GR188" s="462"/>
      <c r="GS188" s="462"/>
      <c r="GT188" s="462"/>
      <c r="GU188" s="462"/>
      <c r="GV188" s="462"/>
      <c r="GW188" s="462"/>
      <c r="GX188" s="462"/>
      <c r="GY188" s="462"/>
      <c r="GZ188" s="462"/>
      <c r="HA188" s="462"/>
      <c r="HB188" s="462"/>
      <c r="HC188" s="462"/>
      <c r="HD188" s="462"/>
      <c r="HE188" s="462"/>
      <c r="HF188" s="462"/>
      <c r="HG188" s="462"/>
      <c r="HH188" s="462"/>
      <c r="HI188" s="462"/>
      <c r="HJ188" s="462"/>
      <c r="HK188" s="462"/>
      <c r="HL188" s="462"/>
      <c r="HM188" s="462"/>
      <c r="HN188" s="462"/>
      <c r="HO188" s="462"/>
      <c r="HP188" s="462"/>
      <c r="HQ188" s="462"/>
      <c r="HR188" s="462"/>
      <c r="HS188" s="462"/>
      <c r="HT188" s="462"/>
      <c r="HU188" s="462"/>
      <c r="HV188" s="462"/>
      <c r="HW188" s="462"/>
      <c r="HX188" s="462"/>
      <c r="HY188" s="462"/>
      <c r="HZ188" s="462"/>
      <c r="IA188" s="462"/>
      <c r="IB188" s="462"/>
      <c r="IC188" s="462"/>
      <c r="ID188" s="462"/>
      <c r="IE188" s="462"/>
      <c r="IF188" s="462"/>
      <c r="IG188" s="462"/>
      <c r="IH188" s="462"/>
      <c r="II188" s="462"/>
      <c r="IJ188" s="462"/>
      <c r="IK188" s="462"/>
      <c r="IL188" s="462"/>
      <c r="IM188" s="462"/>
      <c r="IN188" s="462"/>
      <c r="IO188" s="462"/>
      <c r="IP188" s="462"/>
      <c r="IQ188" s="462"/>
      <c r="IR188" s="462"/>
      <c r="IS188" s="462"/>
      <c r="IT188" s="462"/>
      <c r="IU188" s="462"/>
      <c r="IV188" s="462"/>
      <c r="IW188" s="462"/>
      <c r="IX188" s="462"/>
      <c r="IY188" s="462"/>
      <c r="IZ188" s="462"/>
      <c r="JA188" s="708"/>
      <c r="JB188" s="722"/>
      <c r="JC188" s="722"/>
      <c r="JD188" s="722"/>
      <c r="JE188" s="722"/>
      <c r="JF188" s="722"/>
      <c r="JG188" s="722"/>
      <c r="JH188" s="722"/>
      <c r="JI188" s="722"/>
      <c r="JJ188" s="722"/>
      <c r="JK188" s="722"/>
      <c r="JL188" s="722"/>
      <c r="JM188" s="722"/>
      <c r="JN188" s="722"/>
      <c r="JO188" s="722"/>
      <c r="JP188" s="722"/>
      <c r="JQ188" s="722"/>
      <c r="JR188" s="722"/>
      <c r="JS188" s="722"/>
      <c r="JT188" s="722"/>
      <c r="JU188" s="722"/>
      <c r="JV188" s="722"/>
      <c r="JW188" s="722"/>
      <c r="JX188" s="722"/>
      <c r="JY188" s="722"/>
      <c r="JZ188" s="722"/>
      <c r="KA188" s="722"/>
      <c r="KB188" s="722"/>
      <c r="KC188" s="722"/>
      <c r="KD188" s="722"/>
      <c r="KE188" s="722"/>
      <c r="KF188" s="722"/>
      <c r="KG188" s="722"/>
      <c r="KH188" s="722"/>
      <c r="KI188" s="722"/>
      <c r="KJ188" s="722"/>
      <c r="KK188" s="722"/>
      <c r="KL188" s="722"/>
      <c r="KM188" s="722"/>
      <c r="KN188" s="722"/>
      <c r="KO188" s="722"/>
      <c r="KP188" s="722"/>
      <c r="KQ188" s="722"/>
      <c r="KR188" s="722"/>
      <c r="KS188" s="722"/>
      <c r="KT188" s="722"/>
      <c r="KU188" s="722"/>
      <c r="KV188" s="722"/>
      <c r="KW188" s="722"/>
      <c r="KX188" s="722"/>
      <c r="KY188" s="722"/>
      <c r="KZ188" s="722"/>
      <c r="LA188" s="722"/>
      <c r="LB188" s="722"/>
      <c r="LC188" s="722"/>
      <c r="LD188" s="722"/>
      <c r="LE188" s="722"/>
      <c r="LF188" s="722"/>
      <c r="LG188" s="722"/>
      <c r="LH188" s="722"/>
      <c r="LI188" s="722"/>
      <c r="LJ188" s="722"/>
      <c r="LK188" s="722"/>
      <c r="LL188" s="722"/>
      <c r="LM188" s="722"/>
      <c r="LN188" s="722"/>
      <c r="LO188" s="722"/>
      <c r="LP188" s="722"/>
      <c r="LQ188" s="722"/>
      <c r="LR188" s="722"/>
      <c r="LS188" s="722"/>
      <c r="LT188" s="722"/>
      <c r="LU188" s="722"/>
      <c r="LV188" s="722"/>
      <c r="LW188" s="722"/>
      <c r="LX188" s="722"/>
      <c r="LY188" s="722"/>
      <c r="LZ188" s="722"/>
      <c r="MA188" s="722"/>
      <c r="MB188" s="722"/>
      <c r="MC188" s="722"/>
      <c r="MD188" s="722"/>
      <c r="ME188" s="722"/>
      <c r="MF188" s="722"/>
      <c r="MG188" s="722"/>
      <c r="MH188" s="722"/>
      <c r="MI188" s="722"/>
      <c r="MJ188" s="722"/>
      <c r="MK188" s="722"/>
      <c r="ML188" s="722"/>
      <c r="MM188" s="722"/>
      <c r="MN188" s="722"/>
      <c r="MO188" s="722"/>
      <c r="MP188" s="722"/>
      <c r="MQ188" s="722"/>
      <c r="MR188" s="722"/>
      <c r="MS188" s="722"/>
      <c r="MT188" s="722"/>
      <c r="MU188" s="722"/>
      <c r="MV188" s="722"/>
      <c r="MW188" s="722"/>
      <c r="MX188" s="722"/>
      <c r="MY188" s="722"/>
      <c r="MZ188" s="722"/>
    </row>
    <row r="189" spans="1:364" s="466" customFormat="1" ht="15" customHeight="1">
      <c r="A189" s="460" t="s">
        <v>48</v>
      </c>
      <c r="B189" s="461">
        <v>45539</v>
      </c>
      <c r="C189" s="707"/>
      <c r="D189" s="474"/>
      <c r="E189" s="465"/>
      <c r="F189" s="465"/>
      <c r="G189" s="465"/>
      <c r="H189" s="462"/>
      <c r="I189" s="462"/>
      <c r="J189" s="462"/>
      <c r="K189" s="462"/>
      <c r="L189" s="462"/>
      <c r="M189" s="462"/>
      <c r="N189" s="462"/>
      <c r="O189" s="462"/>
      <c r="P189" s="462"/>
      <c r="Q189" s="462"/>
      <c r="R189" s="462"/>
      <c r="S189" s="462"/>
      <c r="T189" s="462"/>
      <c r="U189" s="462"/>
      <c r="V189" s="462"/>
      <c r="W189" s="462"/>
      <c r="X189" s="462"/>
      <c r="Y189" s="462"/>
      <c r="Z189" s="462"/>
      <c r="AA189" s="462"/>
      <c r="AB189" s="462"/>
      <c r="AC189" s="462"/>
      <c r="AD189" s="462"/>
      <c r="AE189" s="462"/>
      <c r="AF189" s="373"/>
      <c r="AG189" s="465"/>
      <c r="AH189" s="465"/>
      <c r="AI189" s="465"/>
      <c r="AJ189" s="465"/>
      <c r="AK189" s="465"/>
      <c r="AL189" s="465"/>
      <c r="AM189" s="465"/>
      <c r="AN189" s="465"/>
      <c r="AO189" s="373"/>
      <c r="AP189" s="462"/>
      <c r="AQ189" s="462"/>
      <c r="AR189" s="462"/>
      <c r="AS189" s="462"/>
      <c r="AT189" s="462"/>
      <c r="AU189" s="462"/>
      <c r="AV189" s="462"/>
      <c r="AW189" s="462"/>
      <c r="AX189" s="462"/>
      <c r="AY189" s="462"/>
      <c r="AZ189" s="462"/>
      <c r="BA189" s="462"/>
      <c r="BB189" s="462"/>
      <c r="BC189" s="462"/>
      <c r="BD189" s="462"/>
      <c r="BE189" s="462"/>
      <c r="BF189" s="462"/>
      <c r="BG189" s="462"/>
      <c r="BH189" s="462"/>
      <c r="BI189" s="462"/>
      <c r="BJ189" s="462"/>
      <c r="BK189" s="462"/>
      <c r="BL189" s="462"/>
      <c r="BM189" s="462"/>
      <c r="BN189" s="462"/>
      <c r="BO189" s="462"/>
      <c r="BP189" s="462"/>
      <c r="BQ189" s="462"/>
      <c r="BR189" s="462"/>
      <c r="BS189" s="462"/>
      <c r="BT189" s="462"/>
      <c r="BU189" s="462"/>
      <c r="BV189" s="462"/>
      <c r="BW189" s="462"/>
      <c r="BX189" s="462"/>
      <c r="BY189" s="462"/>
      <c r="BZ189" s="373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373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373"/>
      <c r="FG189" s="462"/>
      <c r="FH189" s="462"/>
      <c r="FI189" s="462"/>
      <c r="FJ189" s="462"/>
      <c r="FK189" s="462"/>
      <c r="FL189" s="462"/>
      <c r="FM189" s="464"/>
      <c r="FN189" s="462"/>
      <c r="FO189" s="462"/>
      <c r="FP189" s="462"/>
      <c r="FQ189" s="462"/>
      <c r="FR189" s="510"/>
      <c r="FS189" s="462"/>
      <c r="FT189" s="462"/>
      <c r="FU189" s="462"/>
      <c r="FV189" s="462"/>
      <c r="FW189" s="462"/>
      <c r="FX189" s="462"/>
      <c r="FY189" s="462"/>
      <c r="FZ189" s="462"/>
      <c r="GA189" s="462"/>
      <c r="GB189" s="462"/>
      <c r="GC189" s="462"/>
      <c r="GD189" s="462"/>
      <c r="GE189" s="462"/>
      <c r="GF189" s="462"/>
      <c r="GG189" s="462"/>
      <c r="GH189" s="462"/>
      <c r="GI189" s="462"/>
      <c r="GJ189" s="373"/>
      <c r="GK189" s="77"/>
      <c r="GL189" s="462"/>
      <c r="GM189" s="462"/>
      <c r="GN189" s="462"/>
      <c r="GO189" s="462"/>
      <c r="GP189" s="462"/>
      <c r="GQ189" s="462"/>
      <c r="GR189" s="462"/>
      <c r="GS189" s="462"/>
      <c r="GT189" s="462"/>
      <c r="GU189" s="462"/>
      <c r="GV189" s="462"/>
      <c r="GW189" s="462"/>
      <c r="GX189" s="462"/>
      <c r="GY189" s="462"/>
      <c r="GZ189" s="462"/>
      <c r="HA189" s="462"/>
      <c r="HB189" s="462"/>
      <c r="HC189" s="462"/>
      <c r="HD189" s="462"/>
      <c r="HE189" s="462"/>
      <c r="HF189" s="462"/>
      <c r="HG189" s="462"/>
      <c r="HH189" s="462"/>
      <c r="HI189" s="462"/>
      <c r="HJ189" s="462"/>
      <c r="HK189" s="462"/>
      <c r="HL189" s="462"/>
      <c r="HM189" s="462"/>
      <c r="HN189" s="462"/>
      <c r="HO189" s="462"/>
      <c r="HP189" s="462"/>
      <c r="HQ189" s="462"/>
      <c r="HR189" s="462"/>
      <c r="HS189" s="462"/>
      <c r="HT189" s="462"/>
      <c r="HU189" s="462"/>
      <c r="HV189" s="462"/>
      <c r="HW189" s="462"/>
      <c r="HX189" s="462"/>
      <c r="HY189" s="462"/>
      <c r="HZ189" s="462"/>
      <c r="IA189" s="462"/>
      <c r="IB189" s="462"/>
      <c r="IC189" s="462"/>
      <c r="ID189" s="462"/>
      <c r="IE189" s="462"/>
      <c r="IF189" s="462"/>
      <c r="IG189" s="462"/>
      <c r="IH189" s="462"/>
      <c r="II189" s="462"/>
      <c r="IJ189" s="462"/>
      <c r="IK189" s="462"/>
      <c r="IL189" s="462"/>
      <c r="IM189" s="462"/>
      <c r="IN189" s="462"/>
      <c r="IO189" s="462"/>
      <c r="IP189" s="462"/>
      <c r="IQ189" s="462"/>
      <c r="IR189" s="462"/>
      <c r="IS189" s="462"/>
      <c r="IT189" s="462"/>
      <c r="IU189" s="462"/>
      <c r="IV189" s="462"/>
      <c r="IW189" s="462"/>
      <c r="IX189" s="462"/>
      <c r="IY189" s="462"/>
      <c r="IZ189" s="462"/>
      <c r="JA189" s="708"/>
      <c r="JB189" s="722"/>
      <c r="JC189" s="722"/>
      <c r="JD189" s="722"/>
      <c r="JE189" s="722"/>
      <c r="JF189" s="722"/>
      <c r="JG189" s="722"/>
      <c r="JH189" s="722"/>
      <c r="JI189" s="722"/>
      <c r="JJ189" s="722"/>
      <c r="JK189" s="722"/>
      <c r="JL189" s="722"/>
      <c r="JM189" s="722"/>
      <c r="JN189" s="722"/>
      <c r="JO189" s="722"/>
      <c r="JP189" s="722"/>
      <c r="JQ189" s="722"/>
      <c r="JR189" s="722"/>
      <c r="JS189" s="722"/>
      <c r="JT189" s="722"/>
      <c r="JU189" s="722"/>
      <c r="JV189" s="722"/>
      <c r="JW189" s="722"/>
      <c r="JX189" s="722"/>
      <c r="JY189" s="722"/>
      <c r="JZ189" s="722"/>
      <c r="KA189" s="722"/>
      <c r="KB189" s="722"/>
      <c r="KC189" s="722"/>
      <c r="KD189" s="722"/>
      <c r="KE189" s="722"/>
      <c r="KF189" s="722"/>
      <c r="KG189" s="722"/>
      <c r="KH189" s="722"/>
      <c r="KI189" s="722"/>
      <c r="KJ189" s="722"/>
      <c r="KK189" s="722"/>
      <c r="KL189" s="722"/>
      <c r="KM189" s="722"/>
      <c r="KN189" s="722"/>
      <c r="KO189" s="722"/>
      <c r="KP189" s="722"/>
      <c r="KQ189" s="722"/>
      <c r="KR189" s="722"/>
      <c r="KS189" s="722"/>
      <c r="KT189" s="722"/>
      <c r="KU189" s="722"/>
      <c r="KV189" s="722"/>
      <c r="KW189" s="722"/>
      <c r="KX189" s="722"/>
      <c r="KY189" s="722"/>
      <c r="KZ189" s="722"/>
      <c r="LA189" s="722"/>
      <c r="LB189" s="722"/>
      <c r="LC189" s="722"/>
      <c r="LD189" s="722"/>
      <c r="LE189" s="722"/>
      <c r="LF189" s="722"/>
      <c r="LG189" s="722"/>
      <c r="LH189" s="722"/>
      <c r="LI189" s="722"/>
      <c r="LJ189" s="722"/>
      <c r="LK189" s="722"/>
      <c r="LL189" s="722"/>
      <c r="LM189" s="722"/>
      <c r="LN189" s="722"/>
      <c r="LO189" s="722"/>
      <c r="LP189" s="722"/>
      <c r="LQ189" s="722"/>
      <c r="LR189" s="722"/>
      <c r="LS189" s="722"/>
      <c r="LT189" s="722"/>
      <c r="LU189" s="722"/>
      <c r="LV189" s="722"/>
      <c r="LW189" s="722"/>
      <c r="LX189" s="722"/>
      <c r="LY189" s="722"/>
      <c r="LZ189" s="722"/>
      <c r="MA189" s="722"/>
      <c r="MB189" s="722"/>
      <c r="MC189" s="722"/>
      <c r="MD189" s="722"/>
      <c r="ME189" s="722"/>
      <c r="MF189" s="722"/>
      <c r="MG189" s="722"/>
      <c r="MH189" s="722"/>
      <c r="MI189" s="722"/>
      <c r="MJ189" s="722"/>
      <c r="MK189" s="722"/>
      <c r="ML189" s="722"/>
      <c r="MM189" s="722"/>
      <c r="MN189" s="722"/>
      <c r="MO189" s="722"/>
      <c r="MP189" s="722"/>
      <c r="MQ189" s="722"/>
      <c r="MR189" s="722"/>
      <c r="MS189" s="722"/>
      <c r="MT189" s="722"/>
      <c r="MU189" s="722"/>
      <c r="MV189" s="722"/>
      <c r="MW189" s="722"/>
      <c r="MX189" s="722"/>
      <c r="MY189" s="722"/>
      <c r="MZ189" s="722"/>
    </row>
    <row r="190" spans="1:364" s="466" customFormat="1" ht="15" customHeight="1">
      <c r="A190" s="460" t="s">
        <v>53</v>
      </c>
      <c r="B190" s="461">
        <v>45540</v>
      </c>
      <c r="C190" s="707"/>
      <c r="D190" s="474"/>
      <c r="E190" s="465"/>
      <c r="F190" s="465"/>
      <c r="G190" s="465"/>
      <c r="H190" s="462"/>
      <c r="I190" s="462"/>
      <c r="J190" s="462"/>
      <c r="K190" s="462"/>
      <c r="L190" s="462"/>
      <c r="M190" s="462"/>
      <c r="N190" s="462"/>
      <c r="O190" s="462"/>
      <c r="P190" s="462"/>
      <c r="Q190" s="462"/>
      <c r="R190" s="462"/>
      <c r="S190" s="462"/>
      <c r="T190" s="462"/>
      <c r="U190" s="462"/>
      <c r="V190" s="462"/>
      <c r="W190" s="462"/>
      <c r="X190" s="462"/>
      <c r="Y190" s="462"/>
      <c r="Z190" s="462"/>
      <c r="AA190" s="462"/>
      <c r="AB190" s="462"/>
      <c r="AC190" s="462"/>
      <c r="AD190" s="462"/>
      <c r="AE190" s="462"/>
      <c r="AF190" s="373"/>
      <c r="AG190" s="465"/>
      <c r="AH190" s="465"/>
      <c r="AI190" s="465"/>
      <c r="AJ190" s="465"/>
      <c r="AK190" s="465"/>
      <c r="AL190" s="465"/>
      <c r="AM190" s="465"/>
      <c r="AN190" s="465"/>
      <c r="AO190" s="373"/>
      <c r="AP190" s="462"/>
      <c r="AQ190" s="462"/>
      <c r="AR190" s="462"/>
      <c r="AS190" s="462"/>
      <c r="AT190" s="462"/>
      <c r="AU190" s="462"/>
      <c r="AV190" s="462"/>
      <c r="AW190" s="462"/>
      <c r="AX190" s="462"/>
      <c r="AY190" s="462"/>
      <c r="AZ190" s="462"/>
      <c r="BA190" s="462"/>
      <c r="BB190" s="462"/>
      <c r="BC190" s="462"/>
      <c r="BD190" s="462"/>
      <c r="BE190" s="462"/>
      <c r="BF190" s="462"/>
      <c r="BG190" s="462"/>
      <c r="BH190" s="462"/>
      <c r="BI190" s="462"/>
      <c r="BJ190" s="462"/>
      <c r="BK190" s="462"/>
      <c r="BL190" s="462"/>
      <c r="BM190" s="462"/>
      <c r="BN190" s="462"/>
      <c r="BO190" s="462"/>
      <c r="BP190" s="462"/>
      <c r="BQ190" s="462"/>
      <c r="BR190" s="462"/>
      <c r="BS190" s="462"/>
      <c r="BT190" s="462"/>
      <c r="BU190" s="462"/>
      <c r="BV190" s="462"/>
      <c r="BW190" s="462"/>
      <c r="BX190" s="462"/>
      <c r="BY190" s="462"/>
      <c r="BZ190" s="373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373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373"/>
      <c r="FG190" s="462"/>
      <c r="FH190" s="462"/>
      <c r="FI190" s="462"/>
      <c r="FJ190" s="462"/>
      <c r="FK190" s="462"/>
      <c r="FL190" s="462"/>
      <c r="FM190" s="464"/>
      <c r="FN190" s="462"/>
      <c r="FO190" s="462"/>
      <c r="FP190" s="462"/>
      <c r="FQ190" s="462"/>
      <c r="FR190" s="510"/>
      <c r="FS190" s="462"/>
      <c r="FT190" s="462"/>
      <c r="FU190" s="462"/>
      <c r="FV190" s="462"/>
      <c r="FW190" s="462"/>
      <c r="FX190" s="462"/>
      <c r="FY190" s="462"/>
      <c r="FZ190" s="462"/>
      <c r="GA190" s="462"/>
      <c r="GB190" s="462"/>
      <c r="GC190" s="462"/>
      <c r="GD190" s="462"/>
      <c r="GE190" s="462"/>
      <c r="GF190" s="462"/>
      <c r="GG190" s="462"/>
      <c r="GH190" s="462"/>
      <c r="GI190" s="462"/>
      <c r="GJ190" s="373"/>
      <c r="GK190" s="77"/>
      <c r="GL190" s="462"/>
      <c r="GM190" s="462"/>
      <c r="GN190" s="462"/>
      <c r="GO190" s="462"/>
      <c r="GP190" s="462"/>
      <c r="GQ190" s="462"/>
      <c r="GR190" s="462"/>
      <c r="GS190" s="462"/>
      <c r="GT190" s="462"/>
      <c r="GU190" s="462"/>
      <c r="GV190" s="462"/>
      <c r="GW190" s="462"/>
      <c r="GX190" s="462"/>
      <c r="GY190" s="462"/>
      <c r="GZ190" s="462"/>
      <c r="HA190" s="462"/>
      <c r="HB190" s="462"/>
      <c r="HC190" s="462"/>
      <c r="HD190" s="462"/>
      <c r="HE190" s="462"/>
      <c r="HF190" s="462"/>
      <c r="HG190" s="462"/>
      <c r="HH190" s="462"/>
      <c r="HI190" s="462"/>
      <c r="HJ190" s="462"/>
      <c r="HK190" s="462"/>
      <c r="HL190" s="462"/>
      <c r="HM190" s="462"/>
      <c r="HN190" s="462"/>
      <c r="HO190" s="462"/>
      <c r="HP190" s="462"/>
      <c r="HQ190" s="462"/>
      <c r="HR190" s="462"/>
      <c r="HS190" s="462"/>
      <c r="HT190" s="462"/>
      <c r="HU190" s="462"/>
      <c r="HV190" s="462"/>
      <c r="HW190" s="462"/>
      <c r="HX190" s="462"/>
      <c r="HY190" s="462"/>
      <c r="HZ190" s="462"/>
      <c r="IA190" s="462"/>
      <c r="IB190" s="462"/>
      <c r="IC190" s="462"/>
      <c r="ID190" s="462"/>
      <c r="IE190" s="462"/>
      <c r="IF190" s="462"/>
      <c r="IG190" s="462"/>
      <c r="IH190" s="462"/>
      <c r="II190" s="462"/>
      <c r="IJ190" s="462"/>
      <c r="IK190" s="462"/>
      <c r="IL190" s="462"/>
      <c r="IM190" s="462"/>
      <c r="IN190" s="462"/>
      <c r="IO190" s="462"/>
      <c r="IP190" s="462"/>
      <c r="IQ190" s="462"/>
      <c r="IR190" s="462"/>
      <c r="IS190" s="462"/>
      <c r="IT190" s="462"/>
      <c r="IU190" s="462"/>
      <c r="IV190" s="462"/>
      <c r="IW190" s="462"/>
      <c r="IX190" s="462"/>
      <c r="IY190" s="462"/>
      <c r="IZ190" s="462"/>
      <c r="JA190" s="708"/>
      <c r="JB190" s="722"/>
      <c r="JC190" s="722"/>
      <c r="JD190" s="722"/>
      <c r="JE190" s="722"/>
      <c r="JF190" s="722"/>
      <c r="JG190" s="722"/>
      <c r="JH190" s="722"/>
      <c r="JI190" s="722"/>
      <c r="JJ190" s="722"/>
      <c r="JK190" s="722"/>
      <c r="JL190" s="722"/>
      <c r="JM190" s="722"/>
      <c r="JN190" s="722"/>
      <c r="JO190" s="722"/>
      <c r="JP190" s="722"/>
      <c r="JQ190" s="722"/>
      <c r="JR190" s="722"/>
      <c r="JS190" s="722"/>
      <c r="JT190" s="722"/>
      <c r="JU190" s="722"/>
      <c r="JV190" s="722"/>
      <c r="JW190" s="722"/>
      <c r="JX190" s="722"/>
      <c r="JY190" s="722"/>
      <c r="JZ190" s="722"/>
      <c r="KA190" s="722"/>
      <c r="KB190" s="722"/>
      <c r="KC190" s="722"/>
      <c r="KD190" s="722"/>
      <c r="KE190" s="722"/>
      <c r="KF190" s="722"/>
      <c r="KG190" s="722"/>
      <c r="KH190" s="722"/>
      <c r="KI190" s="722"/>
      <c r="KJ190" s="722"/>
      <c r="KK190" s="722"/>
      <c r="KL190" s="722"/>
      <c r="KM190" s="722"/>
      <c r="KN190" s="722"/>
      <c r="KO190" s="722"/>
      <c r="KP190" s="722"/>
      <c r="KQ190" s="722"/>
      <c r="KR190" s="722"/>
      <c r="KS190" s="722"/>
      <c r="KT190" s="722"/>
      <c r="KU190" s="722"/>
      <c r="KV190" s="722"/>
      <c r="KW190" s="722"/>
      <c r="KX190" s="722"/>
      <c r="KY190" s="722"/>
      <c r="KZ190" s="722"/>
      <c r="LA190" s="722"/>
      <c r="LB190" s="722"/>
      <c r="LC190" s="722"/>
      <c r="LD190" s="722"/>
      <c r="LE190" s="722"/>
      <c r="LF190" s="722"/>
      <c r="LG190" s="722"/>
      <c r="LH190" s="722"/>
      <c r="LI190" s="722"/>
      <c r="LJ190" s="722"/>
      <c r="LK190" s="722"/>
      <c r="LL190" s="722"/>
      <c r="LM190" s="722"/>
      <c r="LN190" s="722"/>
      <c r="LO190" s="722"/>
      <c r="LP190" s="722"/>
      <c r="LQ190" s="722"/>
      <c r="LR190" s="722"/>
      <c r="LS190" s="722"/>
      <c r="LT190" s="722"/>
      <c r="LU190" s="722"/>
      <c r="LV190" s="722"/>
      <c r="LW190" s="722"/>
      <c r="LX190" s="722"/>
      <c r="LY190" s="722"/>
      <c r="LZ190" s="722"/>
      <c r="MA190" s="722"/>
      <c r="MB190" s="722"/>
      <c r="MC190" s="722"/>
      <c r="MD190" s="722"/>
      <c r="ME190" s="722"/>
      <c r="MF190" s="722"/>
      <c r="MG190" s="722"/>
      <c r="MH190" s="722"/>
      <c r="MI190" s="722"/>
      <c r="MJ190" s="722"/>
      <c r="MK190" s="722"/>
      <c r="ML190" s="722"/>
      <c r="MM190" s="722"/>
      <c r="MN190" s="722"/>
      <c r="MO190" s="722"/>
      <c r="MP190" s="722"/>
      <c r="MQ190" s="722"/>
      <c r="MR190" s="722"/>
      <c r="MS190" s="722"/>
      <c r="MT190" s="722"/>
      <c r="MU190" s="722"/>
      <c r="MV190" s="722"/>
      <c r="MW190" s="722"/>
      <c r="MX190" s="722"/>
      <c r="MY190" s="722"/>
      <c r="MZ190" s="722"/>
    </row>
    <row r="191" spans="1:364" s="466" customFormat="1" ht="15" customHeight="1">
      <c r="A191" s="460" t="s">
        <v>50</v>
      </c>
      <c r="B191" s="461">
        <v>45541</v>
      </c>
      <c r="C191" s="707"/>
      <c r="D191" s="474"/>
      <c r="E191" s="465"/>
      <c r="F191" s="465"/>
      <c r="G191" s="465"/>
      <c r="H191" s="462"/>
      <c r="I191" s="462"/>
      <c r="J191" s="462"/>
      <c r="K191" s="462"/>
      <c r="L191" s="462"/>
      <c r="M191" s="462"/>
      <c r="N191" s="462"/>
      <c r="O191" s="462"/>
      <c r="P191" s="462"/>
      <c r="Q191" s="462"/>
      <c r="R191" s="462"/>
      <c r="S191" s="462"/>
      <c r="T191" s="462"/>
      <c r="U191" s="462"/>
      <c r="V191" s="462"/>
      <c r="W191" s="462"/>
      <c r="X191" s="462"/>
      <c r="Y191" s="462"/>
      <c r="Z191" s="462"/>
      <c r="AA191" s="462"/>
      <c r="AB191" s="462"/>
      <c r="AC191" s="462"/>
      <c r="AD191" s="462"/>
      <c r="AE191" s="462"/>
      <c r="AF191" s="373"/>
      <c r="AG191" s="465"/>
      <c r="AH191" s="465"/>
      <c r="AI191" s="465"/>
      <c r="AJ191" s="465"/>
      <c r="AK191" s="465"/>
      <c r="AL191" s="465"/>
      <c r="AM191" s="465"/>
      <c r="AN191" s="465"/>
      <c r="AO191" s="373"/>
      <c r="AP191" s="462"/>
      <c r="AQ191" s="462"/>
      <c r="AR191" s="462"/>
      <c r="AS191" s="462"/>
      <c r="AT191" s="462"/>
      <c r="AU191" s="462"/>
      <c r="AV191" s="462"/>
      <c r="AW191" s="462"/>
      <c r="AX191" s="462"/>
      <c r="AY191" s="462"/>
      <c r="AZ191" s="462"/>
      <c r="BA191" s="462"/>
      <c r="BB191" s="462"/>
      <c r="BC191" s="462"/>
      <c r="BD191" s="462"/>
      <c r="BE191" s="462"/>
      <c r="BF191" s="462"/>
      <c r="BG191" s="462"/>
      <c r="BH191" s="462"/>
      <c r="BI191" s="462"/>
      <c r="BJ191" s="462"/>
      <c r="BK191" s="462"/>
      <c r="BL191" s="462"/>
      <c r="BM191" s="462"/>
      <c r="BN191" s="462"/>
      <c r="BO191" s="462"/>
      <c r="BP191" s="462"/>
      <c r="BQ191" s="462"/>
      <c r="BR191" s="462"/>
      <c r="BS191" s="462"/>
      <c r="BT191" s="462"/>
      <c r="BU191" s="462"/>
      <c r="BV191" s="462"/>
      <c r="BW191" s="462"/>
      <c r="BX191" s="462"/>
      <c r="BY191" s="462"/>
      <c r="BZ191" s="373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373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373"/>
      <c r="FG191" s="462"/>
      <c r="FH191" s="462"/>
      <c r="FI191" s="462"/>
      <c r="FJ191" s="462"/>
      <c r="FK191" s="462"/>
      <c r="FL191" s="462"/>
      <c r="FM191" s="464"/>
      <c r="FN191" s="462"/>
      <c r="FO191" s="462"/>
      <c r="FP191" s="462"/>
      <c r="FQ191" s="462"/>
      <c r="FR191" s="510"/>
      <c r="FS191" s="462"/>
      <c r="FT191" s="462"/>
      <c r="FU191" s="462"/>
      <c r="FV191" s="462"/>
      <c r="FW191" s="462"/>
      <c r="FX191" s="462"/>
      <c r="FY191" s="462"/>
      <c r="FZ191" s="462"/>
      <c r="GA191" s="462"/>
      <c r="GB191" s="462"/>
      <c r="GC191" s="462"/>
      <c r="GD191" s="462"/>
      <c r="GE191" s="462"/>
      <c r="GF191" s="462"/>
      <c r="GG191" s="462"/>
      <c r="GH191" s="462"/>
      <c r="GI191" s="462"/>
      <c r="GJ191" s="373"/>
      <c r="GK191" s="77"/>
      <c r="GL191" s="462"/>
      <c r="GM191" s="462"/>
      <c r="GN191" s="462"/>
      <c r="GO191" s="462"/>
      <c r="GP191" s="462"/>
      <c r="GQ191" s="462"/>
      <c r="GR191" s="462"/>
      <c r="GS191" s="462"/>
      <c r="GT191" s="462"/>
      <c r="GU191" s="462"/>
      <c r="GV191" s="462"/>
      <c r="GW191" s="462"/>
      <c r="GX191" s="462"/>
      <c r="GY191" s="462"/>
      <c r="GZ191" s="462"/>
      <c r="HA191" s="462"/>
      <c r="HB191" s="462"/>
      <c r="HC191" s="462"/>
      <c r="HD191" s="462"/>
      <c r="HE191" s="462"/>
      <c r="HF191" s="462"/>
      <c r="HG191" s="462"/>
      <c r="HH191" s="462"/>
      <c r="HI191" s="462"/>
      <c r="HJ191" s="462"/>
      <c r="HK191" s="462"/>
      <c r="HL191" s="462"/>
      <c r="HM191" s="462"/>
      <c r="HN191" s="462"/>
      <c r="HO191" s="462"/>
      <c r="HP191" s="462"/>
      <c r="HQ191" s="462"/>
      <c r="HR191" s="462"/>
      <c r="HS191" s="462"/>
      <c r="HT191" s="462"/>
      <c r="HU191" s="462"/>
      <c r="HV191" s="462"/>
      <c r="HW191" s="462"/>
      <c r="HX191" s="462"/>
      <c r="HY191" s="462"/>
      <c r="HZ191" s="462"/>
      <c r="IA191" s="462"/>
      <c r="IB191" s="462"/>
      <c r="IC191" s="462"/>
      <c r="ID191" s="462"/>
      <c r="IE191" s="462"/>
      <c r="IF191" s="462"/>
      <c r="IG191" s="462"/>
      <c r="IH191" s="462"/>
      <c r="II191" s="462"/>
      <c r="IJ191" s="462"/>
      <c r="IK191" s="462"/>
      <c r="IL191" s="462"/>
      <c r="IM191" s="462"/>
      <c r="IN191" s="462"/>
      <c r="IO191" s="462"/>
      <c r="IP191" s="462"/>
      <c r="IQ191" s="462"/>
      <c r="IR191" s="462"/>
      <c r="IS191" s="462"/>
      <c r="IT191" s="462"/>
      <c r="IU191" s="462"/>
      <c r="IV191" s="462"/>
      <c r="IW191" s="462"/>
      <c r="IX191" s="462"/>
      <c r="IY191" s="462"/>
      <c r="IZ191" s="462"/>
      <c r="JA191" s="708"/>
      <c r="JB191" s="722"/>
      <c r="JC191" s="722"/>
      <c r="JD191" s="722"/>
      <c r="JE191" s="722"/>
      <c r="JF191" s="722"/>
      <c r="JG191" s="722"/>
      <c r="JH191" s="722"/>
      <c r="JI191" s="722"/>
      <c r="JJ191" s="722"/>
      <c r="JK191" s="722"/>
      <c r="JL191" s="722"/>
      <c r="JM191" s="722"/>
      <c r="JN191" s="722"/>
      <c r="JO191" s="722"/>
      <c r="JP191" s="722"/>
      <c r="JQ191" s="722"/>
      <c r="JR191" s="722"/>
      <c r="JS191" s="722"/>
      <c r="JT191" s="722"/>
      <c r="JU191" s="722"/>
      <c r="JV191" s="722"/>
      <c r="JW191" s="722"/>
      <c r="JX191" s="722"/>
      <c r="JY191" s="722"/>
      <c r="JZ191" s="722"/>
      <c r="KA191" s="722"/>
      <c r="KB191" s="722"/>
      <c r="KC191" s="722"/>
      <c r="KD191" s="722"/>
      <c r="KE191" s="722"/>
      <c r="KF191" s="722"/>
      <c r="KG191" s="722"/>
      <c r="KH191" s="722"/>
      <c r="KI191" s="722"/>
      <c r="KJ191" s="722"/>
      <c r="KK191" s="722"/>
      <c r="KL191" s="722"/>
      <c r="KM191" s="722"/>
      <c r="KN191" s="722"/>
      <c r="KO191" s="722"/>
      <c r="KP191" s="722"/>
      <c r="KQ191" s="722"/>
      <c r="KR191" s="722"/>
      <c r="KS191" s="722"/>
      <c r="KT191" s="722"/>
      <c r="KU191" s="722"/>
      <c r="KV191" s="722"/>
      <c r="KW191" s="722"/>
      <c r="KX191" s="722"/>
      <c r="KY191" s="722"/>
      <c r="KZ191" s="722"/>
      <c r="LA191" s="722"/>
      <c r="LB191" s="722"/>
      <c r="LC191" s="722"/>
      <c r="LD191" s="722"/>
      <c r="LE191" s="722"/>
      <c r="LF191" s="722"/>
      <c r="LG191" s="722"/>
      <c r="LH191" s="722"/>
      <c r="LI191" s="722"/>
      <c r="LJ191" s="722"/>
      <c r="LK191" s="722"/>
      <c r="LL191" s="722"/>
      <c r="LM191" s="722"/>
      <c r="LN191" s="722"/>
      <c r="LO191" s="722"/>
      <c r="LP191" s="722"/>
      <c r="LQ191" s="722"/>
      <c r="LR191" s="722"/>
      <c r="LS191" s="722"/>
      <c r="LT191" s="722"/>
      <c r="LU191" s="722"/>
      <c r="LV191" s="722"/>
      <c r="LW191" s="722"/>
      <c r="LX191" s="722"/>
      <c r="LY191" s="722"/>
      <c r="LZ191" s="722"/>
      <c r="MA191" s="722"/>
      <c r="MB191" s="722"/>
      <c r="MC191" s="722"/>
      <c r="MD191" s="722"/>
      <c r="ME191" s="722"/>
      <c r="MF191" s="722"/>
      <c r="MG191" s="722"/>
      <c r="MH191" s="722"/>
      <c r="MI191" s="722"/>
      <c r="MJ191" s="722"/>
      <c r="MK191" s="722"/>
      <c r="ML191" s="722"/>
      <c r="MM191" s="722"/>
      <c r="MN191" s="722"/>
      <c r="MO191" s="722"/>
      <c r="MP191" s="722"/>
      <c r="MQ191" s="722"/>
      <c r="MR191" s="722"/>
      <c r="MS191" s="722"/>
      <c r="MT191" s="722"/>
      <c r="MU191" s="722"/>
      <c r="MV191" s="722"/>
      <c r="MW191" s="722"/>
      <c r="MX191" s="722"/>
      <c r="MY191" s="722"/>
      <c r="MZ191" s="722"/>
    </row>
    <row r="192" spans="1:364" s="466" customFormat="1" ht="15" customHeight="1">
      <c r="A192" s="460" t="s">
        <v>51</v>
      </c>
      <c r="B192" s="461">
        <v>45542</v>
      </c>
      <c r="C192" s="707"/>
      <c r="D192" s="474"/>
      <c r="E192" s="465"/>
      <c r="F192" s="465"/>
      <c r="G192" s="465"/>
      <c r="H192" s="462"/>
      <c r="I192" s="462"/>
      <c r="J192" s="462"/>
      <c r="K192" s="462"/>
      <c r="L192" s="462"/>
      <c r="M192" s="462"/>
      <c r="N192" s="462"/>
      <c r="O192" s="462"/>
      <c r="P192" s="462"/>
      <c r="Q192" s="462"/>
      <c r="R192" s="462"/>
      <c r="S192" s="462"/>
      <c r="T192" s="462"/>
      <c r="U192" s="462"/>
      <c r="V192" s="462"/>
      <c r="W192" s="462"/>
      <c r="X192" s="462"/>
      <c r="Y192" s="462"/>
      <c r="Z192" s="462"/>
      <c r="AA192" s="462"/>
      <c r="AB192" s="462"/>
      <c r="AC192" s="462"/>
      <c r="AD192" s="462"/>
      <c r="AE192" s="462"/>
      <c r="AF192" s="373"/>
      <c r="AG192" s="465"/>
      <c r="AH192" s="465"/>
      <c r="AI192" s="465"/>
      <c r="AJ192" s="465"/>
      <c r="AK192" s="465"/>
      <c r="AL192" s="465"/>
      <c r="AM192" s="465"/>
      <c r="AN192" s="465"/>
      <c r="AO192" s="373"/>
      <c r="AP192" s="462"/>
      <c r="AQ192" s="462"/>
      <c r="AR192" s="462"/>
      <c r="AS192" s="462"/>
      <c r="AT192" s="462"/>
      <c r="AU192" s="462"/>
      <c r="AV192" s="462"/>
      <c r="AW192" s="462"/>
      <c r="AX192" s="462"/>
      <c r="AY192" s="462"/>
      <c r="AZ192" s="462"/>
      <c r="BA192" s="462"/>
      <c r="BB192" s="462"/>
      <c r="BC192" s="462"/>
      <c r="BD192" s="462"/>
      <c r="BE192" s="462"/>
      <c r="BF192" s="462"/>
      <c r="BG192" s="462"/>
      <c r="BH192" s="462"/>
      <c r="BI192" s="462"/>
      <c r="BJ192" s="462"/>
      <c r="BK192" s="462"/>
      <c r="BL192" s="462"/>
      <c r="BM192" s="462"/>
      <c r="BN192" s="462"/>
      <c r="BO192" s="462"/>
      <c r="BP192" s="462"/>
      <c r="BQ192" s="462"/>
      <c r="BR192" s="462"/>
      <c r="BS192" s="462"/>
      <c r="BT192" s="462"/>
      <c r="BU192" s="462"/>
      <c r="BV192" s="462"/>
      <c r="BW192" s="462"/>
      <c r="BX192" s="462"/>
      <c r="BY192" s="462"/>
      <c r="BZ192" s="373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373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373"/>
      <c r="FG192" s="462"/>
      <c r="FH192" s="462"/>
      <c r="FI192" s="462"/>
      <c r="FJ192" s="462"/>
      <c r="FK192" s="462"/>
      <c r="FL192" s="462"/>
      <c r="FM192" s="464"/>
      <c r="FN192" s="462"/>
      <c r="FO192" s="462"/>
      <c r="FP192" s="462"/>
      <c r="FQ192" s="462"/>
      <c r="FR192" s="510"/>
      <c r="FS192" s="462"/>
      <c r="FT192" s="462"/>
      <c r="FU192" s="462"/>
      <c r="FV192" s="462"/>
      <c r="FW192" s="462"/>
      <c r="FX192" s="462"/>
      <c r="FY192" s="462"/>
      <c r="FZ192" s="462"/>
      <c r="GA192" s="462"/>
      <c r="GB192" s="462"/>
      <c r="GC192" s="462"/>
      <c r="GD192" s="462"/>
      <c r="GE192" s="462"/>
      <c r="GF192" s="462"/>
      <c r="GG192" s="462"/>
      <c r="GH192" s="462"/>
      <c r="GI192" s="462"/>
      <c r="GJ192" s="373"/>
      <c r="GK192" s="77"/>
      <c r="GL192" s="462"/>
      <c r="GM192" s="462"/>
      <c r="GN192" s="462"/>
      <c r="GO192" s="462"/>
      <c r="GP192" s="462"/>
      <c r="GQ192" s="462"/>
      <c r="GR192" s="462"/>
      <c r="GS192" s="462"/>
      <c r="GT192" s="462"/>
      <c r="GU192" s="462"/>
      <c r="GV192" s="462"/>
      <c r="GW192" s="462"/>
      <c r="GX192" s="462"/>
      <c r="GY192" s="462"/>
      <c r="GZ192" s="462"/>
      <c r="HA192" s="462"/>
      <c r="HB192" s="462"/>
      <c r="HC192" s="462"/>
      <c r="HD192" s="462"/>
      <c r="HE192" s="462"/>
      <c r="HF192" s="462"/>
      <c r="HG192" s="462"/>
      <c r="HH192" s="462"/>
      <c r="HI192" s="462"/>
      <c r="HJ192" s="462"/>
      <c r="HK192" s="462"/>
      <c r="HL192" s="462"/>
      <c r="HM192" s="462"/>
      <c r="HN192" s="462"/>
      <c r="HO192" s="462"/>
      <c r="HP192" s="462"/>
      <c r="HQ192" s="462"/>
      <c r="HR192" s="462"/>
      <c r="HS192" s="462"/>
      <c r="HT192" s="462"/>
      <c r="HU192" s="462"/>
      <c r="HV192" s="462"/>
      <c r="HW192" s="462"/>
      <c r="HX192" s="462"/>
      <c r="HY192" s="462"/>
      <c r="HZ192" s="462"/>
      <c r="IA192" s="462"/>
      <c r="IB192" s="462"/>
      <c r="IC192" s="462"/>
      <c r="ID192" s="462"/>
      <c r="IE192" s="462"/>
      <c r="IF192" s="462"/>
      <c r="IG192" s="462"/>
      <c r="IH192" s="462"/>
      <c r="II192" s="462"/>
      <c r="IJ192" s="462"/>
      <c r="IK192" s="462"/>
      <c r="IL192" s="462"/>
      <c r="IM192" s="462"/>
      <c r="IN192" s="462"/>
      <c r="IO192" s="462"/>
      <c r="IP192" s="462"/>
      <c r="IQ192" s="462"/>
      <c r="IR192" s="462"/>
      <c r="IS192" s="462"/>
      <c r="IT192" s="462"/>
      <c r="IU192" s="462"/>
      <c r="IV192" s="462"/>
      <c r="IW192" s="462"/>
      <c r="IX192" s="462"/>
      <c r="IY192" s="462"/>
      <c r="IZ192" s="462"/>
      <c r="JA192" s="708"/>
      <c r="JB192" s="722"/>
      <c r="JC192" s="722"/>
      <c r="JD192" s="722"/>
      <c r="JE192" s="722"/>
      <c r="JF192" s="722"/>
      <c r="JG192" s="722"/>
      <c r="JH192" s="722"/>
      <c r="JI192" s="722"/>
      <c r="JJ192" s="722"/>
      <c r="JK192" s="722"/>
      <c r="JL192" s="722"/>
      <c r="JM192" s="722"/>
      <c r="JN192" s="722"/>
      <c r="JO192" s="722"/>
      <c r="JP192" s="722"/>
      <c r="JQ192" s="722"/>
      <c r="JR192" s="722"/>
      <c r="JS192" s="722"/>
      <c r="JT192" s="722"/>
      <c r="JU192" s="722"/>
      <c r="JV192" s="722"/>
      <c r="JW192" s="722"/>
      <c r="JX192" s="722"/>
      <c r="JY192" s="722"/>
      <c r="JZ192" s="722"/>
      <c r="KA192" s="722"/>
      <c r="KB192" s="722"/>
      <c r="KC192" s="722"/>
      <c r="KD192" s="722"/>
      <c r="KE192" s="722"/>
      <c r="KF192" s="722"/>
      <c r="KG192" s="722"/>
      <c r="KH192" s="722"/>
      <c r="KI192" s="722"/>
      <c r="KJ192" s="722"/>
      <c r="KK192" s="722"/>
      <c r="KL192" s="722"/>
      <c r="KM192" s="722"/>
      <c r="KN192" s="722"/>
      <c r="KO192" s="722"/>
      <c r="KP192" s="722"/>
      <c r="KQ192" s="722"/>
      <c r="KR192" s="722"/>
      <c r="KS192" s="722"/>
      <c r="KT192" s="722"/>
      <c r="KU192" s="722"/>
      <c r="KV192" s="722"/>
      <c r="KW192" s="722"/>
      <c r="KX192" s="722"/>
      <c r="KY192" s="722"/>
      <c r="KZ192" s="722"/>
      <c r="LA192" s="722"/>
      <c r="LB192" s="722"/>
      <c r="LC192" s="722"/>
      <c r="LD192" s="722"/>
      <c r="LE192" s="722"/>
      <c r="LF192" s="722"/>
      <c r="LG192" s="722"/>
      <c r="LH192" s="722"/>
      <c r="LI192" s="722"/>
      <c r="LJ192" s="722"/>
      <c r="LK192" s="722"/>
      <c r="LL192" s="722"/>
      <c r="LM192" s="722"/>
      <c r="LN192" s="722"/>
      <c r="LO192" s="722"/>
      <c r="LP192" s="722"/>
      <c r="LQ192" s="722"/>
      <c r="LR192" s="722"/>
      <c r="LS192" s="722"/>
      <c r="LT192" s="722"/>
      <c r="LU192" s="722"/>
      <c r="LV192" s="722"/>
      <c r="LW192" s="722"/>
      <c r="LX192" s="722"/>
      <c r="LY192" s="722"/>
      <c r="LZ192" s="722"/>
      <c r="MA192" s="722"/>
      <c r="MB192" s="722"/>
      <c r="MC192" s="722"/>
      <c r="MD192" s="722"/>
      <c r="ME192" s="722"/>
      <c r="MF192" s="722"/>
      <c r="MG192" s="722"/>
      <c r="MH192" s="722"/>
      <c r="MI192" s="722"/>
      <c r="MJ192" s="722"/>
      <c r="MK192" s="722"/>
      <c r="ML192" s="722"/>
      <c r="MM192" s="722"/>
      <c r="MN192" s="722"/>
      <c r="MO192" s="722"/>
      <c r="MP192" s="722"/>
      <c r="MQ192" s="722"/>
      <c r="MR192" s="722"/>
      <c r="MS192" s="722"/>
      <c r="MT192" s="722"/>
      <c r="MU192" s="722"/>
      <c r="MV192" s="722"/>
      <c r="MW192" s="722"/>
      <c r="MX192" s="722"/>
      <c r="MY192" s="722"/>
      <c r="MZ192" s="722"/>
    </row>
    <row r="193" spans="1:364" s="466" customFormat="1" ht="15" customHeight="1">
      <c r="A193" s="460" t="s">
        <v>52</v>
      </c>
      <c r="B193" s="461">
        <v>45543</v>
      </c>
      <c r="C193" s="707"/>
      <c r="D193" s="474"/>
      <c r="E193" s="465"/>
      <c r="F193" s="465"/>
      <c r="G193" s="465"/>
      <c r="H193" s="462"/>
      <c r="I193" s="462"/>
      <c r="J193" s="462"/>
      <c r="K193" s="462"/>
      <c r="L193" s="462"/>
      <c r="M193" s="462"/>
      <c r="N193" s="462"/>
      <c r="O193" s="462"/>
      <c r="P193" s="462"/>
      <c r="Q193" s="462"/>
      <c r="R193" s="462"/>
      <c r="S193" s="462"/>
      <c r="T193" s="462"/>
      <c r="U193" s="462"/>
      <c r="V193" s="462"/>
      <c r="W193" s="462"/>
      <c r="X193" s="462"/>
      <c r="Y193" s="462"/>
      <c r="Z193" s="462"/>
      <c r="AA193" s="462"/>
      <c r="AB193" s="462"/>
      <c r="AC193" s="462"/>
      <c r="AD193" s="462"/>
      <c r="AE193" s="462"/>
      <c r="AF193" s="373"/>
      <c r="AG193" s="465"/>
      <c r="AH193" s="465"/>
      <c r="AI193" s="465"/>
      <c r="AJ193" s="465"/>
      <c r="AK193" s="465"/>
      <c r="AL193" s="465"/>
      <c r="AM193" s="465"/>
      <c r="AN193" s="465"/>
      <c r="AO193" s="373"/>
      <c r="AP193" s="462"/>
      <c r="AQ193" s="462"/>
      <c r="AR193" s="462"/>
      <c r="AS193" s="462"/>
      <c r="AT193" s="462"/>
      <c r="AU193" s="462"/>
      <c r="AV193" s="462"/>
      <c r="AW193" s="462"/>
      <c r="AX193" s="462"/>
      <c r="AY193" s="462"/>
      <c r="AZ193" s="462"/>
      <c r="BA193" s="462"/>
      <c r="BB193" s="462"/>
      <c r="BC193" s="462"/>
      <c r="BD193" s="462"/>
      <c r="BE193" s="462"/>
      <c r="BF193" s="462"/>
      <c r="BG193" s="462"/>
      <c r="BH193" s="462"/>
      <c r="BI193" s="462"/>
      <c r="BJ193" s="462"/>
      <c r="BK193" s="462"/>
      <c r="BL193" s="462"/>
      <c r="BM193" s="462"/>
      <c r="BN193" s="462"/>
      <c r="BO193" s="462"/>
      <c r="BP193" s="462"/>
      <c r="BQ193" s="462"/>
      <c r="BR193" s="462"/>
      <c r="BS193" s="462"/>
      <c r="BT193" s="462"/>
      <c r="BU193" s="462"/>
      <c r="BV193" s="462"/>
      <c r="BW193" s="462"/>
      <c r="BX193" s="462"/>
      <c r="BY193" s="462"/>
      <c r="BZ193" s="373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373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373"/>
      <c r="FG193" s="462"/>
      <c r="FH193" s="462"/>
      <c r="FI193" s="462"/>
      <c r="FJ193" s="462"/>
      <c r="FK193" s="462"/>
      <c r="FL193" s="462"/>
      <c r="FM193" s="464"/>
      <c r="FN193" s="462"/>
      <c r="FO193" s="462"/>
      <c r="FP193" s="462"/>
      <c r="FQ193" s="462"/>
      <c r="FR193" s="510"/>
      <c r="FS193" s="462"/>
      <c r="FT193" s="462"/>
      <c r="FU193" s="462"/>
      <c r="FV193" s="462"/>
      <c r="FW193" s="462"/>
      <c r="FX193" s="462"/>
      <c r="FY193" s="462"/>
      <c r="FZ193" s="462"/>
      <c r="GA193" s="462"/>
      <c r="GB193" s="462"/>
      <c r="GC193" s="462"/>
      <c r="GD193" s="462"/>
      <c r="GE193" s="462"/>
      <c r="GF193" s="462"/>
      <c r="GG193" s="462"/>
      <c r="GH193" s="462"/>
      <c r="GI193" s="462"/>
      <c r="GJ193" s="373"/>
      <c r="GK193" s="77"/>
      <c r="GL193" s="462"/>
      <c r="GM193" s="462"/>
      <c r="GN193" s="462"/>
      <c r="GO193" s="462"/>
      <c r="GP193" s="462"/>
      <c r="GQ193" s="462"/>
      <c r="GR193" s="462"/>
      <c r="GS193" s="462"/>
      <c r="GT193" s="462"/>
      <c r="GU193" s="462"/>
      <c r="GV193" s="462"/>
      <c r="GW193" s="462"/>
      <c r="GX193" s="462"/>
      <c r="GY193" s="462"/>
      <c r="GZ193" s="462"/>
      <c r="HA193" s="462"/>
      <c r="HB193" s="462"/>
      <c r="HC193" s="462"/>
      <c r="HD193" s="462"/>
      <c r="HE193" s="462"/>
      <c r="HF193" s="462"/>
      <c r="HG193" s="462"/>
      <c r="HH193" s="462"/>
      <c r="HI193" s="462"/>
      <c r="HJ193" s="462"/>
      <c r="HK193" s="462"/>
      <c r="HL193" s="462"/>
      <c r="HM193" s="462"/>
      <c r="HN193" s="462"/>
      <c r="HO193" s="462"/>
      <c r="HP193" s="462"/>
      <c r="HQ193" s="462"/>
      <c r="HR193" s="462"/>
      <c r="HS193" s="462"/>
      <c r="HT193" s="462"/>
      <c r="HU193" s="462"/>
      <c r="HV193" s="462"/>
      <c r="HW193" s="462"/>
      <c r="HX193" s="462"/>
      <c r="HY193" s="462"/>
      <c r="HZ193" s="462"/>
      <c r="IA193" s="462"/>
      <c r="IB193" s="462"/>
      <c r="IC193" s="462"/>
      <c r="ID193" s="462"/>
      <c r="IE193" s="462"/>
      <c r="IF193" s="462"/>
      <c r="IG193" s="462"/>
      <c r="IH193" s="462"/>
      <c r="II193" s="462"/>
      <c r="IJ193" s="462"/>
      <c r="IK193" s="462"/>
      <c r="IL193" s="462"/>
      <c r="IM193" s="462"/>
      <c r="IN193" s="462"/>
      <c r="IO193" s="462"/>
      <c r="IP193" s="462"/>
      <c r="IQ193" s="462"/>
      <c r="IR193" s="462"/>
      <c r="IS193" s="462"/>
      <c r="IT193" s="462"/>
      <c r="IU193" s="462"/>
      <c r="IV193" s="462"/>
      <c r="IW193" s="462"/>
      <c r="IX193" s="462"/>
      <c r="IY193" s="462"/>
      <c r="IZ193" s="462"/>
      <c r="JA193" s="708"/>
      <c r="JB193" s="722"/>
      <c r="JC193" s="722"/>
      <c r="JD193" s="722"/>
      <c r="JE193" s="722"/>
      <c r="JF193" s="722"/>
      <c r="JG193" s="722"/>
      <c r="JH193" s="722"/>
      <c r="JI193" s="722"/>
      <c r="JJ193" s="722"/>
      <c r="JK193" s="722"/>
      <c r="JL193" s="722"/>
      <c r="JM193" s="722"/>
      <c r="JN193" s="722"/>
      <c r="JO193" s="722"/>
      <c r="JP193" s="722"/>
      <c r="JQ193" s="722"/>
      <c r="JR193" s="722"/>
      <c r="JS193" s="722"/>
      <c r="JT193" s="722"/>
      <c r="JU193" s="722"/>
      <c r="JV193" s="722"/>
      <c r="JW193" s="722"/>
      <c r="JX193" s="722"/>
      <c r="JY193" s="722"/>
      <c r="JZ193" s="722"/>
      <c r="KA193" s="722"/>
      <c r="KB193" s="722"/>
      <c r="KC193" s="722"/>
      <c r="KD193" s="722"/>
      <c r="KE193" s="722"/>
      <c r="KF193" s="722"/>
      <c r="KG193" s="722"/>
      <c r="KH193" s="722"/>
      <c r="KI193" s="722"/>
      <c r="KJ193" s="722"/>
      <c r="KK193" s="722"/>
      <c r="KL193" s="722"/>
      <c r="KM193" s="722"/>
      <c r="KN193" s="722"/>
      <c r="KO193" s="722"/>
      <c r="KP193" s="722"/>
      <c r="KQ193" s="722"/>
      <c r="KR193" s="722"/>
      <c r="KS193" s="722"/>
      <c r="KT193" s="722"/>
      <c r="KU193" s="722"/>
      <c r="KV193" s="722"/>
      <c r="KW193" s="722"/>
      <c r="KX193" s="722"/>
      <c r="KY193" s="722"/>
      <c r="KZ193" s="722"/>
      <c r="LA193" s="722"/>
      <c r="LB193" s="722"/>
      <c r="LC193" s="722"/>
      <c r="LD193" s="722"/>
      <c r="LE193" s="722"/>
      <c r="LF193" s="722"/>
      <c r="LG193" s="722"/>
      <c r="LH193" s="722"/>
      <c r="LI193" s="722"/>
      <c r="LJ193" s="722"/>
      <c r="LK193" s="722"/>
      <c r="LL193" s="722"/>
      <c r="LM193" s="722"/>
      <c r="LN193" s="722"/>
      <c r="LO193" s="722"/>
      <c r="LP193" s="722"/>
      <c r="LQ193" s="722"/>
      <c r="LR193" s="722"/>
      <c r="LS193" s="722"/>
      <c r="LT193" s="722"/>
      <c r="LU193" s="722"/>
      <c r="LV193" s="722"/>
      <c r="LW193" s="722"/>
      <c r="LX193" s="722"/>
      <c r="LY193" s="722"/>
      <c r="LZ193" s="722"/>
      <c r="MA193" s="722"/>
      <c r="MB193" s="722"/>
      <c r="MC193" s="722"/>
      <c r="MD193" s="722"/>
      <c r="ME193" s="722"/>
      <c r="MF193" s="722"/>
      <c r="MG193" s="722"/>
      <c r="MH193" s="722"/>
      <c r="MI193" s="722"/>
      <c r="MJ193" s="722"/>
      <c r="MK193" s="722"/>
      <c r="ML193" s="722"/>
      <c r="MM193" s="722"/>
      <c r="MN193" s="722"/>
      <c r="MO193" s="722"/>
      <c r="MP193" s="722"/>
      <c r="MQ193" s="722"/>
      <c r="MR193" s="722"/>
      <c r="MS193" s="722"/>
      <c r="MT193" s="722"/>
      <c r="MU193" s="722"/>
      <c r="MV193" s="722"/>
      <c r="MW193" s="722"/>
      <c r="MX193" s="722"/>
      <c r="MY193" s="722"/>
      <c r="MZ193" s="722"/>
    </row>
    <row r="194" spans="1:364" s="466" customFormat="1" ht="15" customHeight="1">
      <c r="A194" s="460" t="s">
        <v>46</v>
      </c>
      <c r="B194" s="461">
        <v>45544</v>
      </c>
      <c r="C194" s="707"/>
      <c r="D194" s="474"/>
      <c r="E194" s="465"/>
      <c r="F194" s="465"/>
      <c r="G194" s="465"/>
      <c r="H194" s="462"/>
      <c r="I194" s="462"/>
      <c r="J194" s="462"/>
      <c r="K194" s="462"/>
      <c r="L194" s="462"/>
      <c r="M194" s="462"/>
      <c r="N194" s="462"/>
      <c r="O194" s="462"/>
      <c r="P194" s="462"/>
      <c r="Q194" s="462"/>
      <c r="R194" s="462"/>
      <c r="S194" s="462"/>
      <c r="T194" s="462"/>
      <c r="U194" s="462"/>
      <c r="V194" s="462"/>
      <c r="W194" s="462"/>
      <c r="X194" s="462"/>
      <c r="Y194" s="462"/>
      <c r="Z194" s="462"/>
      <c r="AA194" s="462"/>
      <c r="AB194" s="462"/>
      <c r="AC194" s="462"/>
      <c r="AD194" s="462"/>
      <c r="AE194" s="462"/>
      <c r="AF194" s="373"/>
      <c r="AG194" s="465"/>
      <c r="AH194" s="465"/>
      <c r="AI194" s="465"/>
      <c r="AJ194" s="465"/>
      <c r="AK194" s="465"/>
      <c r="AL194" s="465"/>
      <c r="AM194" s="465"/>
      <c r="AN194" s="465"/>
      <c r="AO194" s="373"/>
      <c r="AP194" s="462"/>
      <c r="AQ194" s="462"/>
      <c r="AR194" s="462"/>
      <c r="AS194" s="462"/>
      <c r="AT194" s="462"/>
      <c r="AU194" s="462"/>
      <c r="AV194" s="462"/>
      <c r="AW194" s="462"/>
      <c r="AX194" s="462"/>
      <c r="AY194" s="462"/>
      <c r="AZ194" s="462"/>
      <c r="BA194" s="462"/>
      <c r="BB194" s="462"/>
      <c r="BC194" s="462"/>
      <c r="BD194" s="462"/>
      <c r="BE194" s="462"/>
      <c r="BF194" s="462"/>
      <c r="BG194" s="462"/>
      <c r="BH194" s="462"/>
      <c r="BI194" s="462"/>
      <c r="BJ194" s="462"/>
      <c r="BK194" s="462"/>
      <c r="BL194" s="462"/>
      <c r="BM194" s="462"/>
      <c r="BN194" s="462"/>
      <c r="BO194" s="462"/>
      <c r="BP194" s="462"/>
      <c r="BQ194" s="462"/>
      <c r="BR194" s="462"/>
      <c r="BS194" s="462"/>
      <c r="BT194" s="462"/>
      <c r="BU194" s="462"/>
      <c r="BV194" s="462"/>
      <c r="BW194" s="462"/>
      <c r="BX194" s="462"/>
      <c r="BY194" s="462"/>
      <c r="BZ194" s="373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373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373"/>
      <c r="FG194" s="462"/>
      <c r="FH194" s="462"/>
      <c r="FI194" s="462"/>
      <c r="FJ194" s="462"/>
      <c r="FK194" s="462"/>
      <c r="FL194" s="462"/>
      <c r="FM194" s="464"/>
      <c r="FN194" s="462"/>
      <c r="FO194" s="462"/>
      <c r="FP194" s="462"/>
      <c r="FQ194" s="462"/>
      <c r="FR194" s="510"/>
      <c r="FS194" s="462"/>
      <c r="FT194" s="462"/>
      <c r="FU194" s="462"/>
      <c r="FV194" s="462"/>
      <c r="FW194" s="462"/>
      <c r="FX194" s="462"/>
      <c r="FY194" s="462"/>
      <c r="FZ194" s="462"/>
      <c r="GA194" s="462"/>
      <c r="GB194" s="462"/>
      <c r="GC194" s="462"/>
      <c r="GD194" s="462"/>
      <c r="GE194" s="462"/>
      <c r="GF194" s="462"/>
      <c r="GG194" s="462"/>
      <c r="GH194" s="462"/>
      <c r="GI194" s="462"/>
      <c r="GJ194" s="373"/>
      <c r="GK194" s="77"/>
      <c r="GL194" s="462"/>
      <c r="GM194" s="462"/>
      <c r="GN194" s="462"/>
      <c r="GO194" s="462"/>
      <c r="GP194" s="462"/>
      <c r="GQ194" s="462"/>
      <c r="GR194" s="462"/>
      <c r="GS194" s="462"/>
      <c r="GT194" s="462"/>
      <c r="GU194" s="462"/>
      <c r="GV194" s="462"/>
      <c r="GW194" s="462"/>
      <c r="GX194" s="462"/>
      <c r="GY194" s="462"/>
      <c r="GZ194" s="462"/>
      <c r="HA194" s="462"/>
      <c r="HB194" s="462"/>
      <c r="HC194" s="462"/>
      <c r="HD194" s="462"/>
      <c r="HE194" s="462"/>
      <c r="HF194" s="462"/>
      <c r="HG194" s="462"/>
      <c r="HH194" s="462"/>
      <c r="HI194" s="462"/>
      <c r="HJ194" s="462"/>
      <c r="HK194" s="462"/>
      <c r="HL194" s="462"/>
      <c r="HM194" s="462"/>
      <c r="HN194" s="462"/>
      <c r="HO194" s="462"/>
      <c r="HP194" s="462"/>
      <c r="HQ194" s="462"/>
      <c r="HR194" s="462"/>
      <c r="HS194" s="462"/>
      <c r="HT194" s="462"/>
      <c r="HU194" s="462"/>
      <c r="HV194" s="462"/>
      <c r="HW194" s="462"/>
      <c r="HX194" s="462"/>
      <c r="HY194" s="462"/>
      <c r="HZ194" s="462"/>
      <c r="IA194" s="462"/>
      <c r="IB194" s="462"/>
      <c r="IC194" s="462"/>
      <c r="ID194" s="462"/>
      <c r="IE194" s="462"/>
      <c r="IF194" s="462"/>
      <c r="IG194" s="462"/>
      <c r="IH194" s="462"/>
      <c r="II194" s="462"/>
      <c r="IJ194" s="462"/>
      <c r="IK194" s="462"/>
      <c r="IL194" s="462"/>
      <c r="IM194" s="462"/>
      <c r="IN194" s="462"/>
      <c r="IO194" s="462"/>
      <c r="IP194" s="462"/>
      <c r="IQ194" s="462"/>
      <c r="IR194" s="462"/>
      <c r="IS194" s="462"/>
      <c r="IT194" s="462"/>
      <c r="IU194" s="462"/>
      <c r="IV194" s="462"/>
      <c r="IW194" s="462"/>
      <c r="IX194" s="462"/>
      <c r="IY194" s="462"/>
      <c r="IZ194" s="462"/>
      <c r="JA194" s="708"/>
      <c r="JB194" s="722"/>
      <c r="JC194" s="722"/>
      <c r="JD194" s="722"/>
      <c r="JE194" s="722"/>
      <c r="JF194" s="722"/>
      <c r="JG194" s="722"/>
      <c r="JH194" s="722"/>
      <c r="JI194" s="722"/>
      <c r="JJ194" s="722"/>
      <c r="JK194" s="722"/>
      <c r="JL194" s="722"/>
      <c r="JM194" s="722"/>
      <c r="JN194" s="722"/>
      <c r="JO194" s="722"/>
      <c r="JP194" s="722"/>
      <c r="JQ194" s="722"/>
      <c r="JR194" s="722"/>
      <c r="JS194" s="722"/>
      <c r="JT194" s="722"/>
      <c r="JU194" s="722"/>
      <c r="JV194" s="722"/>
      <c r="JW194" s="722"/>
      <c r="JX194" s="722"/>
      <c r="JY194" s="722"/>
      <c r="JZ194" s="722"/>
      <c r="KA194" s="722"/>
      <c r="KB194" s="722"/>
      <c r="KC194" s="722"/>
      <c r="KD194" s="722"/>
      <c r="KE194" s="722"/>
      <c r="KF194" s="722"/>
      <c r="KG194" s="722"/>
      <c r="KH194" s="722"/>
      <c r="KI194" s="722"/>
      <c r="KJ194" s="722"/>
      <c r="KK194" s="722"/>
      <c r="KL194" s="722"/>
      <c r="KM194" s="722"/>
      <c r="KN194" s="722"/>
      <c r="KO194" s="722"/>
      <c r="KP194" s="722"/>
      <c r="KQ194" s="722"/>
      <c r="KR194" s="722"/>
      <c r="KS194" s="722"/>
      <c r="KT194" s="722"/>
      <c r="KU194" s="722"/>
      <c r="KV194" s="722"/>
      <c r="KW194" s="722"/>
      <c r="KX194" s="722"/>
      <c r="KY194" s="722"/>
      <c r="KZ194" s="722"/>
      <c r="LA194" s="722"/>
      <c r="LB194" s="722"/>
      <c r="LC194" s="722"/>
      <c r="LD194" s="722"/>
      <c r="LE194" s="722"/>
      <c r="LF194" s="722"/>
      <c r="LG194" s="722"/>
      <c r="LH194" s="722"/>
      <c r="LI194" s="722"/>
      <c r="LJ194" s="722"/>
      <c r="LK194" s="722"/>
      <c r="LL194" s="722"/>
      <c r="LM194" s="722"/>
      <c r="LN194" s="722"/>
      <c r="LO194" s="722"/>
      <c r="LP194" s="722"/>
      <c r="LQ194" s="722"/>
      <c r="LR194" s="722"/>
      <c r="LS194" s="722"/>
      <c r="LT194" s="722"/>
      <c r="LU194" s="722"/>
      <c r="LV194" s="722"/>
      <c r="LW194" s="722"/>
      <c r="LX194" s="722"/>
      <c r="LY194" s="722"/>
      <c r="LZ194" s="722"/>
      <c r="MA194" s="722"/>
      <c r="MB194" s="722"/>
      <c r="MC194" s="722"/>
      <c r="MD194" s="722"/>
      <c r="ME194" s="722"/>
      <c r="MF194" s="722"/>
      <c r="MG194" s="722"/>
      <c r="MH194" s="722"/>
      <c r="MI194" s="722"/>
      <c r="MJ194" s="722"/>
      <c r="MK194" s="722"/>
      <c r="ML194" s="722"/>
      <c r="MM194" s="722"/>
      <c r="MN194" s="722"/>
      <c r="MO194" s="722"/>
      <c r="MP194" s="722"/>
      <c r="MQ194" s="722"/>
      <c r="MR194" s="722"/>
      <c r="MS194" s="722"/>
      <c r="MT194" s="722"/>
      <c r="MU194" s="722"/>
      <c r="MV194" s="722"/>
      <c r="MW194" s="722"/>
      <c r="MX194" s="722"/>
      <c r="MY194" s="722"/>
      <c r="MZ194" s="722"/>
    </row>
    <row r="195" spans="1:364" s="466" customFormat="1" ht="15" customHeight="1">
      <c r="A195" s="460" t="s">
        <v>47</v>
      </c>
      <c r="B195" s="461">
        <v>45545</v>
      </c>
      <c r="C195" s="707"/>
      <c r="D195" s="474"/>
      <c r="E195" s="465"/>
      <c r="F195" s="465"/>
      <c r="G195" s="465"/>
      <c r="H195" s="462"/>
      <c r="I195" s="462"/>
      <c r="J195" s="462"/>
      <c r="K195" s="462"/>
      <c r="L195" s="462"/>
      <c r="M195" s="462"/>
      <c r="N195" s="462"/>
      <c r="O195" s="462"/>
      <c r="P195" s="462"/>
      <c r="Q195" s="462"/>
      <c r="R195" s="462"/>
      <c r="S195" s="462"/>
      <c r="T195" s="462"/>
      <c r="U195" s="462"/>
      <c r="V195" s="462"/>
      <c r="W195" s="462"/>
      <c r="X195" s="462"/>
      <c r="Y195" s="462"/>
      <c r="Z195" s="462"/>
      <c r="AA195" s="462"/>
      <c r="AB195" s="462"/>
      <c r="AC195" s="462"/>
      <c r="AD195" s="462"/>
      <c r="AE195" s="462"/>
      <c r="AF195" s="373"/>
      <c r="AG195" s="465"/>
      <c r="AH195" s="465"/>
      <c r="AI195" s="465"/>
      <c r="AJ195" s="465"/>
      <c r="AK195" s="465"/>
      <c r="AL195" s="465"/>
      <c r="AM195" s="465"/>
      <c r="AN195" s="465"/>
      <c r="AO195" s="373"/>
      <c r="AP195" s="462"/>
      <c r="AQ195" s="462"/>
      <c r="AR195" s="462"/>
      <c r="AS195" s="462"/>
      <c r="AT195" s="462"/>
      <c r="AU195" s="462"/>
      <c r="AV195" s="462"/>
      <c r="AW195" s="462"/>
      <c r="AX195" s="462"/>
      <c r="AY195" s="462"/>
      <c r="AZ195" s="462"/>
      <c r="BA195" s="462"/>
      <c r="BB195" s="462"/>
      <c r="BC195" s="462"/>
      <c r="BD195" s="462"/>
      <c r="BE195" s="462"/>
      <c r="BF195" s="462"/>
      <c r="BG195" s="462"/>
      <c r="BH195" s="462"/>
      <c r="BI195" s="462"/>
      <c r="BJ195" s="462"/>
      <c r="BK195" s="462"/>
      <c r="BL195" s="462"/>
      <c r="BM195" s="462"/>
      <c r="BN195" s="462"/>
      <c r="BO195" s="462"/>
      <c r="BP195" s="462"/>
      <c r="BQ195" s="462"/>
      <c r="BR195" s="462"/>
      <c r="BS195" s="462"/>
      <c r="BT195" s="462"/>
      <c r="BU195" s="462"/>
      <c r="BV195" s="462"/>
      <c r="BW195" s="462"/>
      <c r="BX195" s="462"/>
      <c r="BY195" s="462"/>
      <c r="BZ195" s="373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373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373"/>
      <c r="FG195" s="462"/>
      <c r="FH195" s="462"/>
      <c r="FI195" s="462"/>
      <c r="FJ195" s="462"/>
      <c r="FK195" s="462"/>
      <c r="FL195" s="462"/>
      <c r="FM195" s="464"/>
      <c r="FN195" s="462"/>
      <c r="FO195" s="462"/>
      <c r="FP195" s="462"/>
      <c r="FQ195" s="462"/>
      <c r="FR195" s="510"/>
      <c r="FS195" s="462"/>
      <c r="FT195" s="462"/>
      <c r="FU195" s="462"/>
      <c r="FV195" s="462"/>
      <c r="FW195" s="462"/>
      <c r="FX195" s="462"/>
      <c r="FY195" s="462"/>
      <c r="FZ195" s="462"/>
      <c r="GA195" s="462"/>
      <c r="GB195" s="462"/>
      <c r="GC195" s="462"/>
      <c r="GD195" s="462"/>
      <c r="GE195" s="462"/>
      <c r="GF195" s="462"/>
      <c r="GG195" s="462"/>
      <c r="GH195" s="462"/>
      <c r="GI195" s="462"/>
      <c r="GJ195" s="373"/>
      <c r="GK195" s="77"/>
      <c r="GL195" s="462"/>
      <c r="GM195" s="462"/>
      <c r="GN195" s="462"/>
      <c r="GO195" s="462"/>
      <c r="GP195" s="462"/>
      <c r="GQ195" s="462"/>
      <c r="GR195" s="462"/>
      <c r="GS195" s="462"/>
      <c r="GT195" s="462"/>
      <c r="GU195" s="462"/>
      <c r="GV195" s="462"/>
      <c r="GW195" s="462"/>
      <c r="GX195" s="462"/>
      <c r="GY195" s="462"/>
      <c r="GZ195" s="462"/>
      <c r="HA195" s="462"/>
      <c r="HB195" s="462"/>
      <c r="HC195" s="462"/>
      <c r="HD195" s="462"/>
      <c r="HE195" s="462"/>
      <c r="HF195" s="462"/>
      <c r="HG195" s="462"/>
      <c r="HH195" s="462"/>
      <c r="HI195" s="462"/>
      <c r="HJ195" s="462"/>
      <c r="HK195" s="462"/>
      <c r="HL195" s="462"/>
      <c r="HM195" s="462"/>
      <c r="HN195" s="462"/>
      <c r="HO195" s="462"/>
      <c r="HP195" s="462"/>
      <c r="HQ195" s="462"/>
      <c r="HR195" s="462"/>
      <c r="HS195" s="462"/>
      <c r="HT195" s="462"/>
      <c r="HU195" s="462"/>
      <c r="HV195" s="462"/>
      <c r="HW195" s="462"/>
      <c r="HX195" s="462"/>
      <c r="HY195" s="462"/>
      <c r="HZ195" s="462"/>
      <c r="IA195" s="462"/>
      <c r="IB195" s="462"/>
      <c r="IC195" s="462"/>
      <c r="ID195" s="462"/>
      <c r="IE195" s="462"/>
      <c r="IF195" s="462"/>
      <c r="IG195" s="462"/>
      <c r="IH195" s="462"/>
      <c r="II195" s="462"/>
      <c r="IJ195" s="462"/>
      <c r="IK195" s="462"/>
      <c r="IL195" s="462"/>
      <c r="IM195" s="462"/>
      <c r="IN195" s="462"/>
      <c r="IO195" s="462"/>
      <c r="IP195" s="462"/>
      <c r="IQ195" s="462"/>
      <c r="IR195" s="462"/>
      <c r="IS195" s="462"/>
      <c r="IT195" s="462"/>
      <c r="IU195" s="462"/>
      <c r="IV195" s="462"/>
      <c r="IW195" s="462"/>
      <c r="IX195" s="462"/>
      <c r="IY195" s="462"/>
      <c r="IZ195" s="462"/>
      <c r="JA195" s="708"/>
      <c r="JB195" s="722"/>
      <c r="JC195" s="722"/>
      <c r="JD195" s="722"/>
      <c r="JE195" s="722"/>
      <c r="JF195" s="722"/>
      <c r="JG195" s="722"/>
      <c r="JH195" s="722"/>
      <c r="JI195" s="722"/>
      <c r="JJ195" s="722"/>
      <c r="JK195" s="722"/>
      <c r="JL195" s="722"/>
      <c r="JM195" s="722"/>
      <c r="JN195" s="722"/>
      <c r="JO195" s="722"/>
      <c r="JP195" s="722"/>
      <c r="JQ195" s="722"/>
      <c r="JR195" s="722"/>
      <c r="JS195" s="722"/>
      <c r="JT195" s="722"/>
      <c r="JU195" s="722"/>
      <c r="JV195" s="722"/>
      <c r="JW195" s="722"/>
      <c r="JX195" s="722"/>
      <c r="JY195" s="722"/>
      <c r="JZ195" s="722"/>
      <c r="KA195" s="722"/>
      <c r="KB195" s="722"/>
      <c r="KC195" s="722"/>
      <c r="KD195" s="722"/>
      <c r="KE195" s="722"/>
      <c r="KF195" s="722"/>
      <c r="KG195" s="722"/>
      <c r="KH195" s="722"/>
      <c r="KI195" s="722"/>
      <c r="KJ195" s="722"/>
      <c r="KK195" s="722"/>
      <c r="KL195" s="722"/>
      <c r="KM195" s="722"/>
      <c r="KN195" s="722"/>
      <c r="KO195" s="722"/>
      <c r="KP195" s="722"/>
      <c r="KQ195" s="722"/>
      <c r="KR195" s="722"/>
      <c r="KS195" s="722"/>
      <c r="KT195" s="722"/>
      <c r="KU195" s="722"/>
      <c r="KV195" s="722"/>
      <c r="KW195" s="722"/>
      <c r="KX195" s="722"/>
      <c r="KY195" s="722"/>
      <c r="KZ195" s="722"/>
      <c r="LA195" s="722"/>
      <c r="LB195" s="722"/>
      <c r="LC195" s="722"/>
      <c r="LD195" s="722"/>
      <c r="LE195" s="722"/>
      <c r="LF195" s="722"/>
      <c r="LG195" s="722"/>
      <c r="LH195" s="722"/>
      <c r="LI195" s="722"/>
      <c r="LJ195" s="722"/>
      <c r="LK195" s="722"/>
      <c r="LL195" s="722"/>
      <c r="LM195" s="722"/>
      <c r="LN195" s="722"/>
      <c r="LO195" s="722"/>
      <c r="LP195" s="722"/>
      <c r="LQ195" s="722"/>
      <c r="LR195" s="722"/>
      <c r="LS195" s="722"/>
      <c r="LT195" s="722"/>
      <c r="LU195" s="722"/>
      <c r="LV195" s="722"/>
      <c r="LW195" s="722"/>
      <c r="LX195" s="722"/>
      <c r="LY195" s="722"/>
      <c r="LZ195" s="722"/>
      <c r="MA195" s="722"/>
      <c r="MB195" s="722"/>
      <c r="MC195" s="722"/>
      <c r="MD195" s="722"/>
      <c r="ME195" s="722"/>
      <c r="MF195" s="722"/>
      <c r="MG195" s="722"/>
      <c r="MH195" s="722"/>
      <c r="MI195" s="722"/>
      <c r="MJ195" s="722"/>
      <c r="MK195" s="722"/>
      <c r="ML195" s="722"/>
      <c r="MM195" s="722"/>
      <c r="MN195" s="722"/>
      <c r="MO195" s="722"/>
      <c r="MP195" s="722"/>
      <c r="MQ195" s="722"/>
      <c r="MR195" s="722"/>
      <c r="MS195" s="722"/>
      <c r="MT195" s="722"/>
      <c r="MU195" s="722"/>
      <c r="MV195" s="722"/>
      <c r="MW195" s="722"/>
      <c r="MX195" s="722"/>
      <c r="MY195" s="722"/>
      <c r="MZ195" s="722"/>
    </row>
    <row r="196" spans="1:364" s="466" customFormat="1" ht="15" customHeight="1">
      <c r="A196" s="460" t="s">
        <v>48</v>
      </c>
      <c r="B196" s="461">
        <v>45546</v>
      </c>
      <c r="C196" s="707"/>
      <c r="D196" s="474"/>
      <c r="E196" s="465"/>
      <c r="F196" s="465"/>
      <c r="G196" s="465"/>
      <c r="H196" s="462"/>
      <c r="I196" s="462"/>
      <c r="J196" s="462"/>
      <c r="K196" s="462"/>
      <c r="L196" s="462"/>
      <c r="M196" s="462"/>
      <c r="N196" s="462"/>
      <c r="O196" s="462"/>
      <c r="P196" s="462"/>
      <c r="Q196" s="462"/>
      <c r="R196" s="462"/>
      <c r="S196" s="462"/>
      <c r="T196" s="462"/>
      <c r="U196" s="462"/>
      <c r="V196" s="462"/>
      <c r="W196" s="462"/>
      <c r="X196" s="462"/>
      <c r="Y196" s="462"/>
      <c r="Z196" s="462"/>
      <c r="AA196" s="462"/>
      <c r="AB196" s="462"/>
      <c r="AC196" s="462"/>
      <c r="AD196" s="462"/>
      <c r="AE196" s="462"/>
      <c r="AF196" s="373"/>
      <c r="AG196" s="465"/>
      <c r="AH196" s="465"/>
      <c r="AI196" s="465"/>
      <c r="AJ196" s="465"/>
      <c r="AK196" s="465"/>
      <c r="AL196" s="465"/>
      <c r="AM196" s="465"/>
      <c r="AN196" s="465"/>
      <c r="AO196" s="373"/>
      <c r="AP196" s="462"/>
      <c r="AQ196" s="462"/>
      <c r="AR196" s="462"/>
      <c r="AS196" s="462"/>
      <c r="AT196" s="462"/>
      <c r="AU196" s="462"/>
      <c r="AV196" s="462"/>
      <c r="AW196" s="462"/>
      <c r="AX196" s="462"/>
      <c r="AY196" s="462"/>
      <c r="AZ196" s="462"/>
      <c r="BA196" s="462"/>
      <c r="BB196" s="462"/>
      <c r="BC196" s="462"/>
      <c r="BD196" s="462"/>
      <c r="BE196" s="462"/>
      <c r="BF196" s="462"/>
      <c r="BG196" s="462"/>
      <c r="BH196" s="462"/>
      <c r="BI196" s="462"/>
      <c r="BJ196" s="462"/>
      <c r="BK196" s="462"/>
      <c r="BL196" s="462"/>
      <c r="BM196" s="462"/>
      <c r="BN196" s="462"/>
      <c r="BO196" s="462"/>
      <c r="BP196" s="462"/>
      <c r="BQ196" s="462"/>
      <c r="BR196" s="462"/>
      <c r="BS196" s="462"/>
      <c r="BT196" s="462"/>
      <c r="BU196" s="462"/>
      <c r="BV196" s="462"/>
      <c r="BW196" s="462"/>
      <c r="BX196" s="462"/>
      <c r="BY196" s="462"/>
      <c r="BZ196" s="373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373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373"/>
      <c r="FG196" s="462"/>
      <c r="FH196" s="462"/>
      <c r="FI196" s="462"/>
      <c r="FJ196" s="462"/>
      <c r="FK196" s="462"/>
      <c r="FL196" s="462"/>
      <c r="FM196" s="464"/>
      <c r="FN196" s="462"/>
      <c r="FO196" s="462"/>
      <c r="FP196" s="462"/>
      <c r="FQ196" s="462"/>
      <c r="FR196" s="510"/>
      <c r="FS196" s="462"/>
      <c r="FT196" s="462"/>
      <c r="FU196" s="462"/>
      <c r="FV196" s="462"/>
      <c r="FW196" s="462"/>
      <c r="FX196" s="462"/>
      <c r="FY196" s="462"/>
      <c r="FZ196" s="462"/>
      <c r="GA196" s="462"/>
      <c r="GB196" s="462"/>
      <c r="GC196" s="462"/>
      <c r="GD196" s="462"/>
      <c r="GE196" s="462"/>
      <c r="GF196" s="462"/>
      <c r="GG196" s="462"/>
      <c r="GH196" s="462"/>
      <c r="GI196" s="462"/>
      <c r="GJ196" s="373"/>
      <c r="GK196" s="77"/>
      <c r="GL196" s="462"/>
      <c r="GM196" s="462"/>
      <c r="GN196" s="462"/>
      <c r="GO196" s="462"/>
      <c r="GP196" s="462"/>
      <c r="GQ196" s="462"/>
      <c r="GR196" s="462"/>
      <c r="GS196" s="462"/>
      <c r="GT196" s="462"/>
      <c r="GU196" s="462"/>
      <c r="GV196" s="462"/>
      <c r="GW196" s="462"/>
      <c r="GX196" s="462"/>
      <c r="GY196" s="462"/>
      <c r="GZ196" s="462"/>
      <c r="HA196" s="462"/>
      <c r="HB196" s="462"/>
      <c r="HC196" s="462"/>
      <c r="HD196" s="462"/>
      <c r="HE196" s="462"/>
      <c r="HF196" s="462"/>
      <c r="HG196" s="462"/>
      <c r="HH196" s="462"/>
      <c r="HI196" s="462"/>
      <c r="HJ196" s="462"/>
      <c r="HK196" s="462"/>
      <c r="HL196" s="462"/>
      <c r="HM196" s="462"/>
      <c r="HN196" s="462"/>
      <c r="HO196" s="462"/>
      <c r="HP196" s="462"/>
      <c r="HQ196" s="462"/>
      <c r="HR196" s="462"/>
      <c r="HS196" s="462"/>
      <c r="HT196" s="462"/>
      <c r="HU196" s="462"/>
      <c r="HV196" s="462"/>
      <c r="HW196" s="462"/>
      <c r="HX196" s="462"/>
      <c r="HY196" s="462"/>
      <c r="HZ196" s="462"/>
      <c r="IA196" s="462"/>
      <c r="IB196" s="462"/>
      <c r="IC196" s="462"/>
      <c r="ID196" s="462"/>
      <c r="IE196" s="462"/>
      <c r="IF196" s="462"/>
      <c r="IG196" s="462"/>
      <c r="IH196" s="462"/>
      <c r="II196" s="462"/>
      <c r="IJ196" s="462"/>
      <c r="IK196" s="462"/>
      <c r="IL196" s="462"/>
      <c r="IM196" s="462"/>
      <c r="IN196" s="462"/>
      <c r="IO196" s="462"/>
      <c r="IP196" s="462"/>
      <c r="IQ196" s="462"/>
      <c r="IR196" s="462"/>
      <c r="IS196" s="462"/>
      <c r="IT196" s="462"/>
      <c r="IU196" s="462"/>
      <c r="IV196" s="462"/>
      <c r="IW196" s="462"/>
      <c r="IX196" s="462"/>
      <c r="IY196" s="462"/>
      <c r="IZ196" s="462"/>
      <c r="JA196" s="708"/>
      <c r="JB196" s="722"/>
      <c r="JC196" s="722"/>
      <c r="JD196" s="722"/>
      <c r="JE196" s="722"/>
      <c r="JF196" s="722"/>
      <c r="JG196" s="722"/>
      <c r="JH196" s="722"/>
      <c r="JI196" s="722"/>
      <c r="JJ196" s="722"/>
      <c r="JK196" s="722"/>
      <c r="JL196" s="722"/>
      <c r="JM196" s="722"/>
      <c r="JN196" s="722"/>
      <c r="JO196" s="722"/>
      <c r="JP196" s="722"/>
      <c r="JQ196" s="722"/>
      <c r="JR196" s="722"/>
      <c r="JS196" s="722"/>
      <c r="JT196" s="722"/>
      <c r="JU196" s="722"/>
      <c r="JV196" s="722"/>
      <c r="JW196" s="722"/>
      <c r="JX196" s="722"/>
      <c r="JY196" s="722"/>
      <c r="JZ196" s="722"/>
      <c r="KA196" s="722"/>
      <c r="KB196" s="722"/>
      <c r="KC196" s="722"/>
      <c r="KD196" s="722"/>
      <c r="KE196" s="722"/>
      <c r="KF196" s="722"/>
      <c r="KG196" s="722"/>
      <c r="KH196" s="722"/>
      <c r="KI196" s="722"/>
      <c r="KJ196" s="722"/>
      <c r="KK196" s="722"/>
      <c r="KL196" s="722"/>
      <c r="KM196" s="722"/>
      <c r="KN196" s="722"/>
      <c r="KO196" s="722"/>
      <c r="KP196" s="722"/>
      <c r="KQ196" s="722"/>
      <c r="KR196" s="722"/>
      <c r="KS196" s="722"/>
      <c r="KT196" s="722"/>
      <c r="KU196" s="722"/>
      <c r="KV196" s="722"/>
      <c r="KW196" s="722"/>
      <c r="KX196" s="722"/>
      <c r="KY196" s="722"/>
      <c r="KZ196" s="722"/>
      <c r="LA196" s="722"/>
      <c r="LB196" s="722"/>
      <c r="LC196" s="722"/>
      <c r="LD196" s="722"/>
      <c r="LE196" s="722"/>
      <c r="LF196" s="722"/>
      <c r="LG196" s="722"/>
      <c r="LH196" s="722"/>
      <c r="LI196" s="722"/>
      <c r="LJ196" s="722"/>
      <c r="LK196" s="722"/>
      <c r="LL196" s="722"/>
      <c r="LM196" s="722"/>
      <c r="LN196" s="722"/>
      <c r="LO196" s="722"/>
      <c r="LP196" s="722"/>
      <c r="LQ196" s="722"/>
      <c r="LR196" s="722"/>
      <c r="LS196" s="722"/>
      <c r="LT196" s="722"/>
      <c r="LU196" s="722"/>
      <c r="LV196" s="722"/>
      <c r="LW196" s="722"/>
      <c r="LX196" s="722"/>
      <c r="LY196" s="722"/>
      <c r="LZ196" s="722"/>
      <c r="MA196" s="722"/>
      <c r="MB196" s="722"/>
      <c r="MC196" s="722"/>
      <c r="MD196" s="722"/>
      <c r="ME196" s="722"/>
      <c r="MF196" s="722"/>
      <c r="MG196" s="722"/>
      <c r="MH196" s="722"/>
      <c r="MI196" s="722"/>
      <c r="MJ196" s="722"/>
      <c r="MK196" s="722"/>
      <c r="ML196" s="722"/>
      <c r="MM196" s="722"/>
      <c r="MN196" s="722"/>
      <c r="MO196" s="722"/>
      <c r="MP196" s="722"/>
      <c r="MQ196" s="722"/>
      <c r="MR196" s="722"/>
      <c r="MS196" s="722"/>
      <c r="MT196" s="722"/>
      <c r="MU196" s="722"/>
      <c r="MV196" s="722"/>
      <c r="MW196" s="722"/>
      <c r="MX196" s="722"/>
      <c r="MY196" s="722"/>
      <c r="MZ196" s="722"/>
    </row>
    <row r="197" spans="1:364" s="466" customFormat="1" ht="15" customHeight="1">
      <c r="A197" s="460" t="s">
        <v>53</v>
      </c>
      <c r="B197" s="461">
        <v>45547</v>
      </c>
      <c r="C197" s="707"/>
      <c r="D197" s="474"/>
      <c r="E197" s="465"/>
      <c r="F197" s="465"/>
      <c r="G197" s="465"/>
      <c r="H197" s="462"/>
      <c r="I197" s="462"/>
      <c r="J197" s="462"/>
      <c r="K197" s="462"/>
      <c r="L197" s="462"/>
      <c r="M197" s="462"/>
      <c r="N197" s="462"/>
      <c r="O197" s="462"/>
      <c r="P197" s="462"/>
      <c r="Q197" s="462"/>
      <c r="R197" s="462"/>
      <c r="S197" s="462"/>
      <c r="T197" s="462"/>
      <c r="U197" s="462"/>
      <c r="V197" s="462"/>
      <c r="W197" s="462"/>
      <c r="X197" s="462"/>
      <c r="Y197" s="462"/>
      <c r="Z197" s="462"/>
      <c r="AA197" s="462"/>
      <c r="AB197" s="462"/>
      <c r="AC197" s="462"/>
      <c r="AD197" s="462"/>
      <c r="AE197" s="462"/>
      <c r="AF197" s="373"/>
      <c r="AG197" s="465"/>
      <c r="AH197" s="465"/>
      <c r="AI197" s="465"/>
      <c r="AJ197" s="465"/>
      <c r="AK197" s="465"/>
      <c r="AL197" s="465"/>
      <c r="AM197" s="465"/>
      <c r="AN197" s="465"/>
      <c r="AO197" s="373"/>
      <c r="AP197" s="462"/>
      <c r="AQ197" s="462"/>
      <c r="AR197" s="462"/>
      <c r="AS197" s="462"/>
      <c r="AT197" s="462"/>
      <c r="AU197" s="462"/>
      <c r="AV197" s="462"/>
      <c r="AW197" s="462"/>
      <c r="AX197" s="462"/>
      <c r="AY197" s="462"/>
      <c r="AZ197" s="462"/>
      <c r="BA197" s="462"/>
      <c r="BB197" s="462"/>
      <c r="BC197" s="462"/>
      <c r="BD197" s="462"/>
      <c r="BE197" s="462"/>
      <c r="BF197" s="462"/>
      <c r="BG197" s="462"/>
      <c r="BH197" s="462"/>
      <c r="BI197" s="462"/>
      <c r="BJ197" s="462"/>
      <c r="BK197" s="462"/>
      <c r="BL197" s="462"/>
      <c r="BM197" s="462"/>
      <c r="BN197" s="462"/>
      <c r="BO197" s="462"/>
      <c r="BP197" s="462"/>
      <c r="BQ197" s="462"/>
      <c r="BR197" s="462"/>
      <c r="BS197" s="462"/>
      <c r="BT197" s="462"/>
      <c r="BU197" s="462"/>
      <c r="BV197" s="462"/>
      <c r="BW197" s="462"/>
      <c r="BX197" s="462"/>
      <c r="BY197" s="462"/>
      <c r="BZ197" s="373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373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373"/>
      <c r="FG197" s="462"/>
      <c r="FH197" s="462"/>
      <c r="FI197" s="462"/>
      <c r="FJ197" s="462"/>
      <c r="FK197" s="462"/>
      <c r="FL197" s="462"/>
      <c r="FM197" s="464"/>
      <c r="FN197" s="462"/>
      <c r="FO197" s="462"/>
      <c r="FP197" s="462"/>
      <c r="FQ197" s="462"/>
      <c r="FR197" s="510"/>
      <c r="FS197" s="462"/>
      <c r="FT197" s="462"/>
      <c r="FU197" s="462"/>
      <c r="FV197" s="462"/>
      <c r="FW197" s="462"/>
      <c r="FX197" s="462"/>
      <c r="FY197" s="462"/>
      <c r="FZ197" s="462"/>
      <c r="GA197" s="462"/>
      <c r="GB197" s="462"/>
      <c r="GC197" s="462"/>
      <c r="GD197" s="462"/>
      <c r="GE197" s="462"/>
      <c r="GF197" s="462"/>
      <c r="GG197" s="462"/>
      <c r="GH197" s="462"/>
      <c r="GI197" s="462"/>
      <c r="GJ197" s="373"/>
      <c r="GK197" s="77"/>
      <c r="GL197" s="462"/>
      <c r="GM197" s="462"/>
      <c r="GN197" s="462"/>
      <c r="GO197" s="462"/>
      <c r="GP197" s="462"/>
      <c r="GQ197" s="462"/>
      <c r="GR197" s="462"/>
      <c r="GS197" s="462"/>
      <c r="GT197" s="462"/>
      <c r="GU197" s="462"/>
      <c r="GV197" s="462"/>
      <c r="GW197" s="462"/>
      <c r="GX197" s="462"/>
      <c r="GY197" s="462"/>
      <c r="GZ197" s="462"/>
      <c r="HA197" s="462"/>
      <c r="HB197" s="462"/>
      <c r="HC197" s="462"/>
      <c r="HD197" s="462"/>
      <c r="HE197" s="462"/>
      <c r="HF197" s="462"/>
      <c r="HG197" s="462"/>
      <c r="HH197" s="462"/>
      <c r="HI197" s="462"/>
      <c r="HJ197" s="462"/>
      <c r="HK197" s="462"/>
      <c r="HL197" s="462"/>
      <c r="HM197" s="462"/>
      <c r="HN197" s="462"/>
      <c r="HO197" s="462"/>
      <c r="HP197" s="462"/>
      <c r="HQ197" s="462"/>
      <c r="HR197" s="462"/>
      <c r="HS197" s="462"/>
      <c r="HT197" s="462"/>
      <c r="HU197" s="462"/>
      <c r="HV197" s="462"/>
      <c r="HW197" s="462"/>
      <c r="HX197" s="462"/>
      <c r="HY197" s="462"/>
      <c r="HZ197" s="462"/>
      <c r="IA197" s="462"/>
      <c r="IB197" s="462"/>
      <c r="IC197" s="462"/>
      <c r="ID197" s="462"/>
      <c r="IE197" s="462"/>
      <c r="IF197" s="462"/>
      <c r="IG197" s="462"/>
      <c r="IH197" s="462"/>
      <c r="II197" s="462"/>
      <c r="IJ197" s="462"/>
      <c r="IK197" s="462"/>
      <c r="IL197" s="462"/>
      <c r="IM197" s="462"/>
      <c r="IN197" s="462"/>
      <c r="IO197" s="462"/>
      <c r="IP197" s="462"/>
      <c r="IQ197" s="462"/>
      <c r="IR197" s="462"/>
      <c r="IS197" s="462"/>
      <c r="IT197" s="462"/>
      <c r="IU197" s="462"/>
      <c r="IV197" s="462"/>
      <c r="IW197" s="462"/>
      <c r="IX197" s="462"/>
      <c r="IY197" s="462"/>
      <c r="IZ197" s="462"/>
      <c r="JA197" s="708"/>
      <c r="JB197" s="722"/>
      <c r="JC197" s="722"/>
      <c r="JD197" s="722"/>
      <c r="JE197" s="722"/>
      <c r="JF197" s="722"/>
      <c r="JG197" s="722"/>
      <c r="JH197" s="722"/>
      <c r="JI197" s="722"/>
      <c r="JJ197" s="722"/>
      <c r="JK197" s="722"/>
      <c r="JL197" s="722"/>
      <c r="JM197" s="722"/>
      <c r="JN197" s="722"/>
      <c r="JO197" s="722"/>
      <c r="JP197" s="722"/>
      <c r="JQ197" s="722"/>
      <c r="JR197" s="722"/>
      <c r="JS197" s="722"/>
      <c r="JT197" s="722"/>
      <c r="JU197" s="722"/>
      <c r="JV197" s="722"/>
      <c r="JW197" s="722"/>
      <c r="JX197" s="722"/>
      <c r="JY197" s="722"/>
      <c r="JZ197" s="722"/>
      <c r="KA197" s="722"/>
      <c r="KB197" s="722"/>
      <c r="KC197" s="722"/>
      <c r="KD197" s="722"/>
      <c r="KE197" s="722"/>
      <c r="KF197" s="722"/>
      <c r="KG197" s="722"/>
      <c r="KH197" s="722"/>
      <c r="KI197" s="722"/>
      <c r="KJ197" s="722"/>
      <c r="KK197" s="722"/>
      <c r="KL197" s="722"/>
      <c r="KM197" s="722"/>
      <c r="KN197" s="722"/>
      <c r="KO197" s="722"/>
      <c r="KP197" s="722"/>
      <c r="KQ197" s="722"/>
      <c r="KR197" s="722"/>
      <c r="KS197" s="722"/>
      <c r="KT197" s="722"/>
      <c r="KU197" s="722"/>
      <c r="KV197" s="722"/>
      <c r="KW197" s="722"/>
      <c r="KX197" s="722"/>
      <c r="KY197" s="722"/>
      <c r="KZ197" s="722"/>
      <c r="LA197" s="722"/>
      <c r="LB197" s="722"/>
      <c r="LC197" s="722"/>
      <c r="LD197" s="722"/>
      <c r="LE197" s="722"/>
      <c r="LF197" s="722"/>
      <c r="LG197" s="722"/>
      <c r="LH197" s="722"/>
      <c r="LI197" s="722"/>
      <c r="LJ197" s="722"/>
      <c r="LK197" s="722"/>
      <c r="LL197" s="722"/>
      <c r="LM197" s="722"/>
      <c r="LN197" s="722"/>
      <c r="LO197" s="722"/>
      <c r="LP197" s="722"/>
      <c r="LQ197" s="722"/>
      <c r="LR197" s="722"/>
      <c r="LS197" s="722"/>
      <c r="LT197" s="722"/>
      <c r="LU197" s="722"/>
      <c r="LV197" s="722"/>
      <c r="LW197" s="722"/>
      <c r="LX197" s="722"/>
      <c r="LY197" s="722"/>
      <c r="LZ197" s="722"/>
      <c r="MA197" s="722"/>
      <c r="MB197" s="722"/>
      <c r="MC197" s="722"/>
      <c r="MD197" s="722"/>
      <c r="ME197" s="722"/>
      <c r="MF197" s="722"/>
      <c r="MG197" s="722"/>
      <c r="MH197" s="722"/>
      <c r="MI197" s="722"/>
      <c r="MJ197" s="722"/>
      <c r="MK197" s="722"/>
      <c r="ML197" s="722"/>
      <c r="MM197" s="722"/>
      <c r="MN197" s="722"/>
      <c r="MO197" s="722"/>
      <c r="MP197" s="722"/>
      <c r="MQ197" s="722"/>
      <c r="MR197" s="722"/>
      <c r="MS197" s="722"/>
      <c r="MT197" s="722"/>
      <c r="MU197" s="722"/>
      <c r="MV197" s="722"/>
      <c r="MW197" s="722"/>
      <c r="MX197" s="722"/>
      <c r="MY197" s="722"/>
      <c r="MZ197" s="722"/>
    </row>
    <row r="198" spans="1:364" s="466" customFormat="1" ht="15" customHeight="1">
      <c r="A198" s="460" t="s">
        <v>50</v>
      </c>
      <c r="B198" s="461">
        <v>45548</v>
      </c>
      <c r="C198" s="707"/>
      <c r="D198" s="474"/>
      <c r="E198" s="465"/>
      <c r="F198" s="465"/>
      <c r="G198" s="465"/>
      <c r="H198" s="462"/>
      <c r="I198" s="462"/>
      <c r="J198" s="462"/>
      <c r="K198" s="462"/>
      <c r="L198" s="462"/>
      <c r="M198" s="462"/>
      <c r="N198" s="462"/>
      <c r="O198" s="462"/>
      <c r="P198" s="462"/>
      <c r="Q198" s="462"/>
      <c r="R198" s="462"/>
      <c r="S198" s="462"/>
      <c r="T198" s="462"/>
      <c r="U198" s="462"/>
      <c r="V198" s="462"/>
      <c r="W198" s="462"/>
      <c r="X198" s="462"/>
      <c r="Y198" s="462"/>
      <c r="Z198" s="462"/>
      <c r="AA198" s="462"/>
      <c r="AB198" s="462"/>
      <c r="AC198" s="462"/>
      <c r="AD198" s="462"/>
      <c r="AE198" s="462"/>
      <c r="AF198" s="373"/>
      <c r="AG198" s="465"/>
      <c r="AH198" s="465"/>
      <c r="AI198" s="465"/>
      <c r="AJ198" s="465"/>
      <c r="AK198" s="465"/>
      <c r="AL198" s="465"/>
      <c r="AM198" s="465"/>
      <c r="AN198" s="465"/>
      <c r="AO198" s="373"/>
      <c r="AP198" s="462"/>
      <c r="AQ198" s="462"/>
      <c r="AR198" s="462"/>
      <c r="AS198" s="462"/>
      <c r="AT198" s="462"/>
      <c r="AU198" s="462"/>
      <c r="AV198" s="462"/>
      <c r="AW198" s="462"/>
      <c r="AX198" s="462"/>
      <c r="AY198" s="462"/>
      <c r="AZ198" s="462"/>
      <c r="BA198" s="462"/>
      <c r="BB198" s="462"/>
      <c r="BC198" s="462"/>
      <c r="BD198" s="462"/>
      <c r="BE198" s="462"/>
      <c r="BF198" s="462"/>
      <c r="BG198" s="462"/>
      <c r="BH198" s="462"/>
      <c r="BI198" s="462"/>
      <c r="BJ198" s="462"/>
      <c r="BK198" s="462"/>
      <c r="BL198" s="462"/>
      <c r="BM198" s="462"/>
      <c r="BN198" s="462"/>
      <c r="BO198" s="462"/>
      <c r="BP198" s="462"/>
      <c r="BQ198" s="462"/>
      <c r="BR198" s="462"/>
      <c r="BS198" s="462"/>
      <c r="BT198" s="462"/>
      <c r="BU198" s="462"/>
      <c r="BV198" s="462"/>
      <c r="BW198" s="462"/>
      <c r="BX198" s="462"/>
      <c r="BY198" s="462"/>
      <c r="BZ198" s="373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373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373"/>
      <c r="FG198" s="462"/>
      <c r="FH198" s="462"/>
      <c r="FI198" s="462"/>
      <c r="FJ198" s="462"/>
      <c r="FK198" s="462"/>
      <c r="FL198" s="462"/>
      <c r="FM198" s="464"/>
      <c r="FN198" s="462"/>
      <c r="FO198" s="462"/>
      <c r="FP198" s="462"/>
      <c r="FQ198" s="462"/>
      <c r="FR198" s="510"/>
      <c r="FS198" s="462"/>
      <c r="FT198" s="462"/>
      <c r="FU198" s="462"/>
      <c r="FV198" s="462"/>
      <c r="FW198" s="462"/>
      <c r="FX198" s="462"/>
      <c r="FY198" s="462"/>
      <c r="FZ198" s="462"/>
      <c r="GA198" s="462"/>
      <c r="GB198" s="462"/>
      <c r="GC198" s="462"/>
      <c r="GD198" s="462"/>
      <c r="GE198" s="462"/>
      <c r="GF198" s="462"/>
      <c r="GG198" s="462"/>
      <c r="GH198" s="462"/>
      <c r="GI198" s="462"/>
      <c r="GJ198" s="373"/>
      <c r="GK198" s="77"/>
      <c r="GL198" s="462"/>
      <c r="GM198" s="462"/>
      <c r="GN198" s="462"/>
      <c r="GO198" s="462"/>
      <c r="GP198" s="462"/>
      <c r="GQ198" s="462"/>
      <c r="GR198" s="462"/>
      <c r="GS198" s="462"/>
      <c r="GT198" s="462"/>
      <c r="GU198" s="462"/>
      <c r="GV198" s="462"/>
      <c r="GW198" s="462"/>
      <c r="GX198" s="462"/>
      <c r="GY198" s="462"/>
      <c r="GZ198" s="462"/>
      <c r="HA198" s="462"/>
      <c r="HB198" s="462"/>
      <c r="HC198" s="462"/>
      <c r="HD198" s="462"/>
      <c r="HE198" s="462"/>
      <c r="HF198" s="462"/>
      <c r="HG198" s="462"/>
      <c r="HH198" s="462"/>
      <c r="HI198" s="462"/>
      <c r="HJ198" s="462"/>
      <c r="HK198" s="462"/>
      <c r="HL198" s="462"/>
      <c r="HM198" s="462"/>
      <c r="HN198" s="462"/>
      <c r="HO198" s="462"/>
      <c r="HP198" s="462"/>
      <c r="HQ198" s="462"/>
      <c r="HR198" s="462"/>
      <c r="HS198" s="462"/>
      <c r="HT198" s="462"/>
      <c r="HU198" s="462"/>
      <c r="HV198" s="462"/>
      <c r="HW198" s="462"/>
      <c r="HX198" s="462"/>
      <c r="HY198" s="462"/>
      <c r="HZ198" s="462"/>
      <c r="IA198" s="462"/>
      <c r="IB198" s="462"/>
      <c r="IC198" s="462"/>
      <c r="ID198" s="462"/>
      <c r="IE198" s="462"/>
      <c r="IF198" s="462"/>
      <c r="IG198" s="462"/>
      <c r="IH198" s="462"/>
      <c r="II198" s="462"/>
      <c r="IJ198" s="462"/>
      <c r="IK198" s="462"/>
      <c r="IL198" s="462"/>
      <c r="IM198" s="462"/>
      <c r="IN198" s="462"/>
      <c r="IO198" s="462"/>
      <c r="IP198" s="462"/>
      <c r="IQ198" s="462"/>
      <c r="IR198" s="462"/>
      <c r="IS198" s="462"/>
      <c r="IT198" s="462"/>
      <c r="IU198" s="462"/>
      <c r="IV198" s="462"/>
      <c r="IW198" s="462"/>
      <c r="IX198" s="462"/>
      <c r="IY198" s="462"/>
      <c r="IZ198" s="462"/>
      <c r="JA198" s="708"/>
      <c r="JB198" s="722"/>
      <c r="JC198" s="722"/>
      <c r="JD198" s="722"/>
      <c r="JE198" s="722"/>
      <c r="JF198" s="722"/>
      <c r="JG198" s="722"/>
      <c r="JH198" s="722"/>
      <c r="JI198" s="722"/>
      <c r="JJ198" s="722"/>
      <c r="JK198" s="722"/>
      <c r="JL198" s="722"/>
      <c r="JM198" s="722"/>
      <c r="JN198" s="722"/>
      <c r="JO198" s="722"/>
      <c r="JP198" s="722"/>
      <c r="JQ198" s="722"/>
      <c r="JR198" s="722"/>
      <c r="JS198" s="722"/>
      <c r="JT198" s="722"/>
      <c r="JU198" s="722"/>
      <c r="JV198" s="722"/>
      <c r="JW198" s="722"/>
      <c r="JX198" s="722"/>
      <c r="JY198" s="722"/>
      <c r="JZ198" s="722"/>
      <c r="KA198" s="722"/>
      <c r="KB198" s="722"/>
      <c r="KC198" s="722"/>
      <c r="KD198" s="722"/>
      <c r="KE198" s="722"/>
      <c r="KF198" s="722"/>
      <c r="KG198" s="722"/>
      <c r="KH198" s="722"/>
      <c r="KI198" s="722"/>
      <c r="KJ198" s="722"/>
      <c r="KK198" s="722"/>
      <c r="KL198" s="722"/>
      <c r="KM198" s="722"/>
      <c r="KN198" s="722"/>
      <c r="KO198" s="722"/>
      <c r="KP198" s="722"/>
      <c r="KQ198" s="722"/>
      <c r="KR198" s="722"/>
      <c r="KS198" s="722"/>
      <c r="KT198" s="722"/>
      <c r="KU198" s="722"/>
      <c r="KV198" s="722"/>
      <c r="KW198" s="722"/>
      <c r="KX198" s="722"/>
      <c r="KY198" s="722"/>
      <c r="KZ198" s="722"/>
      <c r="LA198" s="722"/>
      <c r="LB198" s="722"/>
      <c r="LC198" s="722"/>
      <c r="LD198" s="722"/>
      <c r="LE198" s="722"/>
      <c r="LF198" s="722"/>
      <c r="LG198" s="722"/>
      <c r="LH198" s="722"/>
      <c r="LI198" s="722"/>
      <c r="LJ198" s="722"/>
      <c r="LK198" s="722"/>
      <c r="LL198" s="722"/>
      <c r="LM198" s="722"/>
      <c r="LN198" s="722"/>
      <c r="LO198" s="722"/>
      <c r="LP198" s="722"/>
      <c r="LQ198" s="722"/>
      <c r="LR198" s="722"/>
      <c r="LS198" s="722"/>
      <c r="LT198" s="722"/>
      <c r="LU198" s="722"/>
      <c r="LV198" s="722"/>
      <c r="LW198" s="722"/>
      <c r="LX198" s="722"/>
      <c r="LY198" s="722"/>
      <c r="LZ198" s="722"/>
      <c r="MA198" s="722"/>
      <c r="MB198" s="722"/>
      <c r="MC198" s="722"/>
      <c r="MD198" s="722"/>
      <c r="ME198" s="722"/>
      <c r="MF198" s="722"/>
      <c r="MG198" s="722"/>
      <c r="MH198" s="722"/>
      <c r="MI198" s="722"/>
      <c r="MJ198" s="722"/>
      <c r="MK198" s="722"/>
      <c r="ML198" s="722"/>
      <c r="MM198" s="722"/>
      <c r="MN198" s="722"/>
      <c r="MO198" s="722"/>
      <c r="MP198" s="722"/>
      <c r="MQ198" s="722"/>
      <c r="MR198" s="722"/>
      <c r="MS198" s="722"/>
      <c r="MT198" s="722"/>
      <c r="MU198" s="722"/>
      <c r="MV198" s="722"/>
      <c r="MW198" s="722"/>
      <c r="MX198" s="722"/>
      <c r="MY198" s="722"/>
      <c r="MZ198" s="722"/>
    </row>
    <row r="199" spans="1:364" s="466" customFormat="1" ht="15" customHeight="1">
      <c r="A199" s="460" t="s">
        <v>51</v>
      </c>
      <c r="B199" s="461">
        <v>45549</v>
      </c>
      <c r="C199" s="707"/>
      <c r="D199" s="474"/>
      <c r="E199" s="465"/>
      <c r="F199" s="465"/>
      <c r="G199" s="465"/>
      <c r="H199" s="462"/>
      <c r="I199" s="462"/>
      <c r="J199" s="462"/>
      <c r="K199" s="462"/>
      <c r="L199" s="462"/>
      <c r="M199" s="462"/>
      <c r="N199" s="462"/>
      <c r="O199" s="462"/>
      <c r="P199" s="462"/>
      <c r="Q199" s="462"/>
      <c r="R199" s="462"/>
      <c r="S199" s="462"/>
      <c r="T199" s="462"/>
      <c r="U199" s="462"/>
      <c r="V199" s="462"/>
      <c r="W199" s="462"/>
      <c r="X199" s="462"/>
      <c r="Y199" s="462"/>
      <c r="Z199" s="462"/>
      <c r="AA199" s="462"/>
      <c r="AB199" s="462"/>
      <c r="AC199" s="462"/>
      <c r="AD199" s="462"/>
      <c r="AE199" s="462"/>
      <c r="AF199" s="373"/>
      <c r="AG199" s="465"/>
      <c r="AH199" s="465"/>
      <c r="AI199" s="465"/>
      <c r="AJ199" s="465"/>
      <c r="AK199" s="465"/>
      <c r="AL199" s="465"/>
      <c r="AM199" s="465"/>
      <c r="AN199" s="465"/>
      <c r="AO199" s="373"/>
      <c r="AP199" s="462"/>
      <c r="AQ199" s="462"/>
      <c r="AR199" s="462"/>
      <c r="AS199" s="462"/>
      <c r="AT199" s="462"/>
      <c r="AU199" s="462"/>
      <c r="AV199" s="462"/>
      <c r="AW199" s="462"/>
      <c r="AX199" s="462"/>
      <c r="AY199" s="462"/>
      <c r="AZ199" s="462"/>
      <c r="BA199" s="462"/>
      <c r="BB199" s="462"/>
      <c r="BC199" s="462"/>
      <c r="BD199" s="462"/>
      <c r="BE199" s="462"/>
      <c r="BF199" s="462"/>
      <c r="BG199" s="462"/>
      <c r="BH199" s="462"/>
      <c r="BI199" s="462"/>
      <c r="BJ199" s="462"/>
      <c r="BK199" s="462"/>
      <c r="BL199" s="462"/>
      <c r="BM199" s="462"/>
      <c r="BN199" s="462"/>
      <c r="BO199" s="462"/>
      <c r="BP199" s="462"/>
      <c r="BQ199" s="462"/>
      <c r="BR199" s="462"/>
      <c r="BS199" s="462"/>
      <c r="BT199" s="462"/>
      <c r="BU199" s="462"/>
      <c r="BV199" s="462"/>
      <c r="BW199" s="462"/>
      <c r="BX199" s="462"/>
      <c r="BY199" s="462"/>
      <c r="BZ199" s="373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373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373"/>
      <c r="FG199" s="462"/>
      <c r="FH199" s="462"/>
      <c r="FI199" s="462"/>
      <c r="FJ199" s="462"/>
      <c r="FK199" s="462"/>
      <c r="FL199" s="462"/>
      <c r="FM199" s="464"/>
      <c r="FN199" s="462"/>
      <c r="FO199" s="462"/>
      <c r="FP199" s="462"/>
      <c r="FQ199" s="462"/>
      <c r="FR199" s="510"/>
      <c r="FS199" s="462"/>
      <c r="FT199" s="462"/>
      <c r="FU199" s="462"/>
      <c r="FV199" s="462"/>
      <c r="FW199" s="462"/>
      <c r="FX199" s="462"/>
      <c r="FY199" s="462"/>
      <c r="FZ199" s="462"/>
      <c r="GA199" s="462"/>
      <c r="GB199" s="462"/>
      <c r="GC199" s="462"/>
      <c r="GD199" s="462"/>
      <c r="GE199" s="462"/>
      <c r="GF199" s="462"/>
      <c r="GG199" s="462"/>
      <c r="GH199" s="462"/>
      <c r="GI199" s="462"/>
      <c r="GJ199" s="373"/>
      <c r="GK199" s="77"/>
      <c r="GL199" s="462"/>
      <c r="GM199" s="462"/>
      <c r="GN199" s="462"/>
      <c r="GO199" s="462"/>
      <c r="GP199" s="462"/>
      <c r="GQ199" s="462"/>
      <c r="GR199" s="462"/>
      <c r="GS199" s="462"/>
      <c r="GT199" s="462"/>
      <c r="GU199" s="462"/>
      <c r="GV199" s="462"/>
      <c r="GW199" s="462"/>
      <c r="GX199" s="462"/>
      <c r="GY199" s="462"/>
      <c r="GZ199" s="462"/>
      <c r="HA199" s="462"/>
      <c r="HB199" s="462"/>
      <c r="HC199" s="462"/>
      <c r="HD199" s="462"/>
      <c r="HE199" s="462"/>
      <c r="HF199" s="462"/>
      <c r="HG199" s="462"/>
      <c r="HH199" s="462"/>
      <c r="HI199" s="462"/>
      <c r="HJ199" s="462"/>
      <c r="HK199" s="462"/>
      <c r="HL199" s="462"/>
      <c r="HM199" s="462"/>
      <c r="HN199" s="462"/>
      <c r="HO199" s="462"/>
      <c r="HP199" s="462"/>
      <c r="HQ199" s="462"/>
      <c r="HR199" s="462"/>
      <c r="HS199" s="462"/>
      <c r="HT199" s="462"/>
      <c r="HU199" s="462"/>
      <c r="HV199" s="462"/>
      <c r="HW199" s="462"/>
      <c r="HX199" s="462"/>
      <c r="HY199" s="462"/>
      <c r="HZ199" s="462"/>
      <c r="IA199" s="462"/>
      <c r="IB199" s="462"/>
      <c r="IC199" s="462"/>
      <c r="ID199" s="462"/>
      <c r="IE199" s="462"/>
      <c r="IF199" s="462"/>
      <c r="IG199" s="462"/>
      <c r="IH199" s="462"/>
      <c r="II199" s="462"/>
      <c r="IJ199" s="462"/>
      <c r="IK199" s="462"/>
      <c r="IL199" s="462"/>
      <c r="IM199" s="462"/>
      <c r="IN199" s="462"/>
      <c r="IO199" s="462"/>
      <c r="IP199" s="462"/>
      <c r="IQ199" s="462"/>
      <c r="IR199" s="462"/>
      <c r="IS199" s="462"/>
      <c r="IT199" s="462"/>
      <c r="IU199" s="462"/>
      <c r="IV199" s="462"/>
      <c r="IW199" s="462"/>
      <c r="IX199" s="462"/>
      <c r="IY199" s="462"/>
      <c r="IZ199" s="462"/>
      <c r="JA199" s="708"/>
      <c r="JB199" s="722"/>
      <c r="JC199" s="722"/>
      <c r="JD199" s="722"/>
      <c r="JE199" s="722"/>
      <c r="JF199" s="722"/>
      <c r="JG199" s="722"/>
      <c r="JH199" s="722"/>
      <c r="JI199" s="722"/>
      <c r="JJ199" s="722"/>
      <c r="JK199" s="722"/>
      <c r="JL199" s="722"/>
      <c r="JM199" s="722"/>
      <c r="JN199" s="722"/>
      <c r="JO199" s="722"/>
      <c r="JP199" s="722"/>
      <c r="JQ199" s="722"/>
      <c r="JR199" s="722"/>
      <c r="JS199" s="722"/>
      <c r="JT199" s="722"/>
      <c r="JU199" s="722"/>
      <c r="JV199" s="722"/>
      <c r="JW199" s="722"/>
      <c r="JX199" s="722"/>
      <c r="JY199" s="722"/>
      <c r="JZ199" s="722"/>
      <c r="KA199" s="722"/>
      <c r="KB199" s="722"/>
      <c r="KC199" s="722"/>
      <c r="KD199" s="722"/>
      <c r="KE199" s="722"/>
      <c r="KF199" s="722"/>
      <c r="KG199" s="722"/>
      <c r="KH199" s="722"/>
      <c r="KI199" s="722"/>
      <c r="KJ199" s="722"/>
      <c r="KK199" s="722"/>
      <c r="KL199" s="722"/>
      <c r="KM199" s="722"/>
      <c r="KN199" s="722"/>
      <c r="KO199" s="722"/>
      <c r="KP199" s="722"/>
      <c r="KQ199" s="722"/>
      <c r="KR199" s="722"/>
      <c r="KS199" s="722"/>
      <c r="KT199" s="722"/>
      <c r="KU199" s="722"/>
      <c r="KV199" s="722"/>
      <c r="KW199" s="722"/>
      <c r="KX199" s="722"/>
      <c r="KY199" s="722"/>
      <c r="KZ199" s="722"/>
      <c r="LA199" s="722"/>
      <c r="LB199" s="722"/>
      <c r="LC199" s="722"/>
      <c r="LD199" s="722"/>
      <c r="LE199" s="722"/>
      <c r="LF199" s="722"/>
      <c r="LG199" s="722"/>
      <c r="LH199" s="722"/>
      <c r="LI199" s="722"/>
      <c r="LJ199" s="722"/>
      <c r="LK199" s="722"/>
      <c r="LL199" s="722"/>
      <c r="LM199" s="722"/>
      <c r="LN199" s="722"/>
      <c r="LO199" s="722"/>
      <c r="LP199" s="722"/>
      <c r="LQ199" s="722"/>
      <c r="LR199" s="722"/>
      <c r="LS199" s="722"/>
      <c r="LT199" s="722"/>
      <c r="LU199" s="722"/>
      <c r="LV199" s="722"/>
      <c r="LW199" s="722"/>
      <c r="LX199" s="722"/>
      <c r="LY199" s="722"/>
      <c r="LZ199" s="722"/>
      <c r="MA199" s="722"/>
      <c r="MB199" s="722"/>
      <c r="MC199" s="722"/>
      <c r="MD199" s="722"/>
      <c r="ME199" s="722"/>
      <c r="MF199" s="722"/>
      <c r="MG199" s="722"/>
      <c r="MH199" s="722"/>
      <c r="MI199" s="722"/>
      <c r="MJ199" s="722"/>
      <c r="MK199" s="722"/>
      <c r="ML199" s="722"/>
      <c r="MM199" s="722"/>
      <c r="MN199" s="722"/>
      <c r="MO199" s="722"/>
      <c r="MP199" s="722"/>
      <c r="MQ199" s="722"/>
      <c r="MR199" s="722"/>
      <c r="MS199" s="722"/>
      <c r="MT199" s="722"/>
      <c r="MU199" s="722"/>
      <c r="MV199" s="722"/>
      <c r="MW199" s="722"/>
      <c r="MX199" s="722"/>
      <c r="MY199" s="722"/>
      <c r="MZ199" s="722"/>
    </row>
    <row r="200" spans="1:364" s="466" customFormat="1" ht="15" customHeight="1">
      <c r="A200" s="460" t="s">
        <v>52</v>
      </c>
      <c r="B200" s="461">
        <v>45550</v>
      </c>
      <c r="C200" s="707"/>
      <c r="D200" s="474"/>
      <c r="E200" s="465"/>
      <c r="F200" s="465"/>
      <c r="G200" s="465"/>
      <c r="H200" s="462"/>
      <c r="I200" s="462"/>
      <c r="J200" s="462"/>
      <c r="K200" s="462"/>
      <c r="L200" s="462"/>
      <c r="M200" s="462"/>
      <c r="N200" s="462"/>
      <c r="O200" s="462"/>
      <c r="P200" s="462"/>
      <c r="Q200" s="462"/>
      <c r="R200" s="462"/>
      <c r="S200" s="462"/>
      <c r="T200" s="462"/>
      <c r="U200" s="462"/>
      <c r="V200" s="462"/>
      <c r="W200" s="462"/>
      <c r="X200" s="462"/>
      <c r="Y200" s="462"/>
      <c r="Z200" s="462"/>
      <c r="AA200" s="462"/>
      <c r="AB200" s="462"/>
      <c r="AC200" s="462"/>
      <c r="AD200" s="462"/>
      <c r="AE200" s="462"/>
      <c r="AF200" s="373"/>
      <c r="AG200" s="465"/>
      <c r="AH200" s="465"/>
      <c r="AI200" s="465"/>
      <c r="AJ200" s="465"/>
      <c r="AK200" s="465"/>
      <c r="AL200" s="465"/>
      <c r="AM200" s="465"/>
      <c r="AN200" s="465"/>
      <c r="AO200" s="373"/>
      <c r="AP200" s="462"/>
      <c r="AQ200" s="462"/>
      <c r="AR200" s="462"/>
      <c r="AS200" s="462"/>
      <c r="AT200" s="462"/>
      <c r="AU200" s="462"/>
      <c r="AV200" s="462"/>
      <c r="AW200" s="462"/>
      <c r="AX200" s="462"/>
      <c r="AY200" s="462"/>
      <c r="AZ200" s="462"/>
      <c r="BA200" s="462"/>
      <c r="BB200" s="462"/>
      <c r="BC200" s="462"/>
      <c r="BD200" s="462"/>
      <c r="BE200" s="462"/>
      <c r="BF200" s="462"/>
      <c r="BG200" s="462"/>
      <c r="BH200" s="462"/>
      <c r="BI200" s="462"/>
      <c r="BJ200" s="462"/>
      <c r="BK200" s="462"/>
      <c r="BL200" s="462"/>
      <c r="BM200" s="462"/>
      <c r="BN200" s="462"/>
      <c r="BO200" s="462"/>
      <c r="BP200" s="462"/>
      <c r="BQ200" s="462"/>
      <c r="BR200" s="462"/>
      <c r="BS200" s="462"/>
      <c r="BT200" s="462"/>
      <c r="BU200" s="462"/>
      <c r="BV200" s="462"/>
      <c r="BW200" s="462"/>
      <c r="BX200" s="462"/>
      <c r="BY200" s="462"/>
      <c r="BZ200" s="373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373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373"/>
      <c r="FG200" s="462"/>
      <c r="FH200" s="462"/>
      <c r="FI200" s="462"/>
      <c r="FJ200" s="462"/>
      <c r="FK200" s="462"/>
      <c r="FL200" s="462"/>
      <c r="FM200" s="464"/>
      <c r="FN200" s="462"/>
      <c r="FO200" s="462"/>
      <c r="FP200" s="462"/>
      <c r="FQ200" s="462"/>
      <c r="FR200" s="510"/>
      <c r="FS200" s="462"/>
      <c r="FT200" s="462"/>
      <c r="FU200" s="462"/>
      <c r="FV200" s="462"/>
      <c r="FW200" s="462"/>
      <c r="FX200" s="462"/>
      <c r="FY200" s="462"/>
      <c r="FZ200" s="462"/>
      <c r="GA200" s="462"/>
      <c r="GB200" s="462"/>
      <c r="GC200" s="462"/>
      <c r="GD200" s="462"/>
      <c r="GE200" s="462"/>
      <c r="GF200" s="462"/>
      <c r="GG200" s="462"/>
      <c r="GH200" s="462"/>
      <c r="GI200" s="462"/>
      <c r="GJ200" s="373"/>
      <c r="GK200" s="77"/>
      <c r="GL200" s="462"/>
      <c r="GM200" s="462"/>
      <c r="GN200" s="462"/>
      <c r="GO200" s="462"/>
      <c r="GP200" s="462"/>
      <c r="GQ200" s="462"/>
      <c r="GR200" s="462"/>
      <c r="GS200" s="462"/>
      <c r="GT200" s="462"/>
      <c r="GU200" s="462"/>
      <c r="GV200" s="462"/>
      <c r="GW200" s="462"/>
      <c r="GX200" s="462"/>
      <c r="GY200" s="462"/>
      <c r="GZ200" s="462"/>
      <c r="HA200" s="462"/>
      <c r="HB200" s="462"/>
      <c r="HC200" s="462"/>
      <c r="HD200" s="462"/>
      <c r="HE200" s="462"/>
      <c r="HF200" s="462"/>
      <c r="HG200" s="462"/>
      <c r="HH200" s="462"/>
      <c r="HI200" s="462"/>
      <c r="HJ200" s="462"/>
      <c r="HK200" s="462"/>
      <c r="HL200" s="462"/>
      <c r="HM200" s="462"/>
      <c r="HN200" s="462"/>
      <c r="HO200" s="462"/>
      <c r="HP200" s="462"/>
      <c r="HQ200" s="462"/>
      <c r="HR200" s="462"/>
      <c r="HS200" s="462"/>
      <c r="HT200" s="462"/>
      <c r="HU200" s="462"/>
      <c r="HV200" s="462"/>
      <c r="HW200" s="462"/>
      <c r="HX200" s="462"/>
      <c r="HY200" s="462"/>
      <c r="HZ200" s="462"/>
      <c r="IA200" s="462"/>
      <c r="IB200" s="462"/>
      <c r="IC200" s="462"/>
      <c r="ID200" s="462"/>
      <c r="IE200" s="462"/>
      <c r="IF200" s="462"/>
      <c r="IG200" s="462"/>
      <c r="IH200" s="462"/>
      <c r="II200" s="462"/>
      <c r="IJ200" s="462"/>
      <c r="IK200" s="462"/>
      <c r="IL200" s="462"/>
      <c r="IM200" s="462"/>
      <c r="IN200" s="462"/>
      <c r="IO200" s="462"/>
      <c r="IP200" s="462"/>
      <c r="IQ200" s="462"/>
      <c r="IR200" s="462"/>
      <c r="IS200" s="462"/>
      <c r="IT200" s="462"/>
      <c r="IU200" s="462"/>
      <c r="IV200" s="462"/>
      <c r="IW200" s="462"/>
      <c r="IX200" s="462"/>
      <c r="IY200" s="462"/>
      <c r="IZ200" s="462"/>
      <c r="JA200" s="708"/>
      <c r="JB200" s="722"/>
      <c r="JC200" s="722"/>
      <c r="JD200" s="722"/>
      <c r="JE200" s="722"/>
      <c r="JF200" s="722"/>
      <c r="JG200" s="722"/>
      <c r="JH200" s="722"/>
      <c r="JI200" s="722"/>
      <c r="JJ200" s="722"/>
      <c r="JK200" s="722"/>
      <c r="JL200" s="722"/>
      <c r="JM200" s="722"/>
      <c r="JN200" s="722"/>
      <c r="JO200" s="722"/>
      <c r="JP200" s="722"/>
      <c r="JQ200" s="722"/>
      <c r="JR200" s="722"/>
      <c r="JS200" s="722"/>
      <c r="JT200" s="722"/>
      <c r="JU200" s="722"/>
      <c r="JV200" s="722"/>
      <c r="JW200" s="722"/>
      <c r="JX200" s="722"/>
      <c r="JY200" s="722"/>
      <c r="JZ200" s="722"/>
      <c r="KA200" s="722"/>
      <c r="KB200" s="722"/>
      <c r="KC200" s="722"/>
      <c r="KD200" s="722"/>
      <c r="KE200" s="722"/>
      <c r="KF200" s="722"/>
      <c r="KG200" s="722"/>
      <c r="KH200" s="722"/>
      <c r="KI200" s="722"/>
      <c r="KJ200" s="722"/>
      <c r="KK200" s="722"/>
      <c r="KL200" s="722"/>
      <c r="KM200" s="722"/>
      <c r="KN200" s="722"/>
      <c r="KO200" s="722"/>
      <c r="KP200" s="722"/>
      <c r="KQ200" s="722"/>
      <c r="KR200" s="722"/>
      <c r="KS200" s="722"/>
      <c r="KT200" s="722"/>
      <c r="KU200" s="722"/>
      <c r="KV200" s="722"/>
      <c r="KW200" s="722"/>
      <c r="KX200" s="722"/>
      <c r="KY200" s="722"/>
      <c r="KZ200" s="722"/>
      <c r="LA200" s="722"/>
      <c r="LB200" s="722"/>
      <c r="LC200" s="722"/>
      <c r="LD200" s="722"/>
      <c r="LE200" s="722"/>
      <c r="LF200" s="722"/>
      <c r="LG200" s="722"/>
      <c r="LH200" s="722"/>
      <c r="LI200" s="722"/>
      <c r="LJ200" s="722"/>
      <c r="LK200" s="722"/>
      <c r="LL200" s="722"/>
      <c r="LM200" s="722"/>
      <c r="LN200" s="722"/>
      <c r="LO200" s="722"/>
      <c r="LP200" s="722"/>
      <c r="LQ200" s="722"/>
      <c r="LR200" s="722"/>
      <c r="LS200" s="722"/>
      <c r="LT200" s="722"/>
      <c r="LU200" s="722"/>
      <c r="LV200" s="722"/>
      <c r="LW200" s="722"/>
      <c r="LX200" s="722"/>
      <c r="LY200" s="722"/>
      <c r="LZ200" s="722"/>
      <c r="MA200" s="722"/>
      <c r="MB200" s="722"/>
      <c r="MC200" s="722"/>
      <c r="MD200" s="722"/>
      <c r="ME200" s="722"/>
      <c r="MF200" s="722"/>
      <c r="MG200" s="722"/>
      <c r="MH200" s="722"/>
      <c r="MI200" s="722"/>
      <c r="MJ200" s="722"/>
      <c r="MK200" s="722"/>
      <c r="ML200" s="722"/>
      <c r="MM200" s="722"/>
      <c r="MN200" s="722"/>
      <c r="MO200" s="722"/>
      <c r="MP200" s="722"/>
      <c r="MQ200" s="722"/>
      <c r="MR200" s="722"/>
      <c r="MS200" s="722"/>
      <c r="MT200" s="722"/>
      <c r="MU200" s="722"/>
      <c r="MV200" s="722"/>
      <c r="MW200" s="722"/>
      <c r="MX200" s="722"/>
      <c r="MY200" s="722"/>
      <c r="MZ200" s="722"/>
    </row>
    <row r="201" spans="1:364" s="466" customFormat="1" ht="15" customHeight="1">
      <c r="A201" s="460" t="s">
        <v>46</v>
      </c>
      <c r="B201" s="461">
        <v>45551</v>
      </c>
      <c r="C201" s="707"/>
      <c r="D201" s="474"/>
      <c r="E201" s="465"/>
      <c r="F201" s="465"/>
      <c r="G201" s="465"/>
      <c r="H201" s="462"/>
      <c r="I201" s="462"/>
      <c r="J201" s="462"/>
      <c r="K201" s="462"/>
      <c r="L201" s="462"/>
      <c r="M201" s="462"/>
      <c r="N201" s="462"/>
      <c r="O201" s="462"/>
      <c r="P201" s="462"/>
      <c r="Q201" s="462"/>
      <c r="R201" s="462"/>
      <c r="S201" s="462"/>
      <c r="T201" s="462"/>
      <c r="U201" s="462"/>
      <c r="V201" s="462"/>
      <c r="W201" s="462"/>
      <c r="X201" s="462"/>
      <c r="Y201" s="462"/>
      <c r="Z201" s="462"/>
      <c r="AA201" s="462"/>
      <c r="AB201" s="462"/>
      <c r="AC201" s="462"/>
      <c r="AD201" s="462"/>
      <c r="AE201" s="462"/>
      <c r="AF201" s="373"/>
      <c r="AG201" s="465"/>
      <c r="AH201" s="465"/>
      <c r="AI201" s="465"/>
      <c r="AJ201" s="465"/>
      <c r="AK201" s="465"/>
      <c r="AL201" s="465"/>
      <c r="AM201" s="465"/>
      <c r="AN201" s="465"/>
      <c r="AO201" s="373"/>
      <c r="AP201" s="462"/>
      <c r="AQ201" s="462"/>
      <c r="AR201" s="462"/>
      <c r="AS201" s="462"/>
      <c r="AT201" s="462"/>
      <c r="AU201" s="462"/>
      <c r="AV201" s="462"/>
      <c r="AW201" s="462"/>
      <c r="AX201" s="462"/>
      <c r="AY201" s="462"/>
      <c r="AZ201" s="462"/>
      <c r="BA201" s="462"/>
      <c r="BB201" s="462"/>
      <c r="BC201" s="462"/>
      <c r="BD201" s="462"/>
      <c r="BE201" s="462"/>
      <c r="BF201" s="462"/>
      <c r="BG201" s="462"/>
      <c r="BH201" s="462"/>
      <c r="BI201" s="462"/>
      <c r="BJ201" s="462"/>
      <c r="BK201" s="462"/>
      <c r="BL201" s="462"/>
      <c r="BM201" s="462"/>
      <c r="BN201" s="462"/>
      <c r="BO201" s="462"/>
      <c r="BP201" s="462"/>
      <c r="BQ201" s="462"/>
      <c r="BR201" s="462"/>
      <c r="BS201" s="462"/>
      <c r="BT201" s="462"/>
      <c r="BU201" s="462"/>
      <c r="BV201" s="462"/>
      <c r="BW201" s="462"/>
      <c r="BX201" s="462"/>
      <c r="BY201" s="462"/>
      <c r="BZ201" s="373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373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373"/>
      <c r="FG201" s="462"/>
      <c r="FH201" s="462"/>
      <c r="FI201" s="462"/>
      <c r="FJ201" s="462"/>
      <c r="FK201" s="462"/>
      <c r="FL201" s="462"/>
      <c r="FM201" s="464"/>
      <c r="FN201" s="462"/>
      <c r="FO201" s="462"/>
      <c r="FP201" s="462"/>
      <c r="FQ201" s="462"/>
      <c r="FR201" s="510"/>
      <c r="FS201" s="462"/>
      <c r="FT201" s="462"/>
      <c r="FU201" s="462"/>
      <c r="FV201" s="462"/>
      <c r="FW201" s="462"/>
      <c r="FX201" s="462"/>
      <c r="FY201" s="462"/>
      <c r="FZ201" s="462"/>
      <c r="GA201" s="462"/>
      <c r="GB201" s="462"/>
      <c r="GC201" s="462"/>
      <c r="GD201" s="462"/>
      <c r="GE201" s="462"/>
      <c r="GF201" s="462"/>
      <c r="GG201" s="462"/>
      <c r="GH201" s="462"/>
      <c r="GI201" s="462"/>
      <c r="GJ201" s="373"/>
      <c r="GK201" s="77"/>
      <c r="GL201" s="462"/>
      <c r="GM201" s="462"/>
      <c r="GN201" s="462"/>
      <c r="GO201" s="462"/>
      <c r="GP201" s="462"/>
      <c r="GQ201" s="462"/>
      <c r="GR201" s="462"/>
      <c r="GS201" s="462"/>
      <c r="GT201" s="462"/>
      <c r="GU201" s="462"/>
      <c r="GV201" s="462"/>
      <c r="GW201" s="462"/>
      <c r="GX201" s="462"/>
      <c r="GY201" s="462"/>
      <c r="GZ201" s="462"/>
      <c r="HA201" s="462"/>
      <c r="HB201" s="462"/>
      <c r="HC201" s="462"/>
      <c r="HD201" s="462"/>
      <c r="HE201" s="462"/>
      <c r="HF201" s="462"/>
      <c r="HG201" s="462"/>
      <c r="HH201" s="462"/>
      <c r="HI201" s="462"/>
      <c r="HJ201" s="462"/>
      <c r="HK201" s="462"/>
      <c r="HL201" s="462"/>
      <c r="HM201" s="462"/>
      <c r="HN201" s="462"/>
      <c r="HO201" s="462"/>
      <c r="HP201" s="462"/>
      <c r="HQ201" s="462"/>
      <c r="HR201" s="462"/>
      <c r="HS201" s="462"/>
      <c r="HT201" s="462"/>
      <c r="HU201" s="462"/>
      <c r="HV201" s="462"/>
      <c r="HW201" s="462"/>
      <c r="HX201" s="462"/>
      <c r="HY201" s="462"/>
      <c r="HZ201" s="462"/>
      <c r="IA201" s="462"/>
      <c r="IB201" s="462"/>
      <c r="IC201" s="462"/>
      <c r="ID201" s="462"/>
      <c r="IE201" s="462"/>
      <c r="IF201" s="462"/>
      <c r="IG201" s="462"/>
      <c r="IH201" s="462"/>
      <c r="II201" s="462"/>
      <c r="IJ201" s="462"/>
      <c r="IK201" s="462"/>
      <c r="IL201" s="462"/>
      <c r="IM201" s="462"/>
      <c r="IN201" s="462"/>
      <c r="IO201" s="462"/>
      <c r="IP201" s="462"/>
      <c r="IQ201" s="462"/>
      <c r="IR201" s="462"/>
      <c r="IS201" s="462"/>
      <c r="IT201" s="462"/>
      <c r="IU201" s="462"/>
      <c r="IV201" s="462"/>
      <c r="IW201" s="462"/>
      <c r="IX201" s="462"/>
      <c r="IY201" s="462"/>
      <c r="IZ201" s="462"/>
      <c r="JA201" s="708"/>
      <c r="JB201" s="722"/>
      <c r="JC201" s="722"/>
      <c r="JD201" s="722"/>
      <c r="JE201" s="722"/>
      <c r="JF201" s="722"/>
      <c r="JG201" s="722"/>
      <c r="JH201" s="722"/>
      <c r="JI201" s="722"/>
      <c r="JJ201" s="722"/>
      <c r="JK201" s="722"/>
      <c r="JL201" s="722"/>
      <c r="JM201" s="722"/>
      <c r="JN201" s="722"/>
      <c r="JO201" s="722"/>
      <c r="JP201" s="722"/>
      <c r="JQ201" s="722"/>
      <c r="JR201" s="722"/>
      <c r="JS201" s="722"/>
      <c r="JT201" s="722"/>
      <c r="JU201" s="722"/>
      <c r="JV201" s="722"/>
      <c r="JW201" s="722"/>
      <c r="JX201" s="722"/>
      <c r="JY201" s="722"/>
      <c r="JZ201" s="722"/>
      <c r="KA201" s="722"/>
      <c r="KB201" s="722"/>
      <c r="KC201" s="722"/>
      <c r="KD201" s="722"/>
      <c r="KE201" s="722"/>
      <c r="KF201" s="722"/>
      <c r="KG201" s="722"/>
      <c r="KH201" s="722"/>
      <c r="KI201" s="722"/>
      <c r="KJ201" s="722"/>
      <c r="KK201" s="722"/>
      <c r="KL201" s="722"/>
      <c r="KM201" s="722"/>
      <c r="KN201" s="722"/>
      <c r="KO201" s="722"/>
      <c r="KP201" s="722"/>
      <c r="KQ201" s="722"/>
      <c r="KR201" s="722"/>
      <c r="KS201" s="722"/>
      <c r="KT201" s="722"/>
      <c r="KU201" s="722"/>
      <c r="KV201" s="722"/>
      <c r="KW201" s="722"/>
      <c r="KX201" s="722"/>
      <c r="KY201" s="722"/>
      <c r="KZ201" s="722"/>
      <c r="LA201" s="722"/>
      <c r="LB201" s="722"/>
      <c r="LC201" s="722"/>
      <c r="LD201" s="722"/>
      <c r="LE201" s="722"/>
      <c r="LF201" s="722"/>
      <c r="LG201" s="722"/>
      <c r="LH201" s="722"/>
      <c r="LI201" s="722"/>
      <c r="LJ201" s="722"/>
      <c r="LK201" s="722"/>
      <c r="LL201" s="722"/>
      <c r="LM201" s="722"/>
      <c r="LN201" s="722"/>
      <c r="LO201" s="722"/>
      <c r="LP201" s="722"/>
      <c r="LQ201" s="722"/>
      <c r="LR201" s="722"/>
      <c r="LS201" s="722"/>
      <c r="LT201" s="722"/>
      <c r="LU201" s="722"/>
      <c r="LV201" s="722"/>
      <c r="LW201" s="722"/>
      <c r="LX201" s="722"/>
      <c r="LY201" s="722"/>
      <c r="LZ201" s="722"/>
      <c r="MA201" s="722"/>
      <c r="MB201" s="722"/>
      <c r="MC201" s="722"/>
      <c r="MD201" s="722"/>
      <c r="ME201" s="722"/>
      <c r="MF201" s="722"/>
      <c r="MG201" s="722"/>
      <c r="MH201" s="722"/>
      <c r="MI201" s="722"/>
      <c r="MJ201" s="722"/>
      <c r="MK201" s="722"/>
      <c r="ML201" s="722"/>
      <c r="MM201" s="722"/>
      <c r="MN201" s="722"/>
      <c r="MO201" s="722"/>
      <c r="MP201" s="722"/>
      <c r="MQ201" s="722"/>
      <c r="MR201" s="722"/>
      <c r="MS201" s="722"/>
      <c r="MT201" s="722"/>
      <c r="MU201" s="722"/>
      <c r="MV201" s="722"/>
      <c r="MW201" s="722"/>
      <c r="MX201" s="722"/>
      <c r="MY201" s="722"/>
      <c r="MZ201" s="722"/>
    </row>
    <row r="202" spans="1:364" s="466" customFormat="1" ht="15" customHeight="1">
      <c r="A202" s="460" t="s">
        <v>47</v>
      </c>
      <c r="B202" s="461">
        <v>45552</v>
      </c>
      <c r="C202" s="707"/>
      <c r="D202" s="474"/>
      <c r="E202" s="465"/>
      <c r="F202" s="465"/>
      <c r="G202" s="465"/>
      <c r="H202" s="462"/>
      <c r="I202" s="462"/>
      <c r="J202" s="462"/>
      <c r="K202" s="462"/>
      <c r="L202" s="462"/>
      <c r="M202" s="462"/>
      <c r="N202" s="462"/>
      <c r="O202" s="462"/>
      <c r="P202" s="462"/>
      <c r="Q202" s="462"/>
      <c r="R202" s="462"/>
      <c r="S202" s="462"/>
      <c r="T202" s="462"/>
      <c r="U202" s="462"/>
      <c r="V202" s="462"/>
      <c r="W202" s="462"/>
      <c r="X202" s="462"/>
      <c r="Y202" s="462"/>
      <c r="Z202" s="462"/>
      <c r="AA202" s="462"/>
      <c r="AB202" s="462"/>
      <c r="AC202" s="462"/>
      <c r="AD202" s="462"/>
      <c r="AE202" s="462"/>
      <c r="AF202" s="373"/>
      <c r="AG202" s="465"/>
      <c r="AH202" s="465"/>
      <c r="AI202" s="465"/>
      <c r="AJ202" s="465"/>
      <c r="AK202" s="465"/>
      <c r="AL202" s="465"/>
      <c r="AM202" s="465"/>
      <c r="AN202" s="465"/>
      <c r="AO202" s="373"/>
      <c r="AP202" s="462"/>
      <c r="AQ202" s="462"/>
      <c r="AR202" s="462"/>
      <c r="AS202" s="462"/>
      <c r="AT202" s="462"/>
      <c r="AU202" s="462"/>
      <c r="AV202" s="462"/>
      <c r="AW202" s="462"/>
      <c r="AX202" s="462"/>
      <c r="AY202" s="462"/>
      <c r="AZ202" s="462"/>
      <c r="BA202" s="462"/>
      <c r="BB202" s="462"/>
      <c r="BC202" s="462"/>
      <c r="BD202" s="462"/>
      <c r="BE202" s="462"/>
      <c r="BF202" s="462"/>
      <c r="BG202" s="462"/>
      <c r="BH202" s="462"/>
      <c r="BI202" s="462"/>
      <c r="BJ202" s="462"/>
      <c r="BK202" s="462"/>
      <c r="BL202" s="462"/>
      <c r="BM202" s="462"/>
      <c r="BN202" s="462"/>
      <c r="BO202" s="462"/>
      <c r="BP202" s="462"/>
      <c r="BQ202" s="462"/>
      <c r="BR202" s="462"/>
      <c r="BS202" s="462"/>
      <c r="BT202" s="462"/>
      <c r="BU202" s="462"/>
      <c r="BV202" s="462"/>
      <c r="BW202" s="462"/>
      <c r="BX202" s="462"/>
      <c r="BY202" s="462"/>
      <c r="BZ202" s="373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373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373"/>
      <c r="FG202" s="462"/>
      <c r="FH202" s="462"/>
      <c r="FI202" s="462"/>
      <c r="FJ202" s="462"/>
      <c r="FK202" s="462"/>
      <c r="FL202" s="462"/>
      <c r="FM202" s="464"/>
      <c r="FN202" s="462"/>
      <c r="FO202" s="462"/>
      <c r="FP202" s="462"/>
      <c r="FQ202" s="462"/>
      <c r="FR202" s="510"/>
      <c r="FS202" s="462"/>
      <c r="FT202" s="462"/>
      <c r="FU202" s="462"/>
      <c r="FV202" s="462"/>
      <c r="FW202" s="462"/>
      <c r="FX202" s="462"/>
      <c r="FY202" s="462"/>
      <c r="FZ202" s="462"/>
      <c r="GA202" s="462"/>
      <c r="GB202" s="462"/>
      <c r="GC202" s="462"/>
      <c r="GD202" s="462"/>
      <c r="GE202" s="462"/>
      <c r="GF202" s="462"/>
      <c r="GG202" s="462"/>
      <c r="GH202" s="462"/>
      <c r="GI202" s="462"/>
      <c r="GJ202" s="373"/>
      <c r="GK202" s="77"/>
      <c r="GL202" s="462"/>
      <c r="GM202" s="462"/>
      <c r="GN202" s="462"/>
      <c r="GO202" s="462"/>
      <c r="GP202" s="462"/>
      <c r="GQ202" s="462"/>
      <c r="GR202" s="462"/>
      <c r="GS202" s="462"/>
      <c r="GT202" s="462"/>
      <c r="GU202" s="462"/>
      <c r="GV202" s="462"/>
      <c r="GW202" s="462"/>
      <c r="GX202" s="462"/>
      <c r="GY202" s="462"/>
      <c r="GZ202" s="462"/>
      <c r="HA202" s="462"/>
      <c r="HB202" s="462"/>
      <c r="HC202" s="462"/>
      <c r="HD202" s="462"/>
      <c r="HE202" s="462"/>
      <c r="HF202" s="462"/>
      <c r="HG202" s="462"/>
      <c r="HH202" s="462"/>
      <c r="HI202" s="462"/>
      <c r="HJ202" s="462"/>
      <c r="HK202" s="462"/>
      <c r="HL202" s="462"/>
      <c r="HM202" s="462"/>
      <c r="HN202" s="462"/>
      <c r="HO202" s="462"/>
      <c r="HP202" s="462"/>
      <c r="HQ202" s="462"/>
      <c r="HR202" s="462"/>
      <c r="HS202" s="462"/>
      <c r="HT202" s="462"/>
      <c r="HU202" s="462"/>
      <c r="HV202" s="462"/>
      <c r="HW202" s="462"/>
      <c r="HX202" s="462"/>
      <c r="HY202" s="462"/>
      <c r="HZ202" s="462"/>
      <c r="IA202" s="462"/>
      <c r="IB202" s="462"/>
      <c r="IC202" s="462"/>
      <c r="ID202" s="462"/>
      <c r="IE202" s="462"/>
      <c r="IF202" s="462"/>
      <c r="IG202" s="462"/>
      <c r="IH202" s="462"/>
      <c r="II202" s="462"/>
      <c r="IJ202" s="462"/>
      <c r="IK202" s="462"/>
      <c r="IL202" s="462"/>
      <c r="IM202" s="462"/>
      <c r="IN202" s="462"/>
      <c r="IO202" s="462"/>
      <c r="IP202" s="462"/>
      <c r="IQ202" s="462"/>
      <c r="IR202" s="462"/>
      <c r="IS202" s="462"/>
      <c r="IT202" s="462"/>
      <c r="IU202" s="462"/>
      <c r="IV202" s="462"/>
      <c r="IW202" s="462"/>
      <c r="IX202" s="462"/>
      <c r="IY202" s="462"/>
      <c r="IZ202" s="462"/>
      <c r="JA202" s="708"/>
      <c r="JB202" s="722"/>
      <c r="JC202" s="722"/>
      <c r="JD202" s="722"/>
      <c r="JE202" s="722"/>
      <c r="JF202" s="722"/>
      <c r="JG202" s="722"/>
      <c r="JH202" s="722"/>
      <c r="JI202" s="722"/>
      <c r="JJ202" s="722"/>
      <c r="JK202" s="722"/>
      <c r="JL202" s="722"/>
      <c r="JM202" s="722"/>
      <c r="JN202" s="722"/>
      <c r="JO202" s="722"/>
      <c r="JP202" s="722"/>
      <c r="JQ202" s="722"/>
      <c r="JR202" s="722"/>
      <c r="JS202" s="722"/>
      <c r="JT202" s="722"/>
      <c r="JU202" s="722"/>
      <c r="JV202" s="722"/>
      <c r="JW202" s="722"/>
      <c r="JX202" s="722"/>
      <c r="JY202" s="722"/>
      <c r="JZ202" s="722"/>
      <c r="KA202" s="722"/>
      <c r="KB202" s="722"/>
      <c r="KC202" s="722"/>
      <c r="KD202" s="722"/>
      <c r="KE202" s="722"/>
      <c r="KF202" s="722"/>
      <c r="KG202" s="722"/>
      <c r="KH202" s="722"/>
      <c r="KI202" s="722"/>
      <c r="KJ202" s="722"/>
      <c r="KK202" s="722"/>
      <c r="KL202" s="722"/>
      <c r="KM202" s="722"/>
      <c r="KN202" s="722"/>
      <c r="KO202" s="722"/>
      <c r="KP202" s="722"/>
      <c r="KQ202" s="722"/>
      <c r="KR202" s="722"/>
      <c r="KS202" s="722"/>
      <c r="KT202" s="722"/>
      <c r="KU202" s="722"/>
      <c r="KV202" s="722"/>
      <c r="KW202" s="722"/>
      <c r="KX202" s="722"/>
      <c r="KY202" s="722"/>
      <c r="KZ202" s="722"/>
      <c r="LA202" s="722"/>
      <c r="LB202" s="722"/>
      <c r="LC202" s="722"/>
      <c r="LD202" s="722"/>
      <c r="LE202" s="722"/>
      <c r="LF202" s="722"/>
      <c r="LG202" s="722"/>
      <c r="LH202" s="722"/>
      <c r="LI202" s="722"/>
      <c r="LJ202" s="722"/>
      <c r="LK202" s="722"/>
      <c r="LL202" s="722"/>
      <c r="LM202" s="722"/>
      <c r="LN202" s="722"/>
      <c r="LO202" s="722"/>
      <c r="LP202" s="722"/>
      <c r="LQ202" s="722"/>
      <c r="LR202" s="722"/>
      <c r="LS202" s="722"/>
      <c r="LT202" s="722"/>
      <c r="LU202" s="722"/>
      <c r="LV202" s="722"/>
      <c r="LW202" s="722"/>
      <c r="LX202" s="722"/>
      <c r="LY202" s="722"/>
      <c r="LZ202" s="722"/>
      <c r="MA202" s="722"/>
      <c r="MB202" s="722"/>
      <c r="MC202" s="722"/>
      <c r="MD202" s="722"/>
      <c r="ME202" s="722"/>
      <c r="MF202" s="722"/>
      <c r="MG202" s="722"/>
      <c r="MH202" s="722"/>
      <c r="MI202" s="722"/>
      <c r="MJ202" s="722"/>
      <c r="MK202" s="722"/>
      <c r="ML202" s="722"/>
      <c r="MM202" s="722"/>
      <c r="MN202" s="722"/>
      <c r="MO202" s="722"/>
      <c r="MP202" s="722"/>
      <c r="MQ202" s="722"/>
      <c r="MR202" s="722"/>
      <c r="MS202" s="722"/>
      <c r="MT202" s="722"/>
      <c r="MU202" s="722"/>
      <c r="MV202" s="722"/>
      <c r="MW202" s="722"/>
      <c r="MX202" s="722"/>
      <c r="MY202" s="722"/>
      <c r="MZ202" s="722"/>
    </row>
    <row r="203" spans="1:364" s="466" customFormat="1" ht="15" customHeight="1">
      <c r="A203" s="460" t="s">
        <v>48</v>
      </c>
      <c r="B203" s="461">
        <v>45553</v>
      </c>
      <c r="C203" s="707"/>
      <c r="D203" s="474"/>
      <c r="E203" s="465"/>
      <c r="F203" s="465"/>
      <c r="G203" s="465"/>
      <c r="H203" s="462"/>
      <c r="I203" s="462"/>
      <c r="J203" s="462"/>
      <c r="K203" s="462"/>
      <c r="L203" s="462"/>
      <c r="M203" s="462"/>
      <c r="N203" s="462"/>
      <c r="O203" s="462"/>
      <c r="P203" s="462"/>
      <c r="Q203" s="462"/>
      <c r="R203" s="462"/>
      <c r="S203" s="462"/>
      <c r="T203" s="462"/>
      <c r="U203" s="462"/>
      <c r="V203" s="462"/>
      <c r="W203" s="462"/>
      <c r="X203" s="462"/>
      <c r="Y203" s="462"/>
      <c r="Z203" s="462"/>
      <c r="AA203" s="462"/>
      <c r="AB203" s="462"/>
      <c r="AC203" s="462"/>
      <c r="AD203" s="462"/>
      <c r="AE203" s="462"/>
      <c r="AF203" s="373"/>
      <c r="AG203" s="465"/>
      <c r="AH203" s="465"/>
      <c r="AI203" s="465"/>
      <c r="AJ203" s="465"/>
      <c r="AK203" s="465"/>
      <c r="AL203" s="465"/>
      <c r="AM203" s="465"/>
      <c r="AN203" s="465"/>
      <c r="AO203" s="373"/>
      <c r="AP203" s="462"/>
      <c r="AQ203" s="462"/>
      <c r="AR203" s="462"/>
      <c r="AS203" s="462"/>
      <c r="AT203" s="462"/>
      <c r="AU203" s="462"/>
      <c r="AV203" s="462"/>
      <c r="AW203" s="462"/>
      <c r="AX203" s="462"/>
      <c r="AY203" s="462"/>
      <c r="AZ203" s="462"/>
      <c r="BA203" s="462"/>
      <c r="BB203" s="462"/>
      <c r="BC203" s="462"/>
      <c r="BD203" s="462"/>
      <c r="BE203" s="462"/>
      <c r="BF203" s="462"/>
      <c r="BG203" s="462"/>
      <c r="BH203" s="462"/>
      <c r="BI203" s="462"/>
      <c r="BJ203" s="462"/>
      <c r="BK203" s="462"/>
      <c r="BL203" s="462"/>
      <c r="BM203" s="462"/>
      <c r="BN203" s="462"/>
      <c r="BO203" s="462"/>
      <c r="BP203" s="462"/>
      <c r="BQ203" s="462"/>
      <c r="BR203" s="462"/>
      <c r="BS203" s="462"/>
      <c r="BT203" s="462"/>
      <c r="BU203" s="462"/>
      <c r="BV203" s="462"/>
      <c r="BW203" s="462"/>
      <c r="BX203" s="462"/>
      <c r="BY203" s="462"/>
      <c r="BZ203" s="373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373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373"/>
      <c r="FG203" s="462"/>
      <c r="FH203" s="462"/>
      <c r="FI203" s="462"/>
      <c r="FJ203" s="462"/>
      <c r="FK203" s="462"/>
      <c r="FL203" s="462"/>
      <c r="FM203" s="464"/>
      <c r="FN203" s="462"/>
      <c r="FO203" s="462"/>
      <c r="FP203" s="462"/>
      <c r="FQ203" s="462"/>
      <c r="FR203" s="510"/>
      <c r="FS203" s="462"/>
      <c r="FT203" s="462"/>
      <c r="FU203" s="462"/>
      <c r="FV203" s="462"/>
      <c r="FW203" s="462"/>
      <c r="FX203" s="462"/>
      <c r="FY203" s="462"/>
      <c r="FZ203" s="462"/>
      <c r="GA203" s="462"/>
      <c r="GB203" s="462"/>
      <c r="GC203" s="462"/>
      <c r="GD203" s="462"/>
      <c r="GE203" s="462"/>
      <c r="GF203" s="462"/>
      <c r="GG203" s="462"/>
      <c r="GH203" s="462"/>
      <c r="GI203" s="462"/>
      <c r="GJ203" s="373"/>
      <c r="GK203" s="77"/>
      <c r="GL203" s="462"/>
      <c r="GM203" s="462"/>
      <c r="GN203" s="462"/>
      <c r="GO203" s="462"/>
      <c r="GP203" s="462"/>
      <c r="GQ203" s="462"/>
      <c r="GR203" s="462"/>
      <c r="GS203" s="462"/>
      <c r="GT203" s="462"/>
      <c r="GU203" s="462"/>
      <c r="GV203" s="462"/>
      <c r="GW203" s="462"/>
      <c r="GX203" s="462"/>
      <c r="GY203" s="462"/>
      <c r="GZ203" s="462"/>
      <c r="HA203" s="462"/>
      <c r="HB203" s="462"/>
      <c r="HC203" s="462"/>
      <c r="HD203" s="462"/>
      <c r="HE203" s="462"/>
      <c r="HF203" s="462"/>
      <c r="HG203" s="462"/>
      <c r="HH203" s="462"/>
      <c r="HI203" s="462"/>
      <c r="HJ203" s="462"/>
      <c r="HK203" s="462"/>
      <c r="HL203" s="462"/>
      <c r="HM203" s="462"/>
      <c r="HN203" s="462"/>
      <c r="HO203" s="462"/>
      <c r="HP203" s="462"/>
      <c r="HQ203" s="462"/>
      <c r="HR203" s="462"/>
      <c r="HS203" s="462"/>
      <c r="HT203" s="462"/>
      <c r="HU203" s="462"/>
      <c r="HV203" s="462"/>
      <c r="HW203" s="462"/>
      <c r="HX203" s="462"/>
      <c r="HY203" s="462"/>
      <c r="HZ203" s="462"/>
      <c r="IA203" s="462"/>
      <c r="IB203" s="462"/>
      <c r="IC203" s="462"/>
      <c r="ID203" s="462"/>
      <c r="IE203" s="462"/>
      <c r="IF203" s="462"/>
      <c r="IG203" s="462"/>
      <c r="IH203" s="462"/>
      <c r="II203" s="462"/>
      <c r="IJ203" s="462"/>
      <c r="IK203" s="462"/>
      <c r="IL203" s="462"/>
      <c r="IM203" s="462"/>
      <c r="IN203" s="462"/>
      <c r="IO203" s="462"/>
      <c r="IP203" s="462"/>
      <c r="IQ203" s="462"/>
      <c r="IR203" s="462"/>
      <c r="IS203" s="462"/>
      <c r="IT203" s="462"/>
      <c r="IU203" s="462"/>
      <c r="IV203" s="462"/>
      <c r="IW203" s="462"/>
      <c r="IX203" s="462"/>
      <c r="IY203" s="462"/>
      <c r="IZ203" s="462"/>
      <c r="JA203" s="708"/>
      <c r="JB203" s="722"/>
      <c r="JC203" s="722"/>
      <c r="JD203" s="722"/>
      <c r="JE203" s="722"/>
      <c r="JF203" s="722"/>
      <c r="JG203" s="722"/>
      <c r="JH203" s="722"/>
      <c r="JI203" s="722"/>
      <c r="JJ203" s="722"/>
      <c r="JK203" s="722"/>
      <c r="JL203" s="722"/>
      <c r="JM203" s="722"/>
      <c r="JN203" s="722"/>
      <c r="JO203" s="722"/>
      <c r="JP203" s="722"/>
      <c r="JQ203" s="722"/>
      <c r="JR203" s="722"/>
      <c r="JS203" s="722"/>
      <c r="JT203" s="722"/>
      <c r="JU203" s="722"/>
      <c r="JV203" s="722"/>
      <c r="JW203" s="722"/>
      <c r="JX203" s="722"/>
      <c r="JY203" s="722"/>
      <c r="JZ203" s="722"/>
      <c r="KA203" s="722"/>
      <c r="KB203" s="722"/>
      <c r="KC203" s="722"/>
      <c r="KD203" s="722"/>
      <c r="KE203" s="722"/>
      <c r="KF203" s="722"/>
      <c r="KG203" s="722"/>
      <c r="KH203" s="722"/>
      <c r="KI203" s="722"/>
      <c r="KJ203" s="722"/>
      <c r="KK203" s="722"/>
      <c r="KL203" s="722"/>
      <c r="KM203" s="722"/>
      <c r="KN203" s="722"/>
      <c r="KO203" s="722"/>
      <c r="KP203" s="722"/>
      <c r="KQ203" s="722"/>
      <c r="KR203" s="722"/>
      <c r="KS203" s="722"/>
      <c r="KT203" s="722"/>
      <c r="KU203" s="722"/>
      <c r="KV203" s="722"/>
      <c r="KW203" s="722"/>
      <c r="KX203" s="722"/>
      <c r="KY203" s="722"/>
      <c r="KZ203" s="722"/>
      <c r="LA203" s="722"/>
      <c r="LB203" s="722"/>
      <c r="LC203" s="722"/>
      <c r="LD203" s="722"/>
      <c r="LE203" s="722"/>
      <c r="LF203" s="722"/>
      <c r="LG203" s="722"/>
      <c r="LH203" s="722"/>
      <c r="LI203" s="722"/>
      <c r="LJ203" s="722"/>
      <c r="LK203" s="722"/>
      <c r="LL203" s="722"/>
      <c r="LM203" s="722"/>
      <c r="LN203" s="722"/>
      <c r="LO203" s="722"/>
      <c r="LP203" s="722"/>
      <c r="LQ203" s="722"/>
      <c r="LR203" s="722"/>
      <c r="LS203" s="722"/>
      <c r="LT203" s="722"/>
      <c r="LU203" s="722"/>
      <c r="LV203" s="722"/>
      <c r="LW203" s="722"/>
      <c r="LX203" s="722"/>
      <c r="LY203" s="722"/>
      <c r="LZ203" s="722"/>
      <c r="MA203" s="722"/>
      <c r="MB203" s="722"/>
      <c r="MC203" s="722"/>
      <c r="MD203" s="722"/>
      <c r="ME203" s="722"/>
      <c r="MF203" s="722"/>
      <c r="MG203" s="722"/>
      <c r="MH203" s="722"/>
      <c r="MI203" s="722"/>
      <c r="MJ203" s="722"/>
      <c r="MK203" s="722"/>
      <c r="ML203" s="722"/>
      <c r="MM203" s="722"/>
      <c r="MN203" s="722"/>
      <c r="MO203" s="722"/>
      <c r="MP203" s="722"/>
      <c r="MQ203" s="722"/>
      <c r="MR203" s="722"/>
      <c r="MS203" s="722"/>
      <c r="MT203" s="722"/>
      <c r="MU203" s="722"/>
      <c r="MV203" s="722"/>
      <c r="MW203" s="722"/>
      <c r="MX203" s="722"/>
      <c r="MY203" s="722"/>
      <c r="MZ203" s="722"/>
    </row>
    <row r="204" spans="1:364" s="466" customFormat="1" ht="15" customHeight="1">
      <c r="A204" s="460" t="s">
        <v>53</v>
      </c>
      <c r="B204" s="461">
        <v>45554</v>
      </c>
      <c r="C204" s="707"/>
      <c r="D204" s="474"/>
      <c r="E204" s="465"/>
      <c r="F204" s="465"/>
      <c r="G204" s="465"/>
      <c r="H204" s="462"/>
      <c r="I204" s="462"/>
      <c r="J204" s="462"/>
      <c r="K204" s="462"/>
      <c r="L204" s="462"/>
      <c r="M204" s="462"/>
      <c r="N204" s="462"/>
      <c r="O204" s="462"/>
      <c r="P204" s="462"/>
      <c r="Q204" s="462"/>
      <c r="R204" s="462"/>
      <c r="S204" s="462"/>
      <c r="T204" s="462"/>
      <c r="U204" s="462"/>
      <c r="V204" s="462"/>
      <c r="W204" s="462"/>
      <c r="X204" s="462"/>
      <c r="Y204" s="462"/>
      <c r="Z204" s="462"/>
      <c r="AA204" s="462"/>
      <c r="AB204" s="462"/>
      <c r="AC204" s="462"/>
      <c r="AD204" s="462"/>
      <c r="AE204" s="462"/>
      <c r="AF204" s="373"/>
      <c r="AG204" s="465"/>
      <c r="AH204" s="465"/>
      <c r="AI204" s="465"/>
      <c r="AJ204" s="465"/>
      <c r="AK204" s="465"/>
      <c r="AL204" s="465"/>
      <c r="AM204" s="465"/>
      <c r="AN204" s="465"/>
      <c r="AO204" s="373"/>
      <c r="AP204" s="462"/>
      <c r="AQ204" s="462"/>
      <c r="AR204" s="462"/>
      <c r="AS204" s="462"/>
      <c r="AT204" s="462"/>
      <c r="AU204" s="462"/>
      <c r="AV204" s="462"/>
      <c r="AW204" s="462"/>
      <c r="AX204" s="462"/>
      <c r="AY204" s="462"/>
      <c r="AZ204" s="462"/>
      <c r="BA204" s="462"/>
      <c r="BB204" s="462"/>
      <c r="BC204" s="462"/>
      <c r="BD204" s="462"/>
      <c r="BE204" s="462"/>
      <c r="BF204" s="462"/>
      <c r="BG204" s="462"/>
      <c r="BH204" s="462"/>
      <c r="BI204" s="462"/>
      <c r="BJ204" s="462"/>
      <c r="BK204" s="462"/>
      <c r="BL204" s="462"/>
      <c r="BM204" s="462"/>
      <c r="BN204" s="462"/>
      <c r="BO204" s="462"/>
      <c r="BP204" s="462"/>
      <c r="BQ204" s="462"/>
      <c r="BR204" s="462"/>
      <c r="BS204" s="462"/>
      <c r="BT204" s="462"/>
      <c r="BU204" s="462"/>
      <c r="BV204" s="462"/>
      <c r="BW204" s="462"/>
      <c r="BX204" s="462"/>
      <c r="BY204" s="462"/>
      <c r="BZ204" s="373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373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373"/>
      <c r="FG204" s="462"/>
      <c r="FH204" s="462"/>
      <c r="FI204" s="462"/>
      <c r="FJ204" s="462"/>
      <c r="FK204" s="462"/>
      <c r="FL204" s="462"/>
      <c r="FM204" s="464"/>
      <c r="FN204" s="462"/>
      <c r="FO204" s="462"/>
      <c r="FP204" s="462"/>
      <c r="FQ204" s="462"/>
      <c r="FR204" s="510"/>
      <c r="FS204" s="462"/>
      <c r="FT204" s="462"/>
      <c r="FU204" s="462"/>
      <c r="FV204" s="462"/>
      <c r="FW204" s="462"/>
      <c r="FX204" s="462"/>
      <c r="FY204" s="462"/>
      <c r="FZ204" s="462"/>
      <c r="GA204" s="462"/>
      <c r="GB204" s="462"/>
      <c r="GC204" s="462"/>
      <c r="GD204" s="462"/>
      <c r="GE204" s="462"/>
      <c r="GF204" s="462"/>
      <c r="GG204" s="462"/>
      <c r="GH204" s="462"/>
      <c r="GI204" s="462"/>
      <c r="GJ204" s="373"/>
      <c r="GK204" s="77"/>
      <c r="GL204" s="462"/>
      <c r="GM204" s="462"/>
      <c r="GN204" s="462"/>
      <c r="GO204" s="462"/>
      <c r="GP204" s="462"/>
      <c r="GQ204" s="462"/>
      <c r="GR204" s="462"/>
      <c r="GS204" s="462"/>
      <c r="GT204" s="462"/>
      <c r="GU204" s="462"/>
      <c r="GV204" s="462"/>
      <c r="GW204" s="462"/>
      <c r="GX204" s="462"/>
      <c r="GY204" s="462"/>
      <c r="GZ204" s="462"/>
      <c r="HA204" s="462"/>
      <c r="HB204" s="462"/>
      <c r="HC204" s="462"/>
      <c r="HD204" s="462"/>
      <c r="HE204" s="462"/>
      <c r="HF204" s="462"/>
      <c r="HG204" s="462"/>
      <c r="HH204" s="462"/>
      <c r="HI204" s="462"/>
      <c r="HJ204" s="462"/>
      <c r="HK204" s="462"/>
      <c r="HL204" s="462"/>
      <c r="HM204" s="462"/>
      <c r="HN204" s="462"/>
      <c r="HO204" s="462"/>
      <c r="HP204" s="462"/>
      <c r="HQ204" s="462"/>
      <c r="HR204" s="462"/>
      <c r="HS204" s="462"/>
      <c r="HT204" s="462"/>
      <c r="HU204" s="462"/>
      <c r="HV204" s="462"/>
      <c r="HW204" s="462"/>
      <c r="HX204" s="462"/>
      <c r="HY204" s="462"/>
      <c r="HZ204" s="462"/>
      <c r="IA204" s="462"/>
      <c r="IB204" s="462"/>
      <c r="IC204" s="462"/>
      <c r="ID204" s="462"/>
      <c r="IE204" s="462"/>
      <c r="IF204" s="462"/>
      <c r="IG204" s="462"/>
      <c r="IH204" s="462"/>
      <c r="II204" s="462"/>
      <c r="IJ204" s="462"/>
      <c r="IK204" s="462"/>
      <c r="IL204" s="462"/>
      <c r="IM204" s="462"/>
      <c r="IN204" s="462"/>
      <c r="IO204" s="462"/>
      <c r="IP204" s="462"/>
      <c r="IQ204" s="462"/>
      <c r="IR204" s="462"/>
      <c r="IS204" s="462"/>
      <c r="IT204" s="462"/>
      <c r="IU204" s="462"/>
      <c r="IV204" s="462"/>
      <c r="IW204" s="462"/>
      <c r="IX204" s="462"/>
      <c r="IY204" s="462"/>
      <c r="IZ204" s="462"/>
      <c r="JA204" s="708"/>
      <c r="JB204" s="722"/>
      <c r="JC204" s="722"/>
      <c r="JD204" s="722"/>
      <c r="JE204" s="722"/>
      <c r="JF204" s="722"/>
      <c r="JG204" s="722"/>
      <c r="JH204" s="722"/>
      <c r="JI204" s="722"/>
      <c r="JJ204" s="722"/>
      <c r="JK204" s="722"/>
      <c r="JL204" s="722"/>
      <c r="JM204" s="722"/>
      <c r="JN204" s="722"/>
      <c r="JO204" s="722"/>
      <c r="JP204" s="722"/>
      <c r="JQ204" s="722"/>
      <c r="JR204" s="722"/>
      <c r="JS204" s="722"/>
      <c r="JT204" s="722"/>
      <c r="JU204" s="722"/>
      <c r="JV204" s="722"/>
      <c r="JW204" s="722"/>
      <c r="JX204" s="722"/>
      <c r="JY204" s="722"/>
      <c r="JZ204" s="722"/>
      <c r="KA204" s="722"/>
      <c r="KB204" s="722"/>
      <c r="KC204" s="722"/>
      <c r="KD204" s="722"/>
      <c r="KE204" s="722"/>
      <c r="KF204" s="722"/>
      <c r="KG204" s="722"/>
      <c r="KH204" s="722"/>
      <c r="KI204" s="722"/>
      <c r="KJ204" s="722"/>
      <c r="KK204" s="722"/>
      <c r="KL204" s="722"/>
      <c r="KM204" s="722"/>
      <c r="KN204" s="722"/>
      <c r="KO204" s="722"/>
      <c r="KP204" s="722"/>
      <c r="KQ204" s="722"/>
      <c r="KR204" s="722"/>
      <c r="KS204" s="722"/>
      <c r="KT204" s="722"/>
      <c r="KU204" s="722"/>
      <c r="KV204" s="722"/>
      <c r="KW204" s="722"/>
      <c r="KX204" s="722"/>
      <c r="KY204" s="722"/>
      <c r="KZ204" s="722"/>
      <c r="LA204" s="722"/>
      <c r="LB204" s="722"/>
      <c r="LC204" s="722"/>
      <c r="LD204" s="722"/>
      <c r="LE204" s="722"/>
      <c r="LF204" s="722"/>
      <c r="LG204" s="722"/>
      <c r="LH204" s="722"/>
      <c r="LI204" s="722"/>
      <c r="LJ204" s="722"/>
      <c r="LK204" s="722"/>
      <c r="LL204" s="722"/>
      <c r="LM204" s="722"/>
      <c r="LN204" s="722"/>
      <c r="LO204" s="722"/>
      <c r="LP204" s="722"/>
      <c r="LQ204" s="722"/>
      <c r="LR204" s="722"/>
      <c r="LS204" s="722"/>
      <c r="LT204" s="722"/>
      <c r="LU204" s="722"/>
      <c r="LV204" s="722"/>
      <c r="LW204" s="722"/>
      <c r="LX204" s="722"/>
      <c r="LY204" s="722"/>
      <c r="LZ204" s="722"/>
      <c r="MA204" s="722"/>
      <c r="MB204" s="722"/>
      <c r="MC204" s="722"/>
      <c r="MD204" s="722"/>
      <c r="ME204" s="722"/>
      <c r="MF204" s="722"/>
      <c r="MG204" s="722"/>
      <c r="MH204" s="722"/>
      <c r="MI204" s="722"/>
      <c r="MJ204" s="722"/>
      <c r="MK204" s="722"/>
      <c r="ML204" s="722"/>
      <c r="MM204" s="722"/>
      <c r="MN204" s="722"/>
      <c r="MO204" s="722"/>
      <c r="MP204" s="722"/>
      <c r="MQ204" s="722"/>
      <c r="MR204" s="722"/>
      <c r="MS204" s="722"/>
      <c r="MT204" s="722"/>
      <c r="MU204" s="722"/>
      <c r="MV204" s="722"/>
      <c r="MW204" s="722"/>
      <c r="MX204" s="722"/>
      <c r="MY204" s="722"/>
      <c r="MZ204" s="722"/>
    </row>
    <row r="205" spans="1:364" s="466" customFormat="1" ht="15" customHeight="1">
      <c r="A205" s="460" t="s">
        <v>50</v>
      </c>
      <c r="B205" s="461">
        <v>45555</v>
      </c>
      <c r="C205" s="707"/>
      <c r="D205" s="474"/>
      <c r="E205" s="465"/>
      <c r="F205" s="465"/>
      <c r="G205" s="465"/>
      <c r="H205" s="462"/>
      <c r="I205" s="462"/>
      <c r="J205" s="462"/>
      <c r="K205" s="462"/>
      <c r="L205" s="462"/>
      <c r="M205" s="462"/>
      <c r="N205" s="462"/>
      <c r="O205" s="462"/>
      <c r="P205" s="462"/>
      <c r="Q205" s="462"/>
      <c r="R205" s="462"/>
      <c r="S205" s="462"/>
      <c r="T205" s="462"/>
      <c r="U205" s="462"/>
      <c r="V205" s="462"/>
      <c r="W205" s="462"/>
      <c r="X205" s="462"/>
      <c r="Y205" s="462"/>
      <c r="Z205" s="462"/>
      <c r="AA205" s="462"/>
      <c r="AB205" s="462"/>
      <c r="AC205" s="462"/>
      <c r="AD205" s="462"/>
      <c r="AE205" s="462"/>
      <c r="AF205" s="373"/>
      <c r="AG205" s="465"/>
      <c r="AH205" s="465"/>
      <c r="AI205" s="465"/>
      <c r="AJ205" s="465"/>
      <c r="AK205" s="465"/>
      <c r="AL205" s="465"/>
      <c r="AM205" s="465"/>
      <c r="AN205" s="465"/>
      <c r="AO205" s="373"/>
      <c r="AP205" s="462"/>
      <c r="AQ205" s="462"/>
      <c r="AR205" s="462"/>
      <c r="AS205" s="462"/>
      <c r="AT205" s="462"/>
      <c r="AU205" s="462"/>
      <c r="AV205" s="462"/>
      <c r="AW205" s="462"/>
      <c r="AX205" s="462"/>
      <c r="AY205" s="462"/>
      <c r="AZ205" s="462"/>
      <c r="BA205" s="462"/>
      <c r="BB205" s="462"/>
      <c r="BC205" s="462"/>
      <c r="BD205" s="462"/>
      <c r="BE205" s="462"/>
      <c r="BF205" s="462"/>
      <c r="BG205" s="462"/>
      <c r="BH205" s="462"/>
      <c r="BI205" s="462"/>
      <c r="BJ205" s="462"/>
      <c r="BK205" s="462"/>
      <c r="BL205" s="462"/>
      <c r="BM205" s="462"/>
      <c r="BN205" s="462"/>
      <c r="BO205" s="462"/>
      <c r="BP205" s="462"/>
      <c r="BQ205" s="462"/>
      <c r="BR205" s="462"/>
      <c r="BS205" s="462"/>
      <c r="BT205" s="462"/>
      <c r="BU205" s="462"/>
      <c r="BV205" s="462"/>
      <c r="BW205" s="462"/>
      <c r="BX205" s="462"/>
      <c r="BY205" s="462"/>
      <c r="BZ205" s="373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373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373"/>
      <c r="FG205" s="462"/>
      <c r="FH205" s="462"/>
      <c r="FI205" s="462"/>
      <c r="FJ205" s="462"/>
      <c r="FK205" s="462"/>
      <c r="FL205" s="462"/>
      <c r="FM205" s="464"/>
      <c r="FN205" s="462"/>
      <c r="FO205" s="462"/>
      <c r="FP205" s="462"/>
      <c r="FQ205" s="462"/>
      <c r="FR205" s="510"/>
      <c r="FS205" s="462"/>
      <c r="FT205" s="462"/>
      <c r="FU205" s="462"/>
      <c r="FV205" s="462"/>
      <c r="FW205" s="462"/>
      <c r="FX205" s="462"/>
      <c r="FY205" s="462"/>
      <c r="FZ205" s="462"/>
      <c r="GA205" s="462"/>
      <c r="GB205" s="462"/>
      <c r="GC205" s="462"/>
      <c r="GD205" s="462"/>
      <c r="GE205" s="462"/>
      <c r="GF205" s="462"/>
      <c r="GG205" s="462"/>
      <c r="GH205" s="462"/>
      <c r="GI205" s="462"/>
      <c r="GJ205" s="373"/>
      <c r="GK205" s="77"/>
      <c r="GL205" s="462"/>
      <c r="GM205" s="462"/>
      <c r="GN205" s="462"/>
      <c r="GO205" s="462"/>
      <c r="GP205" s="462"/>
      <c r="GQ205" s="462"/>
      <c r="GR205" s="462"/>
      <c r="GS205" s="462"/>
      <c r="GT205" s="462"/>
      <c r="GU205" s="462"/>
      <c r="GV205" s="462"/>
      <c r="GW205" s="462"/>
      <c r="GX205" s="462"/>
      <c r="GY205" s="462"/>
      <c r="GZ205" s="462"/>
      <c r="HA205" s="462"/>
      <c r="HB205" s="462"/>
      <c r="HC205" s="462"/>
      <c r="HD205" s="462"/>
      <c r="HE205" s="462"/>
      <c r="HF205" s="462"/>
      <c r="HG205" s="462"/>
      <c r="HH205" s="462"/>
      <c r="HI205" s="462"/>
      <c r="HJ205" s="462"/>
      <c r="HK205" s="462"/>
      <c r="HL205" s="462"/>
      <c r="HM205" s="462"/>
      <c r="HN205" s="462"/>
      <c r="HO205" s="462"/>
      <c r="HP205" s="462"/>
      <c r="HQ205" s="462"/>
      <c r="HR205" s="462"/>
      <c r="HS205" s="462"/>
      <c r="HT205" s="462"/>
      <c r="HU205" s="462"/>
      <c r="HV205" s="462"/>
      <c r="HW205" s="462"/>
      <c r="HX205" s="462"/>
      <c r="HY205" s="462"/>
      <c r="HZ205" s="462"/>
      <c r="IA205" s="462"/>
      <c r="IB205" s="462"/>
      <c r="IC205" s="462"/>
      <c r="ID205" s="462"/>
      <c r="IE205" s="462"/>
      <c r="IF205" s="462"/>
      <c r="IG205" s="462"/>
      <c r="IH205" s="462"/>
      <c r="II205" s="462"/>
      <c r="IJ205" s="462"/>
      <c r="IK205" s="462"/>
      <c r="IL205" s="462"/>
      <c r="IM205" s="462"/>
      <c r="IN205" s="462"/>
      <c r="IO205" s="462"/>
      <c r="IP205" s="462"/>
      <c r="IQ205" s="462"/>
      <c r="IR205" s="462"/>
      <c r="IS205" s="462"/>
      <c r="IT205" s="462"/>
      <c r="IU205" s="462"/>
      <c r="IV205" s="462"/>
      <c r="IW205" s="462"/>
      <c r="IX205" s="462"/>
      <c r="IY205" s="462"/>
      <c r="IZ205" s="462"/>
      <c r="JA205" s="708"/>
      <c r="JB205" s="722"/>
      <c r="JC205" s="722"/>
      <c r="JD205" s="722"/>
      <c r="JE205" s="722"/>
      <c r="JF205" s="722"/>
      <c r="JG205" s="722"/>
      <c r="JH205" s="722"/>
      <c r="JI205" s="722"/>
      <c r="JJ205" s="722"/>
      <c r="JK205" s="722"/>
      <c r="JL205" s="722"/>
      <c r="JM205" s="722"/>
      <c r="JN205" s="722"/>
      <c r="JO205" s="722"/>
      <c r="JP205" s="722"/>
      <c r="JQ205" s="722"/>
      <c r="JR205" s="722"/>
      <c r="JS205" s="722"/>
      <c r="JT205" s="722"/>
      <c r="JU205" s="722"/>
      <c r="JV205" s="722"/>
      <c r="JW205" s="722"/>
      <c r="JX205" s="722"/>
      <c r="JY205" s="722"/>
      <c r="JZ205" s="722"/>
      <c r="KA205" s="722"/>
      <c r="KB205" s="722"/>
      <c r="KC205" s="722"/>
      <c r="KD205" s="722"/>
      <c r="KE205" s="722"/>
      <c r="KF205" s="722"/>
      <c r="KG205" s="722"/>
      <c r="KH205" s="722"/>
      <c r="KI205" s="722"/>
      <c r="KJ205" s="722"/>
      <c r="KK205" s="722"/>
      <c r="KL205" s="722"/>
      <c r="KM205" s="722"/>
      <c r="KN205" s="722"/>
      <c r="KO205" s="722"/>
      <c r="KP205" s="722"/>
      <c r="KQ205" s="722"/>
      <c r="KR205" s="722"/>
      <c r="KS205" s="722"/>
      <c r="KT205" s="722"/>
      <c r="KU205" s="722"/>
      <c r="KV205" s="722"/>
      <c r="KW205" s="722"/>
      <c r="KX205" s="722"/>
      <c r="KY205" s="722"/>
      <c r="KZ205" s="722"/>
      <c r="LA205" s="722"/>
      <c r="LB205" s="722"/>
      <c r="LC205" s="722"/>
      <c r="LD205" s="722"/>
      <c r="LE205" s="722"/>
      <c r="LF205" s="722"/>
      <c r="LG205" s="722"/>
      <c r="LH205" s="722"/>
      <c r="LI205" s="722"/>
      <c r="LJ205" s="722"/>
      <c r="LK205" s="722"/>
      <c r="LL205" s="722"/>
      <c r="LM205" s="722"/>
      <c r="LN205" s="722"/>
      <c r="LO205" s="722"/>
      <c r="LP205" s="722"/>
      <c r="LQ205" s="722"/>
      <c r="LR205" s="722"/>
      <c r="LS205" s="722"/>
      <c r="LT205" s="722"/>
      <c r="LU205" s="722"/>
      <c r="LV205" s="722"/>
      <c r="LW205" s="722"/>
      <c r="LX205" s="722"/>
      <c r="LY205" s="722"/>
      <c r="LZ205" s="722"/>
      <c r="MA205" s="722"/>
      <c r="MB205" s="722"/>
      <c r="MC205" s="722"/>
      <c r="MD205" s="722"/>
      <c r="ME205" s="722"/>
      <c r="MF205" s="722"/>
      <c r="MG205" s="722"/>
      <c r="MH205" s="722"/>
      <c r="MI205" s="722"/>
      <c r="MJ205" s="722"/>
      <c r="MK205" s="722"/>
      <c r="ML205" s="722"/>
      <c r="MM205" s="722"/>
      <c r="MN205" s="722"/>
      <c r="MO205" s="722"/>
      <c r="MP205" s="722"/>
      <c r="MQ205" s="722"/>
      <c r="MR205" s="722"/>
      <c r="MS205" s="722"/>
      <c r="MT205" s="722"/>
      <c r="MU205" s="722"/>
      <c r="MV205" s="722"/>
      <c r="MW205" s="722"/>
      <c r="MX205" s="722"/>
      <c r="MY205" s="722"/>
      <c r="MZ205" s="722"/>
    </row>
    <row r="206" spans="1:364" s="466" customFormat="1" ht="15" customHeight="1">
      <c r="A206" s="460" t="s">
        <v>51</v>
      </c>
      <c r="B206" s="461">
        <v>45556</v>
      </c>
      <c r="C206" s="707"/>
      <c r="D206" s="474"/>
      <c r="E206" s="465"/>
      <c r="F206" s="465"/>
      <c r="G206" s="465"/>
      <c r="H206" s="462"/>
      <c r="I206" s="462"/>
      <c r="J206" s="462"/>
      <c r="K206" s="462"/>
      <c r="L206" s="462"/>
      <c r="M206" s="462"/>
      <c r="N206" s="462"/>
      <c r="O206" s="462"/>
      <c r="P206" s="462"/>
      <c r="Q206" s="462"/>
      <c r="R206" s="462"/>
      <c r="S206" s="462"/>
      <c r="T206" s="462"/>
      <c r="U206" s="462"/>
      <c r="V206" s="462"/>
      <c r="W206" s="462"/>
      <c r="X206" s="462"/>
      <c r="Y206" s="462"/>
      <c r="Z206" s="462"/>
      <c r="AA206" s="462"/>
      <c r="AB206" s="462"/>
      <c r="AC206" s="462"/>
      <c r="AD206" s="462"/>
      <c r="AE206" s="462"/>
      <c r="AF206" s="373"/>
      <c r="AG206" s="465"/>
      <c r="AH206" s="465"/>
      <c r="AI206" s="465"/>
      <c r="AJ206" s="465"/>
      <c r="AK206" s="465"/>
      <c r="AL206" s="465"/>
      <c r="AM206" s="465"/>
      <c r="AN206" s="465"/>
      <c r="AO206" s="373"/>
      <c r="AP206" s="462"/>
      <c r="AQ206" s="462"/>
      <c r="AR206" s="462"/>
      <c r="AS206" s="462"/>
      <c r="AT206" s="462"/>
      <c r="AU206" s="462"/>
      <c r="AV206" s="462"/>
      <c r="AW206" s="462"/>
      <c r="AX206" s="462"/>
      <c r="AY206" s="462"/>
      <c r="AZ206" s="462"/>
      <c r="BA206" s="462"/>
      <c r="BB206" s="462"/>
      <c r="BC206" s="462"/>
      <c r="BD206" s="462"/>
      <c r="BE206" s="462"/>
      <c r="BF206" s="462"/>
      <c r="BG206" s="462"/>
      <c r="BH206" s="462"/>
      <c r="BI206" s="462"/>
      <c r="BJ206" s="462"/>
      <c r="BK206" s="462"/>
      <c r="BL206" s="462"/>
      <c r="BM206" s="462"/>
      <c r="BN206" s="462"/>
      <c r="BO206" s="462"/>
      <c r="BP206" s="462"/>
      <c r="BQ206" s="462"/>
      <c r="BR206" s="462"/>
      <c r="BS206" s="462"/>
      <c r="BT206" s="462"/>
      <c r="BU206" s="462"/>
      <c r="BV206" s="462"/>
      <c r="BW206" s="462"/>
      <c r="BX206" s="462"/>
      <c r="BY206" s="462"/>
      <c r="BZ206" s="373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373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373"/>
      <c r="FG206" s="462"/>
      <c r="FH206" s="462"/>
      <c r="FI206" s="462"/>
      <c r="FJ206" s="462"/>
      <c r="FK206" s="462"/>
      <c r="FL206" s="462"/>
      <c r="FM206" s="464"/>
      <c r="FN206" s="462"/>
      <c r="FO206" s="462"/>
      <c r="FP206" s="462"/>
      <c r="FQ206" s="462"/>
      <c r="FR206" s="510"/>
      <c r="FS206" s="462"/>
      <c r="FT206" s="462"/>
      <c r="FU206" s="462"/>
      <c r="FV206" s="462"/>
      <c r="FW206" s="462"/>
      <c r="FX206" s="462"/>
      <c r="FY206" s="462"/>
      <c r="FZ206" s="462"/>
      <c r="GA206" s="462"/>
      <c r="GB206" s="462"/>
      <c r="GC206" s="462"/>
      <c r="GD206" s="462"/>
      <c r="GE206" s="462"/>
      <c r="GF206" s="462"/>
      <c r="GG206" s="462"/>
      <c r="GH206" s="462"/>
      <c r="GI206" s="462"/>
      <c r="GJ206" s="373"/>
      <c r="GK206" s="77"/>
      <c r="GL206" s="462"/>
      <c r="GM206" s="462"/>
      <c r="GN206" s="462"/>
      <c r="GO206" s="462"/>
      <c r="GP206" s="462"/>
      <c r="GQ206" s="462"/>
      <c r="GR206" s="462"/>
      <c r="GS206" s="462"/>
      <c r="GT206" s="462"/>
      <c r="GU206" s="462"/>
      <c r="GV206" s="462"/>
      <c r="GW206" s="462"/>
      <c r="GX206" s="462"/>
      <c r="GY206" s="462"/>
      <c r="GZ206" s="462"/>
      <c r="HA206" s="462"/>
      <c r="HB206" s="462"/>
      <c r="HC206" s="462"/>
      <c r="HD206" s="462"/>
      <c r="HE206" s="462"/>
      <c r="HF206" s="462"/>
      <c r="HG206" s="462"/>
      <c r="HH206" s="462"/>
      <c r="HI206" s="462"/>
      <c r="HJ206" s="462"/>
      <c r="HK206" s="462"/>
      <c r="HL206" s="462"/>
      <c r="HM206" s="462"/>
      <c r="HN206" s="462"/>
      <c r="HO206" s="462"/>
      <c r="HP206" s="462"/>
      <c r="HQ206" s="462"/>
      <c r="HR206" s="462"/>
      <c r="HS206" s="462"/>
      <c r="HT206" s="462"/>
      <c r="HU206" s="462"/>
      <c r="HV206" s="462"/>
      <c r="HW206" s="462"/>
      <c r="HX206" s="462"/>
      <c r="HY206" s="462"/>
      <c r="HZ206" s="462"/>
      <c r="IA206" s="462"/>
      <c r="IB206" s="462"/>
      <c r="IC206" s="462"/>
      <c r="ID206" s="462"/>
      <c r="IE206" s="462"/>
      <c r="IF206" s="462"/>
      <c r="IG206" s="462"/>
      <c r="IH206" s="462"/>
      <c r="II206" s="462"/>
      <c r="IJ206" s="462"/>
      <c r="IK206" s="462"/>
      <c r="IL206" s="462"/>
      <c r="IM206" s="462"/>
      <c r="IN206" s="462"/>
      <c r="IO206" s="462"/>
      <c r="IP206" s="462"/>
      <c r="IQ206" s="462"/>
      <c r="IR206" s="462"/>
      <c r="IS206" s="462"/>
      <c r="IT206" s="462"/>
      <c r="IU206" s="462"/>
      <c r="IV206" s="462"/>
      <c r="IW206" s="462"/>
      <c r="IX206" s="462"/>
      <c r="IY206" s="462"/>
      <c r="IZ206" s="462"/>
      <c r="JA206" s="708"/>
      <c r="JB206" s="722"/>
      <c r="JC206" s="722"/>
      <c r="JD206" s="722"/>
      <c r="JE206" s="722"/>
      <c r="JF206" s="722"/>
      <c r="JG206" s="722"/>
      <c r="JH206" s="722"/>
      <c r="JI206" s="722"/>
      <c r="JJ206" s="722"/>
      <c r="JK206" s="722"/>
      <c r="JL206" s="722"/>
      <c r="JM206" s="722"/>
      <c r="JN206" s="722"/>
      <c r="JO206" s="722"/>
      <c r="JP206" s="722"/>
      <c r="JQ206" s="722"/>
      <c r="JR206" s="722"/>
      <c r="JS206" s="722"/>
      <c r="JT206" s="722"/>
      <c r="JU206" s="722"/>
      <c r="JV206" s="722"/>
      <c r="JW206" s="722"/>
      <c r="JX206" s="722"/>
      <c r="JY206" s="722"/>
      <c r="JZ206" s="722"/>
      <c r="KA206" s="722"/>
      <c r="KB206" s="722"/>
      <c r="KC206" s="722"/>
      <c r="KD206" s="722"/>
      <c r="KE206" s="722"/>
      <c r="KF206" s="722"/>
      <c r="KG206" s="722"/>
      <c r="KH206" s="722"/>
      <c r="KI206" s="722"/>
      <c r="KJ206" s="722"/>
      <c r="KK206" s="722"/>
      <c r="KL206" s="722"/>
      <c r="KM206" s="722"/>
      <c r="KN206" s="722"/>
      <c r="KO206" s="722"/>
      <c r="KP206" s="722"/>
      <c r="KQ206" s="722"/>
      <c r="KR206" s="722"/>
      <c r="KS206" s="722"/>
      <c r="KT206" s="722"/>
      <c r="KU206" s="722"/>
      <c r="KV206" s="722"/>
      <c r="KW206" s="722"/>
      <c r="KX206" s="722"/>
      <c r="KY206" s="722"/>
      <c r="KZ206" s="722"/>
      <c r="LA206" s="722"/>
      <c r="LB206" s="722"/>
      <c r="LC206" s="722"/>
      <c r="LD206" s="722"/>
      <c r="LE206" s="722"/>
      <c r="LF206" s="722"/>
      <c r="LG206" s="722"/>
      <c r="LH206" s="722"/>
      <c r="LI206" s="722"/>
      <c r="LJ206" s="722"/>
      <c r="LK206" s="722"/>
      <c r="LL206" s="722"/>
      <c r="LM206" s="722"/>
      <c r="LN206" s="722"/>
      <c r="LO206" s="722"/>
      <c r="LP206" s="722"/>
      <c r="LQ206" s="722"/>
      <c r="LR206" s="722"/>
      <c r="LS206" s="722"/>
      <c r="LT206" s="722"/>
      <c r="LU206" s="722"/>
      <c r="LV206" s="722"/>
      <c r="LW206" s="722"/>
      <c r="LX206" s="722"/>
      <c r="LY206" s="722"/>
      <c r="LZ206" s="722"/>
      <c r="MA206" s="722"/>
      <c r="MB206" s="722"/>
      <c r="MC206" s="722"/>
      <c r="MD206" s="722"/>
      <c r="ME206" s="722"/>
      <c r="MF206" s="722"/>
      <c r="MG206" s="722"/>
      <c r="MH206" s="722"/>
      <c r="MI206" s="722"/>
      <c r="MJ206" s="722"/>
      <c r="MK206" s="722"/>
      <c r="ML206" s="722"/>
      <c r="MM206" s="722"/>
      <c r="MN206" s="722"/>
      <c r="MO206" s="722"/>
      <c r="MP206" s="722"/>
      <c r="MQ206" s="722"/>
      <c r="MR206" s="722"/>
      <c r="MS206" s="722"/>
      <c r="MT206" s="722"/>
      <c r="MU206" s="722"/>
      <c r="MV206" s="722"/>
      <c r="MW206" s="722"/>
      <c r="MX206" s="722"/>
      <c r="MY206" s="722"/>
      <c r="MZ206" s="722"/>
    </row>
    <row r="207" spans="1:364" s="466" customFormat="1" ht="15" customHeight="1">
      <c r="A207" s="460" t="s">
        <v>52</v>
      </c>
      <c r="B207" s="461">
        <v>45557</v>
      </c>
      <c r="C207" s="707"/>
      <c r="D207" s="474"/>
      <c r="E207" s="465"/>
      <c r="F207" s="465"/>
      <c r="G207" s="465"/>
      <c r="H207" s="462"/>
      <c r="I207" s="462"/>
      <c r="J207" s="462"/>
      <c r="K207" s="462"/>
      <c r="L207" s="462"/>
      <c r="M207" s="462"/>
      <c r="N207" s="462"/>
      <c r="O207" s="462"/>
      <c r="P207" s="462"/>
      <c r="Q207" s="462"/>
      <c r="R207" s="462"/>
      <c r="S207" s="462"/>
      <c r="T207" s="462"/>
      <c r="U207" s="462"/>
      <c r="V207" s="462"/>
      <c r="W207" s="462"/>
      <c r="X207" s="462"/>
      <c r="Y207" s="462"/>
      <c r="Z207" s="462"/>
      <c r="AA207" s="462"/>
      <c r="AB207" s="462"/>
      <c r="AC207" s="462"/>
      <c r="AD207" s="462"/>
      <c r="AE207" s="462"/>
      <c r="AF207" s="373"/>
      <c r="AG207" s="465"/>
      <c r="AH207" s="465"/>
      <c r="AI207" s="465"/>
      <c r="AJ207" s="465"/>
      <c r="AK207" s="465"/>
      <c r="AL207" s="465"/>
      <c r="AM207" s="465"/>
      <c r="AN207" s="465"/>
      <c r="AO207" s="373"/>
      <c r="AP207" s="462"/>
      <c r="AQ207" s="462"/>
      <c r="AR207" s="462"/>
      <c r="AS207" s="462"/>
      <c r="AT207" s="462"/>
      <c r="AU207" s="462"/>
      <c r="AV207" s="462"/>
      <c r="AW207" s="462"/>
      <c r="AX207" s="462"/>
      <c r="AY207" s="462"/>
      <c r="AZ207" s="462"/>
      <c r="BA207" s="462"/>
      <c r="BB207" s="462"/>
      <c r="BC207" s="462"/>
      <c r="BD207" s="462"/>
      <c r="BE207" s="462"/>
      <c r="BF207" s="462"/>
      <c r="BG207" s="462"/>
      <c r="BH207" s="462"/>
      <c r="BI207" s="462"/>
      <c r="BJ207" s="462"/>
      <c r="BK207" s="462"/>
      <c r="BL207" s="462"/>
      <c r="BM207" s="462"/>
      <c r="BN207" s="462"/>
      <c r="BO207" s="462"/>
      <c r="BP207" s="462"/>
      <c r="BQ207" s="462"/>
      <c r="BR207" s="462"/>
      <c r="BS207" s="462"/>
      <c r="BT207" s="462"/>
      <c r="BU207" s="462"/>
      <c r="BV207" s="462"/>
      <c r="BW207" s="462"/>
      <c r="BX207" s="462"/>
      <c r="BY207" s="462"/>
      <c r="BZ207" s="373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373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373"/>
      <c r="FG207" s="462"/>
      <c r="FH207" s="462"/>
      <c r="FI207" s="462"/>
      <c r="FJ207" s="462"/>
      <c r="FK207" s="462"/>
      <c r="FL207" s="462"/>
      <c r="FM207" s="464"/>
      <c r="FN207" s="462"/>
      <c r="FO207" s="462"/>
      <c r="FP207" s="462"/>
      <c r="FQ207" s="462"/>
      <c r="FR207" s="510"/>
      <c r="FS207" s="462"/>
      <c r="FT207" s="462"/>
      <c r="FU207" s="462"/>
      <c r="FV207" s="462"/>
      <c r="FW207" s="462"/>
      <c r="FX207" s="462"/>
      <c r="FY207" s="462"/>
      <c r="FZ207" s="462"/>
      <c r="GA207" s="462"/>
      <c r="GB207" s="462"/>
      <c r="GC207" s="462"/>
      <c r="GD207" s="462"/>
      <c r="GE207" s="462"/>
      <c r="GF207" s="462"/>
      <c r="GG207" s="462"/>
      <c r="GH207" s="462"/>
      <c r="GI207" s="462"/>
      <c r="GJ207" s="373"/>
      <c r="GK207" s="77"/>
      <c r="GL207" s="462"/>
      <c r="GM207" s="462"/>
      <c r="GN207" s="462"/>
      <c r="GO207" s="462"/>
      <c r="GP207" s="462"/>
      <c r="GQ207" s="462"/>
      <c r="GR207" s="462"/>
      <c r="GS207" s="462"/>
      <c r="GT207" s="462"/>
      <c r="GU207" s="462"/>
      <c r="GV207" s="462"/>
      <c r="GW207" s="462"/>
      <c r="GX207" s="462"/>
      <c r="GY207" s="462"/>
      <c r="GZ207" s="462"/>
      <c r="HA207" s="462"/>
      <c r="HB207" s="462"/>
      <c r="HC207" s="462"/>
      <c r="HD207" s="462"/>
      <c r="HE207" s="462"/>
      <c r="HF207" s="462"/>
      <c r="HG207" s="462"/>
      <c r="HH207" s="462"/>
      <c r="HI207" s="462"/>
      <c r="HJ207" s="462"/>
      <c r="HK207" s="462"/>
      <c r="HL207" s="462"/>
      <c r="HM207" s="462"/>
      <c r="HN207" s="462"/>
      <c r="HO207" s="462"/>
      <c r="HP207" s="462"/>
      <c r="HQ207" s="462"/>
      <c r="HR207" s="462"/>
      <c r="HS207" s="462"/>
      <c r="HT207" s="462"/>
      <c r="HU207" s="462"/>
      <c r="HV207" s="462"/>
      <c r="HW207" s="462"/>
      <c r="HX207" s="462"/>
      <c r="HY207" s="462"/>
      <c r="HZ207" s="462"/>
      <c r="IA207" s="462"/>
      <c r="IB207" s="462"/>
      <c r="IC207" s="462"/>
      <c r="ID207" s="462"/>
      <c r="IE207" s="462"/>
      <c r="IF207" s="462"/>
      <c r="IG207" s="462"/>
      <c r="IH207" s="462"/>
      <c r="II207" s="462"/>
      <c r="IJ207" s="462"/>
      <c r="IK207" s="462"/>
      <c r="IL207" s="462"/>
      <c r="IM207" s="462"/>
      <c r="IN207" s="462"/>
      <c r="IO207" s="462"/>
      <c r="IP207" s="462"/>
      <c r="IQ207" s="462"/>
      <c r="IR207" s="462"/>
      <c r="IS207" s="462"/>
      <c r="IT207" s="462"/>
      <c r="IU207" s="462"/>
      <c r="IV207" s="462"/>
      <c r="IW207" s="462"/>
      <c r="IX207" s="462"/>
      <c r="IY207" s="462"/>
      <c r="IZ207" s="462"/>
      <c r="JA207" s="708"/>
      <c r="JB207" s="722"/>
      <c r="JC207" s="722"/>
      <c r="JD207" s="722"/>
      <c r="JE207" s="722"/>
      <c r="JF207" s="722"/>
      <c r="JG207" s="722"/>
      <c r="JH207" s="722"/>
      <c r="JI207" s="722"/>
      <c r="JJ207" s="722"/>
      <c r="JK207" s="722"/>
      <c r="JL207" s="722"/>
      <c r="JM207" s="722"/>
      <c r="JN207" s="722"/>
      <c r="JO207" s="722"/>
      <c r="JP207" s="722"/>
      <c r="JQ207" s="722"/>
      <c r="JR207" s="722"/>
      <c r="JS207" s="722"/>
      <c r="JT207" s="722"/>
      <c r="JU207" s="722"/>
      <c r="JV207" s="722"/>
      <c r="JW207" s="722"/>
      <c r="JX207" s="722"/>
      <c r="JY207" s="722"/>
      <c r="JZ207" s="722"/>
      <c r="KA207" s="722"/>
      <c r="KB207" s="722"/>
      <c r="KC207" s="722"/>
      <c r="KD207" s="722"/>
      <c r="KE207" s="722"/>
      <c r="KF207" s="722"/>
      <c r="KG207" s="722"/>
      <c r="KH207" s="722"/>
      <c r="KI207" s="722"/>
      <c r="KJ207" s="722"/>
      <c r="KK207" s="722"/>
      <c r="KL207" s="722"/>
      <c r="KM207" s="722"/>
      <c r="KN207" s="722"/>
      <c r="KO207" s="722"/>
      <c r="KP207" s="722"/>
      <c r="KQ207" s="722"/>
      <c r="KR207" s="722"/>
      <c r="KS207" s="722"/>
      <c r="KT207" s="722"/>
      <c r="KU207" s="722"/>
      <c r="KV207" s="722"/>
      <c r="KW207" s="722"/>
      <c r="KX207" s="722"/>
      <c r="KY207" s="722"/>
      <c r="KZ207" s="722"/>
      <c r="LA207" s="722"/>
      <c r="LB207" s="722"/>
      <c r="LC207" s="722"/>
      <c r="LD207" s="722"/>
      <c r="LE207" s="722"/>
      <c r="LF207" s="722"/>
      <c r="LG207" s="722"/>
      <c r="LH207" s="722"/>
      <c r="LI207" s="722"/>
      <c r="LJ207" s="722"/>
      <c r="LK207" s="722"/>
      <c r="LL207" s="722"/>
      <c r="LM207" s="722"/>
      <c r="LN207" s="722"/>
      <c r="LO207" s="722"/>
      <c r="LP207" s="722"/>
      <c r="LQ207" s="722"/>
      <c r="LR207" s="722"/>
      <c r="LS207" s="722"/>
      <c r="LT207" s="722"/>
      <c r="LU207" s="722"/>
      <c r="LV207" s="722"/>
      <c r="LW207" s="722"/>
      <c r="LX207" s="722"/>
      <c r="LY207" s="722"/>
      <c r="LZ207" s="722"/>
      <c r="MA207" s="722"/>
      <c r="MB207" s="722"/>
      <c r="MC207" s="722"/>
      <c r="MD207" s="722"/>
      <c r="ME207" s="722"/>
      <c r="MF207" s="722"/>
      <c r="MG207" s="722"/>
      <c r="MH207" s="722"/>
      <c r="MI207" s="722"/>
      <c r="MJ207" s="722"/>
      <c r="MK207" s="722"/>
      <c r="ML207" s="722"/>
      <c r="MM207" s="722"/>
      <c r="MN207" s="722"/>
      <c r="MO207" s="722"/>
      <c r="MP207" s="722"/>
      <c r="MQ207" s="722"/>
      <c r="MR207" s="722"/>
      <c r="MS207" s="722"/>
      <c r="MT207" s="722"/>
      <c r="MU207" s="722"/>
      <c r="MV207" s="722"/>
      <c r="MW207" s="722"/>
      <c r="MX207" s="722"/>
      <c r="MY207" s="722"/>
      <c r="MZ207" s="722"/>
    </row>
    <row r="208" spans="1:364" s="466" customFormat="1" ht="15" customHeight="1">
      <c r="A208" s="460" t="s">
        <v>46</v>
      </c>
      <c r="B208" s="461">
        <v>45558</v>
      </c>
      <c r="C208" s="707"/>
      <c r="D208" s="474"/>
      <c r="E208" s="465"/>
      <c r="F208" s="465"/>
      <c r="G208" s="465"/>
      <c r="H208" s="462"/>
      <c r="I208" s="462"/>
      <c r="J208" s="462"/>
      <c r="K208" s="462"/>
      <c r="L208" s="462"/>
      <c r="M208" s="462"/>
      <c r="N208" s="462"/>
      <c r="O208" s="462"/>
      <c r="P208" s="462"/>
      <c r="Q208" s="462"/>
      <c r="R208" s="462"/>
      <c r="S208" s="462"/>
      <c r="T208" s="462"/>
      <c r="U208" s="462"/>
      <c r="V208" s="462"/>
      <c r="W208" s="462"/>
      <c r="X208" s="462"/>
      <c r="Y208" s="462"/>
      <c r="Z208" s="462"/>
      <c r="AA208" s="462"/>
      <c r="AB208" s="462"/>
      <c r="AC208" s="462"/>
      <c r="AD208" s="462"/>
      <c r="AE208" s="462"/>
      <c r="AF208" s="373"/>
      <c r="AG208" s="465"/>
      <c r="AH208" s="465"/>
      <c r="AI208" s="465"/>
      <c r="AJ208" s="465"/>
      <c r="AK208" s="465"/>
      <c r="AL208" s="465"/>
      <c r="AM208" s="465"/>
      <c r="AN208" s="465"/>
      <c r="AO208" s="373"/>
      <c r="AP208" s="462"/>
      <c r="AQ208" s="462"/>
      <c r="AR208" s="462"/>
      <c r="AS208" s="462"/>
      <c r="AT208" s="462"/>
      <c r="AU208" s="462"/>
      <c r="AV208" s="462"/>
      <c r="AW208" s="462"/>
      <c r="AX208" s="462"/>
      <c r="AY208" s="462"/>
      <c r="AZ208" s="462"/>
      <c r="BA208" s="462"/>
      <c r="BB208" s="462"/>
      <c r="BC208" s="462"/>
      <c r="BD208" s="462"/>
      <c r="BE208" s="462"/>
      <c r="BF208" s="462"/>
      <c r="BG208" s="462"/>
      <c r="BH208" s="462"/>
      <c r="BI208" s="462"/>
      <c r="BJ208" s="462"/>
      <c r="BK208" s="462"/>
      <c r="BL208" s="462"/>
      <c r="BM208" s="462"/>
      <c r="BN208" s="462"/>
      <c r="BO208" s="462"/>
      <c r="BP208" s="462"/>
      <c r="BQ208" s="462"/>
      <c r="BR208" s="462"/>
      <c r="BS208" s="462"/>
      <c r="BT208" s="462"/>
      <c r="BU208" s="462"/>
      <c r="BV208" s="462"/>
      <c r="BW208" s="462"/>
      <c r="BX208" s="462"/>
      <c r="BY208" s="462"/>
      <c r="BZ208" s="373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373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373"/>
      <c r="FG208" s="462"/>
      <c r="FH208" s="462"/>
      <c r="FI208" s="462"/>
      <c r="FJ208" s="462"/>
      <c r="FK208" s="462"/>
      <c r="FL208" s="462"/>
      <c r="FM208" s="464"/>
      <c r="FN208" s="462"/>
      <c r="FO208" s="462"/>
      <c r="FP208" s="462"/>
      <c r="FQ208" s="462"/>
      <c r="FR208" s="510"/>
      <c r="FS208" s="462"/>
      <c r="FT208" s="462"/>
      <c r="FU208" s="462"/>
      <c r="FV208" s="462"/>
      <c r="FW208" s="462"/>
      <c r="FX208" s="462"/>
      <c r="FY208" s="462"/>
      <c r="FZ208" s="462"/>
      <c r="GA208" s="462"/>
      <c r="GB208" s="462"/>
      <c r="GC208" s="462"/>
      <c r="GD208" s="462"/>
      <c r="GE208" s="462"/>
      <c r="GF208" s="462"/>
      <c r="GG208" s="462"/>
      <c r="GH208" s="462"/>
      <c r="GI208" s="462"/>
      <c r="GJ208" s="373"/>
      <c r="GK208" s="77"/>
      <c r="GL208" s="462"/>
      <c r="GM208" s="462"/>
      <c r="GN208" s="462"/>
      <c r="GO208" s="462"/>
      <c r="GP208" s="462"/>
      <c r="GQ208" s="462"/>
      <c r="GR208" s="462"/>
      <c r="GS208" s="462"/>
      <c r="GT208" s="462"/>
      <c r="GU208" s="462"/>
      <c r="GV208" s="462"/>
      <c r="GW208" s="462"/>
      <c r="GX208" s="462"/>
      <c r="GY208" s="462"/>
      <c r="GZ208" s="462"/>
      <c r="HA208" s="462"/>
      <c r="HB208" s="462"/>
      <c r="HC208" s="462"/>
      <c r="HD208" s="462"/>
      <c r="HE208" s="462"/>
      <c r="HF208" s="462"/>
      <c r="HG208" s="462"/>
      <c r="HH208" s="462"/>
      <c r="HI208" s="462"/>
      <c r="HJ208" s="462"/>
      <c r="HK208" s="462"/>
      <c r="HL208" s="462"/>
      <c r="HM208" s="462"/>
      <c r="HN208" s="462"/>
      <c r="HO208" s="462"/>
      <c r="HP208" s="462"/>
      <c r="HQ208" s="462"/>
      <c r="HR208" s="462"/>
      <c r="HS208" s="462"/>
      <c r="HT208" s="462"/>
      <c r="HU208" s="462"/>
      <c r="HV208" s="462"/>
      <c r="HW208" s="462"/>
      <c r="HX208" s="462"/>
      <c r="HY208" s="462"/>
      <c r="HZ208" s="462"/>
      <c r="IA208" s="462"/>
      <c r="IB208" s="462"/>
      <c r="IC208" s="462"/>
      <c r="ID208" s="462"/>
      <c r="IE208" s="462"/>
      <c r="IF208" s="462"/>
      <c r="IG208" s="462"/>
      <c r="IH208" s="462"/>
      <c r="II208" s="462"/>
      <c r="IJ208" s="462"/>
      <c r="IK208" s="462"/>
      <c r="IL208" s="462"/>
      <c r="IM208" s="462"/>
      <c r="IN208" s="462"/>
      <c r="IO208" s="462"/>
      <c r="IP208" s="462"/>
      <c r="IQ208" s="462"/>
      <c r="IR208" s="462"/>
      <c r="IS208" s="462"/>
      <c r="IT208" s="462"/>
      <c r="IU208" s="462"/>
      <c r="IV208" s="462"/>
      <c r="IW208" s="462"/>
      <c r="IX208" s="462"/>
      <c r="IY208" s="462"/>
      <c r="IZ208" s="462"/>
      <c r="JA208" s="708"/>
      <c r="JB208" s="722"/>
      <c r="JC208" s="722"/>
      <c r="JD208" s="722"/>
      <c r="JE208" s="722"/>
      <c r="JF208" s="722"/>
      <c r="JG208" s="722"/>
      <c r="JH208" s="722"/>
      <c r="JI208" s="722"/>
      <c r="JJ208" s="722"/>
      <c r="JK208" s="722"/>
      <c r="JL208" s="722"/>
      <c r="JM208" s="722"/>
      <c r="JN208" s="722"/>
      <c r="JO208" s="722"/>
      <c r="JP208" s="722"/>
      <c r="JQ208" s="722"/>
      <c r="JR208" s="722"/>
      <c r="JS208" s="722"/>
      <c r="JT208" s="722"/>
      <c r="JU208" s="722"/>
      <c r="JV208" s="722"/>
      <c r="JW208" s="722"/>
      <c r="JX208" s="722"/>
      <c r="JY208" s="722"/>
      <c r="JZ208" s="722"/>
      <c r="KA208" s="722"/>
      <c r="KB208" s="722"/>
      <c r="KC208" s="722"/>
      <c r="KD208" s="722"/>
      <c r="KE208" s="722"/>
      <c r="KF208" s="722"/>
      <c r="KG208" s="722"/>
      <c r="KH208" s="722"/>
      <c r="KI208" s="722"/>
      <c r="KJ208" s="722"/>
      <c r="KK208" s="722"/>
      <c r="KL208" s="722"/>
      <c r="KM208" s="722"/>
      <c r="KN208" s="722"/>
      <c r="KO208" s="722"/>
      <c r="KP208" s="722"/>
      <c r="KQ208" s="722"/>
      <c r="KR208" s="722"/>
      <c r="KS208" s="722"/>
      <c r="KT208" s="722"/>
      <c r="KU208" s="722"/>
      <c r="KV208" s="722"/>
      <c r="KW208" s="722"/>
      <c r="KX208" s="722"/>
      <c r="KY208" s="722"/>
      <c r="KZ208" s="722"/>
      <c r="LA208" s="722"/>
      <c r="LB208" s="722"/>
      <c r="LC208" s="722"/>
      <c r="LD208" s="722"/>
      <c r="LE208" s="722"/>
      <c r="LF208" s="722"/>
      <c r="LG208" s="722"/>
      <c r="LH208" s="722"/>
      <c r="LI208" s="722"/>
      <c r="LJ208" s="722"/>
      <c r="LK208" s="722"/>
      <c r="LL208" s="722"/>
      <c r="LM208" s="722"/>
      <c r="LN208" s="722"/>
      <c r="LO208" s="722"/>
      <c r="LP208" s="722"/>
      <c r="LQ208" s="722"/>
      <c r="LR208" s="722"/>
      <c r="LS208" s="722"/>
      <c r="LT208" s="722"/>
      <c r="LU208" s="722"/>
      <c r="LV208" s="722"/>
      <c r="LW208" s="722"/>
      <c r="LX208" s="722"/>
      <c r="LY208" s="722"/>
      <c r="LZ208" s="722"/>
      <c r="MA208" s="722"/>
      <c r="MB208" s="722"/>
      <c r="MC208" s="722"/>
      <c r="MD208" s="722"/>
      <c r="ME208" s="722"/>
      <c r="MF208" s="722"/>
      <c r="MG208" s="722"/>
      <c r="MH208" s="722"/>
      <c r="MI208" s="722"/>
      <c r="MJ208" s="722"/>
      <c r="MK208" s="722"/>
      <c r="ML208" s="722"/>
      <c r="MM208" s="722"/>
      <c r="MN208" s="722"/>
      <c r="MO208" s="722"/>
      <c r="MP208" s="722"/>
      <c r="MQ208" s="722"/>
      <c r="MR208" s="722"/>
      <c r="MS208" s="722"/>
      <c r="MT208" s="722"/>
      <c r="MU208" s="722"/>
      <c r="MV208" s="722"/>
      <c r="MW208" s="722"/>
      <c r="MX208" s="722"/>
      <c r="MY208" s="722"/>
      <c r="MZ208" s="722"/>
    </row>
    <row r="209" spans="1:364" s="466" customFormat="1" ht="15" customHeight="1">
      <c r="A209" s="460" t="s">
        <v>47</v>
      </c>
      <c r="B209" s="461">
        <v>45559</v>
      </c>
      <c r="C209" s="707"/>
      <c r="D209" s="474"/>
      <c r="E209" s="465"/>
      <c r="F209" s="465"/>
      <c r="G209" s="465"/>
      <c r="H209" s="462"/>
      <c r="I209" s="462"/>
      <c r="J209" s="462"/>
      <c r="K209" s="462"/>
      <c r="L209" s="462"/>
      <c r="M209" s="462"/>
      <c r="N209" s="462"/>
      <c r="O209" s="462"/>
      <c r="P209" s="462"/>
      <c r="Q209" s="462"/>
      <c r="R209" s="462"/>
      <c r="S209" s="462"/>
      <c r="T209" s="462"/>
      <c r="U209" s="462"/>
      <c r="V209" s="462"/>
      <c r="W209" s="462"/>
      <c r="X209" s="462"/>
      <c r="Y209" s="462"/>
      <c r="Z209" s="462"/>
      <c r="AA209" s="462"/>
      <c r="AB209" s="462"/>
      <c r="AC209" s="462"/>
      <c r="AD209" s="462"/>
      <c r="AE209" s="462"/>
      <c r="AF209" s="373"/>
      <c r="AG209" s="465"/>
      <c r="AH209" s="465"/>
      <c r="AI209" s="465"/>
      <c r="AJ209" s="465"/>
      <c r="AK209" s="465"/>
      <c r="AL209" s="465"/>
      <c r="AM209" s="465"/>
      <c r="AN209" s="465"/>
      <c r="AO209" s="373"/>
      <c r="AP209" s="462"/>
      <c r="AQ209" s="462"/>
      <c r="AR209" s="462"/>
      <c r="AS209" s="462"/>
      <c r="AT209" s="462"/>
      <c r="AU209" s="462"/>
      <c r="AV209" s="462"/>
      <c r="AW209" s="462"/>
      <c r="AX209" s="462"/>
      <c r="AY209" s="462"/>
      <c r="AZ209" s="462"/>
      <c r="BA209" s="462"/>
      <c r="BB209" s="462"/>
      <c r="BC209" s="462"/>
      <c r="BD209" s="462"/>
      <c r="BE209" s="462"/>
      <c r="BF209" s="462"/>
      <c r="BG209" s="462"/>
      <c r="BH209" s="462"/>
      <c r="BI209" s="462"/>
      <c r="BJ209" s="462"/>
      <c r="BK209" s="462"/>
      <c r="BL209" s="462"/>
      <c r="BM209" s="462"/>
      <c r="BN209" s="462"/>
      <c r="BO209" s="462"/>
      <c r="BP209" s="462"/>
      <c r="BQ209" s="462"/>
      <c r="BR209" s="462"/>
      <c r="BS209" s="462"/>
      <c r="BT209" s="462"/>
      <c r="BU209" s="462"/>
      <c r="BV209" s="462"/>
      <c r="BW209" s="462"/>
      <c r="BX209" s="462"/>
      <c r="BY209" s="462"/>
      <c r="BZ209" s="373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373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373"/>
      <c r="FG209" s="462"/>
      <c r="FH209" s="462"/>
      <c r="FI209" s="462"/>
      <c r="FJ209" s="462"/>
      <c r="FK209" s="462"/>
      <c r="FL209" s="462"/>
      <c r="FM209" s="464"/>
      <c r="FN209" s="462"/>
      <c r="FO209" s="462"/>
      <c r="FP209" s="462"/>
      <c r="FQ209" s="462"/>
      <c r="FR209" s="510"/>
      <c r="FS209" s="462"/>
      <c r="FT209" s="462"/>
      <c r="FU209" s="462"/>
      <c r="FV209" s="462"/>
      <c r="FW209" s="462"/>
      <c r="FX209" s="462"/>
      <c r="FY209" s="462"/>
      <c r="FZ209" s="462"/>
      <c r="GA209" s="462"/>
      <c r="GB209" s="462"/>
      <c r="GC209" s="462"/>
      <c r="GD209" s="462"/>
      <c r="GE209" s="462"/>
      <c r="GF209" s="462"/>
      <c r="GG209" s="462"/>
      <c r="GH209" s="462"/>
      <c r="GI209" s="462"/>
      <c r="GJ209" s="373"/>
      <c r="GK209" s="77"/>
      <c r="GL209" s="462"/>
      <c r="GM209" s="462"/>
      <c r="GN209" s="462"/>
      <c r="GO209" s="462"/>
      <c r="GP209" s="462"/>
      <c r="GQ209" s="462"/>
      <c r="GR209" s="462"/>
      <c r="GS209" s="462"/>
      <c r="GT209" s="462"/>
      <c r="GU209" s="462"/>
      <c r="GV209" s="462"/>
      <c r="GW209" s="462"/>
      <c r="GX209" s="462"/>
      <c r="GY209" s="462"/>
      <c r="GZ209" s="462"/>
      <c r="HA209" s="462"/>
      <c r="HB209" s="462"/>
      <c r="HC209" s="462"/>
      <c r="HD209" s="462"/>
      <c r="HE209" s="462"/>
      <c r="HF209" s="462"/>
      <c r="HG209" s="462"/>
      <c r="HH209" s="462"/>
      <c r="HI209" s="462"/>
      <c r="HJ209" s="462"/>
      <c r="HK209" s="462"/>
      <c r="HL209" s="462"/>
      <c r="HM209" s="462"/>
      <c r="HN209" s="462"/>
      <c r="HO209" s="462"/>
      <c r="HP209" s="462"/>
      <c r="HQ209" s="462"/>
      <c r="HR209" s="462"/>
      <c r="HS209" s="462"/>
      <c r="HT209" s="462"/>
      <c r="HU209" s="462"/>
      <c r="HV209" s="462"/>
      <c r="HW209" s="462"/>
      <c r="HX209" s="462"/>
      <c r="HY209" s="462"/>
      <c r="HZ209" s="462"/>
      <c r="IA209" s="462"/>
      <c r="IB209" s="462"/>
      <c r="IC209" s="462"/>
      <c r="ID209" s="462"/>
      <c r="IE209" s="462"/>
      <c r="IF209" s="462"/>
      <c r="IG209" s="462"/>
      <c r="IH209" s="462"/>
      <c r="II209" s="462"/>
      <c r="IJ209" s="462"/>
      <c r="IK209" s="462"/>
      <c r="IL209" s="462"/>
      <c r="IM209" s="462"/>
      <c r="IN209" s="462"/>
      <c r="IO209" s="462"/>
      <c r="IP209" s="462"/>
      <c r="IQ209" s="462"/>
      <c r="IR209" s="462"/>
      <c r="IS209" s="462"/>
      <c r="IT209" s="462"/>
      <c r="IU209" s="462"/>
      <c r="IV209" s="462"/>
      <c r="IW209" s="462"/>
      <c r="IX209" s="462"/>
      <c r="IY209" s="462"/>
      <c r="IZ209" s="462"/>
      <c r="JA209" s="708"/>
      <c r="JB209" s="722"/>
      <c r="JC209" s="722"/>
      <c r="JD209" s="722"/>
      <c r="JE209" s="722"/>
      <c r="JF209" s="722"/>
      <c r="JG209" s="722"/>
      <c r="JH209" s="722"/>
      <c r="JI209" s="722"/>
      <c r="JJ209" s="722"/>
      <c r="JK209" s="722"/>
      <c r="JL209" s="722"/>
      <c r="JM209" s="722"/>
      <c r="JN209" s="722"/>
      <c r="JO209" s="722"/>
      <c r="JP209" s="722"/>
      <c r="JQ209" s="722"/>
      <c r="JR209" s="722"/>
      <c r="JS209" s="722"/>
      <c r="JT209" s="722"/>
      <c r="JU209" s="722"/>
      <c r="JV209" s="722"/>
      <c r="JW209" s="722"/>
      <c r="JX209" s="722"/>
      <c r="JY209" s="722"/>
      <c r="JZ209" s="722"/>
      <c r="KA209" s="722"/>
      <c r="KB209" s="722"/>
      <c r="KC209" s="722"/>
      <c r="KD209" s="722"/>
      <c r="KE209" s="722"/>
      <c r="KF209" s="722"/>
      <c r="KG209" s="722"/>
      <c r="KH209" s="722"/>
      <c r="KI209" s="722"/>
      <c r="KJ209" s="722"/>
      <c r="KK209" s="722"/>
      <c r="KL209" s="722"/>
      <c r="KM209" s="722"/>
      <c r="KN209" s="722"/>
      <c r="KO209" s="722"/>
      <c r="KP209" s="722"/>
      <c r="KQ209" s="722"/>
      <c r="KR209" s="722"/>
      <c r="KS209" s="722"/>
      <c r="KT209" s="722"/>
      <c r="KU209" s="722"/>
      <c r="KV209" s="722"/>
      <c r="KW209" s="722"/>
      <c r="KX209" s="722"/>
      <c r="KY209" s="722"/>
      <c r="KZ209" s="722"/>
      <c r="LA209" s="722"/>
      <c r="LB209" s="722"/>
      <c r="LC209" s="722"/>
      <c r="LD209" s="722"/>
      <c r="LE209" s="722"/>
      <c r="LF209" s="722"/>
      <c r="LG209" s="722"/>
      <c r="LH209" s="722"/>
      <c r="LI209" s="722"/>
      <c r="LJ209" s="722"/>
      <c r="LK209" s="722"/>
      <c r="LL209" s="722"/>
      <c r="LM209" s="722"/>
      <c r="LN209" s="722"/>
      <c r="LO209" s="722"/>
      <c r="LP209" s="722"/>
      <c r="LQ209" s="722"/>
      <c r="LR209" s="722"/>
      <c r="LS209" s="722"/>
      <c r="LT209" s="722"/>
      <c r="LU209" s="722"/>
      <c r="LV209" s="722"/>
      <c r="LW209" s="722"/>
      <c r="LX209" s="722"/>
      <c r="LY209" s="722"/>
      <c r="LZ209" s="722"/>
      <c r="MA209" s="722"/>
      <c r="MB209" s="722"/>
      <c r="MC209" s="722"/>
      <c r="MD209" s="722"/>
      <c r="ME209" s="722"/>
      <c r="MF209" s="722"/>
      <c r="MG209" s="722"/>
      <c r="MH209" s="722"/>
      <c r="MI209" s="722"/>
      <c r="MJ209" s="722"/>
      <c r="MK209" s="722"/>
      <c r="ML209" s="722"/>
      <c r="MM209" s="722"/>
      <c r="MN209" s="722"/>
      <c r="MO209" s="722"/>
      <c r="MP209" s="722"/>
      <c r="MQ209" s="722"/>
      <c r="MR209" s="722"/>
      <c r="MS209" s="722"/>
      <c r="MT209" s="722"/>
      <c r="MU209" s="722"/>
      <c r="MV209" s="722"/>
      <c r="MW209" s="722"/>
      <c r="MX209" s="722"/>
      <c r="MY209" s="722"/>
      <c r="MZ209" s="722"/>
    </row>
    <row r="210" spans="1:364" s="466" customFormat="1" ht="15" customHeight="1">
      <c r="A210" s="460" t="s">
        <v>48</v>
      </c>
      <c r="B210" s="461">
        <v>45560</v>
      </c>
      <c r="C210" s="707"/>
      <c r="D210" s="474"/>
      <c r="E210" s="465"/>
      <c r="F210" s="465"/>
      <c r="G210" s="465"/>
      <c r="H210" s="462"/>
      <c r="I210" s="462"/>
      <c r="J210" s="462"/>
      <c r="K210" s="462"/>
      <c r="L210" s="462"/>
      <c r="M210" s="462"/>
      <c r="N210" s="462"/>
      <c r="O210" s="462"/>
      <c r="P210" s="462"/>
      <c r="Q210" s="462"/>
      <c r="R210" s="462"/>
      <c r="S210" s="462"/>
      <c r="T210" s="462"/>
      <c r="U210" s="462"/>
      <c r="V210" s="462"/>
      <c r="W210" s="462"/>
      <c r="X210" s="462"/>
      <c r="Y210" s="462"/>
      <c r="Z210" s="462"/>
      <c r="AA210" s="462"/>
      <c r="AB210" s="462"/>
      <c r="AC210" s="462"/>
      <c r="AD210" s="462"/>
      <c r="AE210" s="462"/>
      <c r="AF210" s="373"/>
      <c r="AG210" s="465"/>
      <c r="AH210" s="465"/>
      <c r="AI210" s="465"/>
      <c r="AJ210" s="465"/>
      <c r="AK210" s="465"/>
      <c r="AL210" s="465"/>
      <c r="AM210" s="465"/>
      <c r="AN210" s="465"/>
      <c r="AO210" s="373"/>
      <c r="AP210" s="462"/>
      <c r="AQ210" s="462"/>
      <c r="AR210" s="462"/>
      <c r="AS210" s="462"/>
      <c r="AT210" s="462"/>
      <c r="AU210" s="462"/>
      <c r="AV210" s="462"/>
      <c r="AW210" s="462"/>
      <c r="AX210" s="462"/>
      <c r="AY210" s="462"/>
      <c r="AZ210" s="462"/>
      <c r="BA210" s="462"/>
      <c r="BB210" s="462"/>
      <c r="BC210" s="462"/>
      <c r="BD210" s="462"/>
      <c r="BE210" s="462"/>
      <c r="BF210" s="462"/>
      <c r="BG210" s="462"/>
      <c r="BH210" s="462"/>
      <c r="BI210" s="462"/>
      <c r="BJ210" s="462"/>
      <c r="BK210" s="462"/>
      <c r="BL210" s="462"/>
      <c r="BM210" s="462"/>
      <c r="BN210" s="462"/>
      <c r="BO210" s="462"/>
      <c r="BP210" s="462"/>
      <c r="BQ210" s="462"/>
      <c r="BR210" s="462"/>
      <c r="BS210" s="462"/>
      <c r="BT210" s="462"/>
      <c r="BU210" s="462"/>
      <c r="BV210" s="462"/>
      <c r="BW210" s="462"/>
      <c r="BX210" s="462"/>
      <c r="BY210" s="462"/>
      <c r="BZ210" s="373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373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373"/>
      <c r="FG210" s="462"/>
      <c r="FH210" s="462"/>
      <c r="FI210" s="462"/>
      <c r="FJ210" s="462"/>
      <c r="FK210" s="462"/>
      <c r="FL210" s="462"/>
      <c r="FM210" s="464"/>
      <c r="FN210" s="462"/>
      <c r="FO210" s="462"/>
      <c r="FP210" s="462"/>
      <c r="FQ210" s="462"/>
      <c r="FR210" s="510"/>
      <c r="FS210" s="462"/>
      <c r="FT210" s="462"/>
      <c r="FU210" s="462"/>
      <c r="FV210" s="462"/>
      <c r="FW210" s="462"/>
      <c r="FX210" s="462"/>
      <c r="FY210" s="462"/>
      <c r="FZ210" s="462"/>
      <c r="GA210" s="462"/>
      <c r="GB210" s="462"/>
      <c r="GC210" s="462"/>
      <c r="GD210" s="462"/>
      <c r="GE210" s="462"/>
      <c r="GF210" s="462"/>
      <c r="GG210" s="462"/>
      <c r="GH210" s="462"/>
      <c r="GI210" s="462"/>
      <c r="GJ210" s="373"/>
      <c r="GK210" s="77"/>
      <c r="GL210" s="462"/>
      <c r="GM210" s="462"/>
      <c r="GN210" s="462"/>
      <c r="GO210" s="462"/>
      <c r="GP210" s="462"/>
      <c r="GQ210" s="462"/>
      <c r="GR210" s="462"/>
      <c r="GS210" s="462"/>
      <c r="GT210" s="462"/>
      <c r="GU210" s="462"/>
      <c r="GV210" s="462"/>
      <c r="GW210" s="462"/>
      <c r="GX210" s="462"/>
      <c r="GY210" s="462"/>
      <c r="GZ210" s="462"/>
      <c r="HA210" s="462"/>
      <c r="HB210" s="462"/>
      <c r="HC210" s="462"/>
      <c r="HD210" s="462"/>
      <c r="HE210" s="462"/>
      <c r="HF210" s="462"/>
      <c r="HG210" s="462"/>
      <c r="HH210" s="462"/>
      <c r="HI210" s="462"/>
      <c r="HJ210" s="462"/>
      <c r="HK210" s="462"/>
      <c r="HL210" s="462"/>
      <c r="HM210" s="462"/>
      <c r="HN210" s="462"/>
      <c r="HO210" s="462"/>
      <c r="HP210" s="462"/>
      <c r="HQ210" s="462"/>
      <c r="HR210" s="462"/>
      <c r="HS210" s="462"/>
      <c r="HT210" s="462"/>
      <c r="HU210" s="462"/>
      <c r="HV210" s="462"/>
      <c r="HW210" s="462"/>
      <c r="HX210" s="462"/>
      <c r="HY210" s="462"/>
      <c r="HZ210" s="462"/>
      <c r="IA210" s="462"/>
      <c r="IB210" s="462"/>
      <c r="IC210" s="462"/>
      <c r="ID210" s="462"/>
      <c r="IE210" s="462"/>
      <c r="IF210" s="462"/>
      <c r="IG210" s="462"/>
      <c r="IH210" s="462"/>
      <c r="II210" s="462"/>
      <c r="IJ210" s="462"/>
      <c r="IK210" s="462"/>
      <c r="IL210" s="462"/>
      <c r="IM210" s="462"/>
      <c r="IN210" s="462"/>
      <c r="IO210" s="462"/>
      <c r="IP210" s="462"/>
      <c r="IQ210" s="462"/>
      <c r="IR210" s="462"/>
      <c r="IS210" s="462"/>
      <c r="IT210" s="462"/>
      <c r="IU210" s="462"/>
      <c r="IV210" s="462"/>
      <c r="IW210" s="462"/>
      <c r="IX210" s="462"/>
      <c r="IY210" s="462"/>
      <c r="IZ210" s="462"/>
      <c r="JA210" s="708"/>
      <c r="JB210" s="722"/>
      <c r="JC210" s="722"/>
      <c r="JD210" s="722"/>
      <c r="JE210" s="722"/>
      <c r="JF210" s="722"/>
      <c r="JG210" s="722"/>
      <c r="JH210" s="722"/>
      <c r="JI210" s="722"/>
      <c r="JJ210" s="722"/>
      <c r="JK210" s="722"/>
      <c r="JL210" s="722"/>
      <c r="JM210" s="722"/>
      <c r="JN210" s="722"/>
      <c r="JO210" s="722"/>
      <c r="JP210" s="722"/>
      <c r="JQ210" s="722"/>
      <c r="JR210" s="722"/>
      <c r="JS210" s="722"/>
      <c r="JT210" s="722"/>
      <c r="JU210" s="722"/>
      <c r="JV210" s="722"/>
      <c r="JW210" s="722"/>
      <c r="JX210" s="722"/>
      <c r="JY210" s="722"/>
      <c r="JZ210" s="722"/>
      <c r="KA210" s="722"/>
      <c r="KB210" s="722"/>
      <c r="KC210" s="722"/>
      <c r="KD210" s="722"/>
      <c r="KE210" s="722"/>
      <c r="KF210" s="722"/>
      <c r="KG210" s="722"/>
      <c r="KH210" s="722"/>
      <c r="KI210" s="722"/>
      <c r="KJ210" s="722"/>
      <c r="KK210" s="722"/>
      <c r="KL210" s="722"/>
      <c r="KM210" s="722"/>
      <c r="KN210" s="722"/>
      <c r="KO210" s="722"/>
      <c r="KP210" s="722"/>
      <c r="KQ210" s="722"/>
      <c r="KR210" s="722"/>
      <c r="KS210" s="722"/>
      <c r="KT210" s="722"/>
      <c r="KU210" s="722"/>
      <c r="KV210" s="722"/>
      <c r="KW210" s="722"/>
      <c r="KX210" s="722"/>
      <c r="KY210" s="722"/>
      <c r="KZ210" s="722"/>
      <c r="LA210" s="722"/>
      <c r="LB210" s="722"/>
      <c r="LC210" s="722"/>
      <c r="LD210" s="722"/>
      <c r="LE210" s="722"/>
      <c r="LF210" s="722"/>
      <c r="LG210" s="722"/>
      <c r="LH210" s="722"/>
      <c r="LI210" s="722"/>
      <c r="LJ210" s="722"/>
      <c r="LK210" s="722"/>
      <c r="LL210" s="722"/>
      <c r="LM210" s="722"/>
      <c r="LN210" s="722"/>
      <c r="LO210" s="722"/>
      <c r="LP210" s="722"/>
      <c r="LQ210" s="722"/>
      <c r="LR210" s="722"/>
      <c r="LS210" s="722"/>
      <c r="LT210" s="722"/>
      <c r="LU210" s="722"/>
      <c r="LV210" s="722"/>
      <c r="LW210" s="722"/>
      <c r="LX210" s="722"/>
      <c r="LY210" s="722"/>
      <c r="LZ210" s="722"/>
      <c r="MA210" s="722"/>
      <c r="MB210" s="722"/>
      <c r="MC210" s="722"/>
      <c r="MD210" s="722"/>
      <c r="ME210" s="722"/>
      <c r="MF210" s="722"/>
      <c r="MG210" s="722"/>
      <c r="MH210" s="722"/>
      <c r="MI210" s="722"/>
      <c r="MJ210" s="722"/>
      <c r="MK210" s="722"/>
      <c r="ML210" s="722"/>
      <c r="MM210" s="722"/>
      <c r="MN210" s="722"/>
      <c r="MO210" s="722"/>
      <c r="MP210" s="722"/>
      <c r="MQ210" s="722"/>
      <c r="MR210" s="722"/>
      <c r="MS210" s="722"/>
      <c r="MT210" s="722"/>
      <c r="MU210" s="722"/>
      <c r="MV210" s="722"/>
      <c r="MW210" s="722"/>
      <c r="MX210" s="722"/>
      <c r="MY210" s="722"/>
      <c r="MZ210" s="722"/>
    </row>
    <row r="211" spans="1:364" s="466" customFormat="1" ht="15" customHeight="1">
      <c r="A211" s="460" t="s">
        <v>53</v>
      </c>
      <c r="B211" s="461">
        <v>45561</v>
      </c>
      <c r="C211" s="707"/>
      <c r="D211" s="474"/>
      <c r="E211" s="465"/>
      <c r="F211" s="465"/>
      <c r="G211" s="465"/>
      <c r="H211" s="462"/>
      <c r="I211" s="462"/>
      <c r="J211" s="462"/>
      <c r="K211" s="462"/>
      <c r="L211" s="462"/>
      <c r="M211" s="462"/>
      <c r="N211" s="462"/>
      <c r="O211" s="462"/>
      <c r="P211" s="462"/>
      <c r="Q211" s="462"/>
      <c r="R211" s="462"/>
      <c r="S211" s="462"/>
      <c r="T211" s="462"/>
      <c r="U211" s="462"/>
      <c r="V211" s="462"/>
      <c r="W211" s="462"/>
      <c r="X211" s="462"/>
      <c r="Y211" s="462"/>
      <c r="Z211" s="462"/>
      <c r="AA211" s="462"/>
      <c r="AB211" s="462"/>
      <c r="AC211" s="462"/>
      <c r="AD211" s="462"/>
      <c r="AE211" s="462"/>
      <c r="AF211" s="373"/>
      <c r="AG211" s="465"/>
      <c r="AH211" s="465"/>
      <c r="AI211" s="465"/>
      <c r="AJ211" s="465"/>
      <c r="AK211" s="465"/>
      <c r="AL211" s="465"/>
      <c r="AM211" s="465"/>
      <c r="AN211" s="465"/>
      <c r="AO211" s="373"/>
      <c r="AP211" s="462"/>
      <c r="AQ211" s="462"/>
      <c r="AR211" s="462"/>
      <c r="AS211" s="462"/>
      <c r="AT211" s="462"/>
      <c r="AU211" s="462"/>
      <c r="AV211" s="462"/>
      <c r="AW211" s="462"/>
      <c r="AX211" s="462"/>
      <c r="AY211" s="462"/>
      <c r="AZ211" s="462"/>
      <c r="BA211" s="462"/>
      <c r="BB211" s="462"/>
      <c r="BC211" s="462"/>
      <c r="BD211" s="462"/>
      <c r="BE211" s="462"/>
      <c r="BF211" s="462"/>
      <c r="BG211" s="462"/>
      <c r="BH211" s="462"/>
      <c r="BI211" s="462"/>
      <c r="BJ211" s="462"/>
      <c r="BK211" s="462"/>
      <c r="BL211" s="462"/>
      <c r="BM211" s="462"/>
      <c r="BN211" s="462"/>
      <c r="BO211" s="462"/>
      <c r="BP211" s="462"/>
      <c r="BQ211" s="462"/>
      <c r="BR211" s="462"/>
      <c r="BS211" s="462"/>
      <c r="BT211" s="462"/>
      <c r="BU211" s="462"/>
      <c r="BV211" s="462"/>
      <c r="BW211" s="462"/>
      <c r="BX211" s="462"/>
      <c r="BY211" s="462"/>
      <c r="BZ211" s="373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373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373"/>
      <c r="FG211" s="462"/>
      <c r="FH211" s="462"/>
      <c r="FI211" s="462"/>
      <c r="FJ211" s="462"/>
      <c r="FK211" s="462"/>
      <c r="FL211" s="462"/>
      <c r="FM211" s="464"/>
      <c r="FN211" s="462"/>
      <c r="FO211" s="462"/>
      <c r="FP211" s="462"/>
      <c r="FQ211" s="462"/>
      <c r="FR211" s="510"/>
      <c r="FS211" s="462"/>
      <c r="FT211" s="462"/>
      <c r="FU211" s="462"/>
      <c r="FV211" s="462"/>
      <c r="FW211" s="462"/>
      <c r="FX211" s="462"/>
      <c r="FY211" s="462"/>
      <c r="FZ211" s="462"/>
      <c r="GA211" s="462"/>
      <c r="GB211" s="462"/>
      <c r="GC211" s="462"/>
      <c r="GD211" s="462"/>
      <c r="GE211" s="462"/>
      <c r="GF211" s="462"/>
      <c r="GG211" s="462"/>
      <c r="GH211" s="462"/>
      <c r="GI211" s="462"/>
      <c r="GJ211" s="373"/>
      <c r="GK211" s="77"/>
      <c r="GL211" s="462"/>
      <c r="GM211" s="462"/>
      <c r="GN211" s="462"/>
      <c r="GO211" s="462"/>
      <c r="GP211" s="462"/>
      <c r="GQ211" s="462"/>
      <c r="GR211" s="462"/>
      <c r="GS211" s="462"/>
      <c r="GT211" s="462"/>
      <c r="GU211" s="462"/>
      <c r="GV211" s="462"/>
      <c r="GW211" s="462"/>
      <c r="GX211" s="462"/>
      <c r="GY211" s="462"/>
      <c r="GZ211" s="462"/>
      <c r="HA211" s="462"/>
      <c r="HB211" s="462"/>
      <c r="HC211" s="462"/>
      <c r="HD211" s="462"/>
      <c r="HE211" s="462"/>
      <c r="HF211" s="462"/>
      <c r="HG211" s="462"/>
      <c r="HH211" s="462"/>
      <c r="HI211" s="462"/>
      <c r="HJ211" s="462"/>
      <c r="HK211" s="462"/>
      <c r="HL211" s="462"/>
      <c r="HM211" s="462"/>
      <c r="HN211" s="462"/>
      <c r="HO211" s="462"/>
      <c r="HP211" s="462"/>
      <c r="HQ211" s="462"/>
      <c r="HR211" s="462"/>
      <c r="HS211" s="462"/>
      <c r="HT211" s="462"/>
      <c r="HU211" s="462"/>
      <c r="HV211" s="462"/>
      <c r="HW211" s="462"/>
      <c r="HX211" s="462"/>
      <c r="HY211" s="462"/>
      <c r="HZ211" s="462"/>
      <c r="IA211" s="462"/>
      <c r="IB211" s="462"/>
      <c r="IC211" s="462"/>
      <c r="ID211" s="462"/>
      <c r="IE211" s="462"/>
      <c r="IF211" s="462"/>
      <c r="IG211" s="462"/>
      <c r="IH211" s="462"/>
      <c r="II211" s="462"/>
      <c r="IJ211" s="462"/>
      <c r="IK211" s="462"/>
      <c r="IL211" s="462"/>
      <c r="IM211" s="462"/>
      <c r="IN211" s="462"/>
      <c r="IO211" s="462"/>
      <c r="IP211" s="462"/>
      <c r="IQ211" s="462"/>
      <c r="IR211" s="462"/>
      <c r="IS211" s="462"/>
      <c r="IT211" s="462"/>
      <c r="IU211" s="462"/>
      <c r="IV211" s="462"/>
      <c r="IW211" s="462"/>
      <c r="IX211" s="462"/>
      <c r="IY211" s="462"/>
      <c r="IZ211" s="462"/>
      <c r="JA211" s="708"/>
      <c r="JB211" s="722"/>
      <c r="JC211" s="722"/>
      <c r="JD211" s="722"/>
      <c r="JE211" s="722"/>
      <c r="JF211" s="722"/>
      <c r="JG211" s="722"/>
      <c r="JH211" s="722"/>
      <c r="JI211" s="722"/>
      <c r="JJ211" s="722"/>
      <c r="JK211" s="722"/>
      <c r="JL211" s="722"/>
      <c r="JM211" s="722"/>
      <c r="JN211" s="722"/>
      <c r="JO211" s="722"/>
      <c r="JP211" s="722"/>
      <c r="JQ211" s="722"/>
      <c r="JR211" s="722"/>
      <c r="JS211" s="722"/>
      <c r="JT211" s="722"/>
      <c r="JU211" s="722"/>
      <c r="JV211" s="722"/>
      <c r="JW211" s="722"/>
      <c r="JX211" s="722"/>
      <c r="JY211" s="722"/>
      <c r="JZ211" s="722"/>
      <c r="KA211" s="722"/>
      <c r="KB211" s="722"/>
      <c r="KC211" s="722"/>
      <c r="KD211" s="722"/>
      <c r="KE211" s="722"/>
      <c r="KF211" s="722"/>
      <c r="KG211" s="722"/>
      <c r="KH211" s="722"/>
      <c r="KI211" s="722"/>
      <c r="KJ211" s="722"/>
      <c r="KK211" s="722"/>
      <c r="KL211" s="722"/>
      <c r="KM211" s="722"/>
      <c r="KN211" s="722"/>
      <c r="KO211" s="722"/>
      <c r="KP211" s="722"/>
      <c r="KQ211" s="722"/>
      <c r="KR211" s="722"/>
      <c r="KS211" s="722"/>
      <c r="KT211" s="722"/>
      <c r="KU211" s="722"/>
      <c r="KV211" s="722"/>
      <c r="KW211" s="722"/>
      <c r="KX211" s="722"/>
      <c r="KY211" s="722"/>
      <c r="KZ211" s="722"/>
      <c r="LA211" s="722"/>
      <c r="LB211" s="722"/>
      <c r="LC211" s="722"/>
      <c r="LD211" s="722"/>
      <c r="LE211" s="722"/>
      <c r="LF211" s="722"/>
      <c r="LG211" s="722"/>
      <c r="LH211" s="722"/>
      <c r="LI211" s="722"/>
      <c r="LJ211" s="722"/>
      <c r="LK211" s="722"/>
      <c r="LL211" s="722"/>
      <c r="LM211" s="722"/>
      <c r="LN211" s="722"/>
      <c r="LO211" s="722"/>
      <c r="LP211" s="722"/>
      <c r="LQ211" s="722"/>
      <c r="LR211" s="722"/>
      <c r="LS211" s="722"/>
      <c r="LT211" s="722"/>
      <c r="LU211" s="722"/>
      <c r="LV211" s="722"/>
      <c r="LW211" s="722"/>
      <c r="LX211" s="722"/>
      <c r="LY211" s="722"/>
      <c r="LZ211" s="722"/>
      <c r="MA211" s="722"/>
      <c r="MB211" s="722"/>
      <c r="MC211" s="722"/>
      <c r="MD211" s="722"/>
      <c r="ME211" s="722"/>
      <c r="MF211" s="722"/>
      <c r="MG211" s="722"/>
      <c r="MH211" s="722"/>
      <c r="MI211" s="722"/>
      <c r="MJ211" s="722"/>
      <c r="MK211" s="722"/>
      <c r="ML211" s="722"/>
      <c r="MM211" s="722"/>
      <c r="MN211" s="722"/>
      <c r="MO211" s="722"/>
      <c r="MP211" s="722"/>
      <c r="MQ211" s="722"/>
      <c r="MR211" s="722"/>
      <c r="MS211" s="722"/>
      <c r="MT211" s="722"/>
      <c r="MU211" s="722"/>
      <c r="MV211" s="722"/>
      <c r="MW211" s="722"/>
      <c r="MX211" s="722"/>
      <c r="MY211" s="722"/>
      <c r="MZ211" s="722"/>
    </row>
    <row r="212" spans="1:364" s="466" customFormat="1" ht="15" customHeight="1">
      <c r="A212" s="460" t="s">
        <v>50</v>
      </c>
      <c r="B212" s="461">
        <v>45562</v>
      </c>
      <c r="C212" s="707"/>
      <c r="D212" s="474"/>
      <c r="E212" s="465"/>
      <c r="F212" s="465"/>
      <c r="G212" s="465"/>
      <c r="H212" s="462"/>
      <c r="I212" s="462"/>
      <c r="J212" s="462"/>
      <c r="K212" s="462"/>
      <c r="L212" s="462"/>
      <c r="M212" s="462"/>
      <c r="N212" s="462"/>
      <c r="O212" s="462"/>
      <c r="P212" s="462"/>
      <c r="Q212" s="462"/>
      <c r="R212" s="462"/>
      <c r="S212" s="462"/>
      <c r="T212" s="462"/>
      <c r="U212" s="462"/>
      <c r="V212" s="462"/>
      <c r="W212" s="462"/>
      <c r="X212" s="462"/>
      <c r="Y212" s="462"/>
      <c r="Z212" s="462"/>
      <c r="AA212" s="462"/>
      <c r="AB212" s="462"/>
      <c r="AC212" s="462"/>
      <c r="AD212" s="462"/>
      <c r="AE212" s="462"/>
      <c r="AF212" s="373"/>
      <c r="AG212" s="465"/>
      <c r="AH212" s="465"/>
      <c r="AI212" s="465"/>
      <c r="AJ212" s="465"/>
      <c r="AK212" s="465"/>
      <c r="AL212" s="465"/>
      <c r="AM212" s="465"/>
      <c r="AN212" s="465"/>
      <c r="AO212" s="373"/>
      <c r="AP212" s="462"/>
      <c r="AQ212" s="462"/>
      <c r="AR212" s="462"/>
      <c r="AS212" s="462"/>
      <c r="AT212" s="462"/>
      <c r="AU212" s="462"/>
      <c r="AV212" s="462"/>
      <c r="AW212" s="462"/>
      <c r="AX212" s="462"/>
      <c r="AY212" s="462"/>
      <c r="AZ212" s="462"/>
      <c r="BA212" s="462"/>
      <c r="BB212" s="462"/>
      <c r="BC212" s="462"/>
      <c r="BD212" s="462"/>
      <c r="BE212" s="462"/>
      <c r="BF212" s="462"/>
      <c r="BG212" s="462"/>
      <c r="BH212" s="462"/>
      <c r="BI212" s="462"/>
      <c r="BJ212" s="462"/>
      <c r="BK212" s="462"/>
      <c r="BL212" s="462"/>
      <c r="BM212" s="462"/>
      <c r="BN212" s="462"/>
      <c r="BO212" s="462"/>
      <c r="BP212" s="462"/>
      <c r="BQ212" s="462"/>
      <c r="BR212" s="462"/>
      <c r="BS212" s="462"/>
      <c r="BT212" s="462"/>
      <c r="BU212" s="462"/>
      <c r="BV212" s="462"/>
      <c r="BW212" s="462"/>
      <c r="BX212" s="462"/>
      <c r="BY212" s="462"/>
      <c r="BZ212" s="373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373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373"/>
      <c r="FG212" s="462"/>
      <c r="FH212" s="462"/>
      <c r="FI212" s="462"/>
      <c r="FJ212" s="462"/>
      <c r="FK212" s="462"/>
      <c r="FL212" s="462"/>
      <c r="FM212" s="464"/>
      <c r="FN212" s="462"/>
      <c r="FO212" s="462"/>
      <c r="FP212" s="462"/>
      <c r="FQ212" s="462"/>
      <c r="FR212" s="510"/>
      <c r="FS212" s="462"/>
      <c r="FT212" s="462"/>
      <c r="FU212" s="462"/>
      <c r="FV212" s="462"/>
      <c r="FW212" s="462"/>
      <c r="FX212" s="462"/>
      <c r="FY212" s="462"/>
      <c r="FZ212" s="462"/>
      <c r="GA212" s="462"/>
      <c r="GB212" s="462"/>
      <c r="GC212" s="462"/>
      <c r="GD212" s="462"/>
      <c r="GE212" s="462"/>
      <c r="GF212" s="462"/>
      <c r="GG212" s="462"/>
      <c r="GH212" s="462"/>
      <c r="GI212" s="462"/>
      <c r="GJ212" s="373"/>
      <c r="GK212" s="77"/>
      <c r="GL212" s="462"/>
      <c r="GM212" s="462"/>
      <c r="GN212" s="462"/>
      <c r="GO212" s="462"/>
      <c r="GP212" s="462"/>
      <c r="GQ212" s="462"/>
      <c r="GR212" s="462"/>
      <c r="GS212" s="462"/>
      <c r="GT212" s="462"/>
      <c r="GU212" s="462"/>
      <c r="GV212" s="462"/>
      <c r="GW212" s="462"/>
      <c r="GX212" s="462"/>
      <c r="GY212" s="462"/>
      <c r="GZ212" s="462"/>
      <c r="HA212" s="462"/>
      <c r="HB212" s="462"/>
      <c r="HC212" s="462"/>
      <c r="HD212" s="462"/>
      <c r="HE212" s="462"/>
      <c r="HF212" s="462"/>
      <c r="HG212" s="462"/>
      <c r="HH212" s="462"/>
      <c r="HI212" s="462"/>
      <c r="HJ212" s="462"/>
      <c r="HK212" s="462"/>
      <c r="HL212" s="462"/>
      <c r="HM212" s="462"/>
      <c r="HN212" s="462"/>
      <c r="HO212" s="462"/>
      <c r="HP212" s="462"/>
      <c r="HQ212" s="462"/>
      <c r="HR212" s="462"/>
      <c r="HS212" s="462"/>
      <c r="HT212" s="462"/>
      <c r="HU212" s="462"/>
      <c r="HV212" s="462"/>
      <c r="HW212" s="462"/>
      <c r="HX212" s="462"/>
      <c r="HY212" s="462"/>
      <c r="HZ212" s="462"/>
      <c r="IA212" s="462"/>
      <c r="IB212" s="462"/>
      <c r="IC212" s="462"/>
      <c r="ID212" s="462"/>
      <c r="IE212" s="462"/>
      <c r="IF212" s="462"/>
      <c r="IG212" s="462"/>
      <c r="IH212" s="462"/>
      <c r="II212" s="462"/>
      <c r="IJ212" s="462"/>
      <c r="IK212" s="462"/>
      <c r="IL212" s="462"/>
      <c r="IM212" s="462"/>
      <c r="IN212" s="462"/>
      <c r="IO212" s="462"/>
      <c r="IP212" s="462"/>
      <c r="IQ212" s="462"/>
      <c r="IR212" s="462"/>
      <c r="IS212" s="462"/>
      <c r="IT212" s="462"/>
      <c r="IU212" s="462"/>
      <c r="IV212" s="462"/>
      <c r="IW212" s="462"/>
      <c r="IX212" s="462"/>
      <c r="IY212" s="462"/>
      <c r="IZ212" s="462"/>
      <c r="JA212" s="708"/>
      <c r="JB212" s="722"/>
      <c r="JC212" s="722"/>
      <c r="JD212" s="722"/>
      <c r="JE212" s="722"/>
      <c r="JF212" s="722"/>
      <c r="JG212" s="722"/>
      <c r="JH212" s="722"/>
      <c r="JI212" s="722"/>
      <c r="JJ212" s="722"/>
      <c r="JK212" s="722"/>
      <c r="JL212" s="722"/>
      <c r="JM212" s="722"/>
      <c r="JN212" s="722"/>
      <c r="JO212" s="722"/>
      <c r="JP212" s="722"/>
      <c r="JQ212" s="722"/>
      <c r="JR212" s="722"/>
      <c r="JS212" s="722"/>
      <c r="JT212" s="722"/>
      <c r="JU212" s="722"/>
      <c r="JV212" s="722"/>
      <c r="JW212" s="722"/>
      <c r="JX212" s="722"/>
      <c r="JY212" s="722"/>
      <c r="JZ212" s="722"/>
      <c r="KA212" s="722"/>
      <c r="KB212" s="722"/>
      <c r="KC212" s="722"/>
      <c r="KD212" s="722"/>
      <c r="KE212" s="722"/>
      <c r="KF212" s="722"/>
      <c r="KG212" s="722"/>
      <c r="KH212" s="722"/>
      <c r="KI212" s="722"/>
      <c r="KJ212" s="722"/>
      <c r="KK212" s="722"/>
      <c r="KL212" s="722"/>
      <c r="KM212" s="722"/>
      <c r="KN212" s="722"/>
      <c r="KO212" s="722"/>
      <c r="KP212" s="722"/>
      <c r="KQ212" s="722"/>
      <c r="KR212" s="722"/>
      <c r="KS212" s="722"/>
      <c r="KT212" s="722"/>
      <c r="KU212" s="722"/>
      <c r="KV212" s="722"/>
      <c r="KW212" s="722"/>
      <c r="KX212" s="722"/>
      <c r="KY212" s="722"/>
      <c r="KZ212" s="722"/>
      <c r="LA212" s="722"/>
      <c r="LB212" s="722"/>
      <c r="LC212" s="722"/>
      <c r="LD212" s="722"/>
      <c r="LE212" s="722"/>
      <c r="LF212" s="722"/>
      <c r="LG212" s="722"/>
      <c r="LH212" s="722"/>
      <c r="LI212" s="722"/>
      <c r="LJ212" s="722"/>
      <c r="LK212" s="722"/>
      <c r="LL212" s="722"/>
      <c r="LM212" s="722"/>
      <c r="LN212" s="722"/>
      <c r="LO212" s="722"/>
      <c r="LP212" s="722"/>
      <c r="LQ212" s="722"/>
      <c r="LR212" s="722"/>
      <c r="LS212" s="722"/>
      <c r="LT212" s="722"/>
      <c r="LU212" s="722"/>
      <c r="LV212" s="722"/>
      <c r="LW212" s="722"/>
      <c r="LX212" s="722"/>
      <c r="LY212" s="722"/>
      <c r="LZ212" s="722"/>
      <c r="MA212" s="722"/>
      <c r="MB212" s="722"/>
      <c r="MC212" s="722"/>
      <c r="MD212" s="722"/>
      <c r="ME212" s="722"/>
      <c r="MF212" s="722"/>
      <c r="MG212" s="722"/>
      <c r="MH212" s="722"/>
      <c r="MI212" s="722"/>
      <c r="MJ212" s="722"/>
      <c r="MK212" s="722"/>
      <c r="ML212" s="722"/>
      <c r="MM212" s="722"/>
      <c r="MN212" s="722"/>
      <c r="MO212" s="722"/>
      <c r="MP212" s="722"/>
      <c r="MQ212" s="722"/>
      <c r="MR212" s="722"/>
      <c r="MS212" s="722"/>
      <c r="MT212" s="722"/>
      <c r="MU212" s="722"/>
      <c r="MV212" s="722"/>
      <c r="MW212" s="722"/>
      <c r="MX212" s="722"/>
      <c r="MY212" s="722"/>
      <c r="MZ212" s="722"/>
    </row>
    <row r="213" spans="1:364" s="466" customFormat="1" ht="15" customHeight="1">
      <c r="A213" s="460" t="s">
        <v>51</v>
      </c>
      <c r="B213" s="461">
        <v>45563</v>
      </c>
      <c r="C213" s="707"/>
      <c r="D213" s="474"/>
      <c r="E213" s="465"/>
      <c r="F213" s="465"/>
      <c r="G213" s="465"/>
      <c r="H213" s="462"/>
      <c r="I213" s="462"/>
      <c r="J213" s="462"/>
      <c r="K213" s="462"/>
      <c r="L213" s="462"/>
      <c r="M213" s="462"/>
      <c r="N213" s="462"/>
      <c r="O213" s="462"/>
      <c r="P213" s="462"/>
      <c r="Q213" s="462"/>
      <c r="R213" s="462"/>
      <c r="S213" s="462"/>
      <c r="T213" s="462"/>
      <c r="U213" s="462"/>
      <c r="V213" s="462"/>
      <c r="W213" s="462"/>
      <c r="X213" s="462"/>
      <c r="Y213" s="462"/>
      <c r="Z213" s="462"/>
      <c r="AA213" s="462"/>
      <c r="AB213" s="462"/>
      <c r="AC213" s="462"/>
      <c r="AD213" s="462"/>
      <c r="AE213" s="462"/>
      <c r="AF213" s="373"/>
      <c r="AG213" s="465"/>
      <c r="AH213" s="465"/>
      <c r="AI213" s="465"/>
      <c r="AJ213" s="465"/>
      <c r="AK213" s="465"/>
      <c r="AL213" s="465"/>
      <c r="AM213" s="465"/>
      <c r="AN213" s="465"/>
      <c r="AO213" s="373"/>
      <c r="AP213" s="462"/>
      <c r="AQ213" s="462"/>
      <c r="AR213" s="462"/>
      <c r="AS213" s="462"/>
      <c r="AT213" s="462"/>
      <c r="AU213" s="462"/>
      <c r="AV213" s="462"/>
      <c r="AW213" s="462"/>
      <c r="AX213" s="462"/>
      <c r="AY213" s="462"/>
      <c r="AZ213" s="462"/>
      <c r="BA213" s="462"/>
      <c r="BB213" s="462"/>
      <c r="BC213" s="462"/>
      <c r="BD213" s="462"/>
      <c r="BE213" s="462"/>
      <c r="BF213" s="462"/>
      <c r="BG213" s="462"/>
      <c r="BH213" s="462"/>
      <c r="BI213" s="462"/>
      <c r="BJ213" s="462"/>
      <c r="BK213" s="462"/>
      <c r="BL213" s="462"/>
      <c r="BM213" s="462"/>
      <c r="BN213" s="462"/>
      <c r="BO213" s="462"/>
      <c r="BP213" s="462"/>
      <c r="BQ213" s="462"/>
      <c r="BR213" s="462"/>
      <c r="BS213" s="462"/>
      <c r="BT213" s="462"/>
      <c r="BU213" s="462"/>
      <c r="BV213" s="462"/>
      <c r="BW213" s="462"/>
      <c r="BX213" s="462"/>
      <c r="BY213" s="462"/>
      <c r="BZ213" s="373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373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373"/>
      <c r="FG213" s="462"/>
      <c r="FH213" s="462"/>
      <c r="FI213" s="462"/>
      <c r="FJ213" s="462"/>
      <c r="FK213" s="462"/>
      <c r="FL213" s="462"/>
      <c r="FM213" s="464"/>
      <c r="FN213" s="462"/>
      <c r="FO213" s="462"/>
      <c r="FP213" s="462"/>
      <c r="FQ213" s="462"/>
      <c r="FR213" s="510"/>
      <c r="FS213" s="462"/>
      <c r="FT213" s="462"/>
      <c r="FU213" s="462"/>
      <c r="FV213" s="462"/>
      <c r="FW213" s="462"/>
      <c r="FX213" s="462"/>
      <c r="FY213" s="462"/>
      <c r="FZ213" s="462"/>
      <c r="GA213" s="462"/>
      <c r="GB213" s="462"/>
      <c r="GC213" s="462"/>
      <c r="GD213" s="462"/>
      <c r="GE213" s="462"/>
      <c r="GF213" s="462"/>
      <c r="GG213" s="462"/>
      <c r="GH213" s="462"/>
      <c r="GI213" s="462"/>
      <c r="GJ213" s="373"/>
      <c r="GK213" s="77"/>
      <c r="GL213" s="462"/>
      <c r="GM213" s="462"/>
      <c r="GN213" s="462"/>
      <c r="GO213" s="462"/>
      <c r="GP213" s="462"/>
      <c r="GQ213" s="462"/>
      <c r="GR213" s="462"/>
      <c r="GS213" s="462"/>
      <c r="GT213" s="462"/>
      <c r="GU213" s="462"/>
      <c r="GV213" s="462"/>
      <c r="GW213" s="462"/>
      <c r="GX213" s="462"/>
      <c r="GY213" s="462"/>
      <c r="GZ213" s="462"/>
      <c r="HA213" s="462"/>
      <c r="HB213" s="462"/>
      <c r="HC213" s="462"/>
      <c r="HD213" s="462"/>
      <c r="HE213" s="462"/>
      <c r="HF213" s="462"/>
      <c r="HG213" s="462"/>
      <c r="HH213" s="462"/>
      <c r="HI213" s="462"/>
      <c r="HJ213" s="462"/>
      <c r="HK213" s="462"/>
      <c r="HL213" s="462"/>
      <c r="HM213" s="462"/>
      <c r="HN213" s="462"/>
      <c r="HO213" s="462"/>
      <c r="HP213" s="462"/>
      <c r="HQ213" s="462"/>
      <c r="HR213" s="462"/>
      <c r="HS213" s="462"/>
      <c r="HT213" s="462"/>
      <c r="HU213" s="462"/>
      <c r="HV213" s="462"/>
      <c r="HW213" s="462"/>
      <c r="HX213" s="462"/>
      <c r="HY213" s="462"/>
      <c r="HZ213" s="462"/>
      <c r="IA213" s="462"/>
      <c r="IB213" s="462"/>
      <c r="IC213" s="462"/>
      <c r="ID213" s="462"/>
      <c r="IE213" s="462"/>
      <c r="IF213" s="462"/>
      <c r="IG213" s="462"/>
      <c r="IH213" s="462"/>
      <c r="II213" s="462"/>
      <c r="IJ213" s="462"/>
      <c r="IK213" s="462"/>
      <c r="IL213" s="462"/>
      <c r="IM213" s="462"/>
      <c r="IN213" s="462"/>
      <c r="IO213" s="462"/>
      <c r="IP213" s="462"/>
      <c r="IQ213" s="462"/>
      <c r="IR213" s="462"/>
      <c r="IS213" s="462"/>
      <c r="IT213" s="462"/>
      <c r="IU213" s="462"/>
      <c r="IV213" s="462"/>
      <c r="IW213" s="462"/>
      <c r="IX213" s="462"/>
      <c r="IY213" s="462"/>
      <c r="IZ213" s="462"/>
      <c r="JA213" s="708"/>
      <c r="JB213" s="722"/>
      <c r="JC213" s="722"/>
      <c r="JD213" s="722"/>
      <c r="JE213" s="722"/>
      <c r="JF213" s="722"/>
      <c r="JG213" s="722"/>
      <c r="JH213" s="722"/>
      <c r="JI213" s="722"/>
      <c r="JJ213" s="722"/>
      <c r="JK213" s="722"/>
      <c r="JL213" s="722"/>
      <c r="JM213" s="722"/>
      <c r="JN213" s="722"/>
      <c r="JO213" s="722"/>
      <c r="JP213" s="722"/>
      <c r="JQ213" s="722"/>
      <c r="JR213" s="722"/>
      <c r="JS213" s="722"/>
      <c r="JT213" s="722"/>
      <c r="JU213" s="722"/>
      <c r="JV213" s="722"/>
      <c r="JW213" s="722"/>
      <c r="JX213" s="722"/>
      <c r="JY213" s="722"/>
      <c r="JZ213" s="722"/>
      <c r="KA213" s="722"/>
      <c r="KB213" s="722"/>
      <c r="KC213" s="722"/>
      <c r="KD213" s="722"/>
      <c r="KE213" s="722"/>
      <c r="KF213" s="722"/>
      <c r="KG213" s="722"/>
      <c r="KH213" s="722"/>
      <c r="KI213" s="722"/>
      <c r="KJ213" s="722"/>
      <c r="KK213" s="722"/>
      <c r="KL213" s="722"/>
      <c r="KM213" s="722"/>
      <c r="KN213" s="722"/>
      <c r="KO213" s="722"/>
      <c r="KP213" s="722"/>
      <c r="KQ213" s="722"/>
      <c r="KR213" s="722"/>
      <c r="KS213" s="722"/>
      <c r="KT213" s="722"/>
      <c r="KU213" s="722"/>
      <c r="KV213" s="722"/>
      <c r="KW213" s="722"/>
      <c r="KX213" s="722"/>
      <c r="KY213" s="722"/>
      <c r="KZ213" s="722"/>
      <c r="LA213" s="722"/>
      <c r="LB213" s="722"/>
      <c r="LC213" s="722"/>
      <c r="LD213" s="722"/>
      <c r="LE213" s="722"/>
      <c r="LF213" s="722"/>
      <c r="LG213" s="722"/>
      <c r="LH213" s="722"/>
      <c r="LI213" s="722"/>
      <c r="LJ213" s="722"/>
      <c r="LK213" s="722"/>
      <c r="LL213" s="722"/>
      <c r="LM213" s="722"/>
      <c r="LN213" s="722"/>
      <c r="LO213" s="722"/>
      <c r="LP213" s="722"/>
      <c r="LQ213" s="722"/>
      <c r="LR213" s="722"/>
      <c r="LS213" s="722"/>
      <c r="LT213" s="722"/>
      <c r="LU213" s="722"/>
      <c r="LV213" s="722"/>
      <c r="LW213" s="722"/>
      <c r="LX213" s="722"/>
      <c r="LY213" s="722"/>
      <c r="LZ213" s="722"/>
      <c r="MA213" s="722"/>
      <c r="MB213" s="722"/>
      <c r="MC213" s="722"/>
      <c r="MD213" s="722"/>
      <c r="ME213" s="722"/>
      <c r="MF213" s="722"/>
      <c r="MG213" s="722"/>
      <c r="MH213" s="722"/>
      <c r="MI213" s="722"/>
      <c r="MJ213" s="722"/>
      <c r="MK213" s="722"/>
      <c r="ML213" s="722"/>
      <c r="MM213" s="722"/>
      <c r="MN213" s="722"/>
      <c r="MO213" s="722"/>
      <c r="MP213" s="722"/>
      <c r="MQ213" s="722"/>
      <c r="MR213" s="722"/>
      <c r="MS213" s="722"/>
      <c r="MT213" s="722"/>
      <c r="MU213" s="722"/>
      <c r="MV213" s="722"/>
      <c r="MW213" s="722"/>
      <c r="MX213" s="722"/>
      <c r="MY213" s="722"/>
      <c r="MZ213" s="722"/>
    </row>
    <row r="214" spans="1:364" s="466" customFormat="1" ht="15" customHeight="1">
      <c r="A214" s="460" t="s">
        <v>52</v>
      </c>
      <c r="B214" s="461">
        <v>45564</v>
      </c>
      <c r="C214" s="707"/>
      <c r="D214" s="474"/>
      <c r="E214" s="465"/>
      <c r="F214" s="465"/>
      <c r="G214" s="465"/>
      <c r="H214" s="462"/>
      <c r="I214" s="462"/>
      <c r="J214" s="462"/>
      <c r="K214" s="462"/>
      <c r="L214" s="462"/>
      <c r="M214" s="462"/>
      <c r="N214" s="462"/>
      <c r="O214" s="462"/>
      <c r="P214" s="462"/>
      <c r="Q214" s="462"/>
      <c r="R214" s="462"/>
      <c r="S214" s="462"/>
      <c r="T214" s="462"/>
      <c r="U214" s="462"/>
      <c r="V214" s="462"/>
      <c r="W214" s="462"/>
      <c r="X214" s="462"/>
      <c r="Y214" s="462"/>
      <c r="Z214" s="462"/>
      <c r="AA214" s="462"/>
      <c r="AB214" s="462"/>
      <c r="AC214" s="462"/>
      <c r="AD214" s="462"/>
      <c r="AE214" s="462"/>
      <c r="AF214" s="373"/>
      <c r="AG214" s="465"/>
      <c r="AH214" s="465"/>
      <c r="AI214" s="465"/>
      <c r="AJ214" s="465"/>
      <c r="AK214" s="465"/>
      <c r="AL214" s="465"/>
      <c r="AM214" s="465"/>
      <c r="AN214" s="465"/>
      <c r="AO214" s="373"/>
      <c r="AP214" s="462"/>
      <c r="AQ214" s="462"/>
      <c r="AR214" s="462"/>
      <c r="AS214" s="462"/>
      <c r="AT214" s="462"/>
      <c r="AU214" s="462"/>
      <c r="AV214" s="462"/>
      <c r="AW214" s="462"/>
      <c r="AX214" s="462"/>
      <c r="AY214" s="462"/>
      <c r="AZ214" s="462"/>
      <c r="BA214" s="462"/>
      <c r="BB214" s="462"/>
      <c r="BC214" s="462"/>
      <c r="BD214" s="462"/>
      <c r="BE214" s="462"/>
      <c r="BF214" s="462"/>
      <c r="BG214" s="462"/>
      <c r="BH214" s="462"/>
      <c r="BI214" s="462"/>
      <c r="BJ214" s="462"/>
      <c r="BK214" s="462"/>
      <c r="BL214" s="462"/>
      <c r="BM214" s="462"/>
      <c r="BN214" s="462"/>
      <c r="BO214" s="462"/>
      <c r="BP214" s="462"/>
      <c r="BQ214" s="462"/>
      <c r="BR214" s="462"/>
      <c r="BS214" s="462"/>
      <c r="BT214" s="462"/>
      <c r="BU214" s="462"/>
      <c r="BV214" s="462"/>
      <c r="BW214" s="462"/>
      <c r="BX214" s="462"/>
      <c r="BY214" s="462"/>
      <c r="BZ214" s="373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373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373"/>
      <c r="FG214" s="462"/>
      <c r="FH214" s="462"/>
      <c r="FI214" s="462"/>
      <c r="FJ214" s="462"/>
      <c r="FK214" s="462"/>
      <c r="FL214" s="462"/>
      <c r="FM214" s="464"/>
      <c r="FN214" s="462"/>
      <c r="FO214" s="462"/>
      <c r="FP214" s="462"/>
      <c r="FQ214" s="462"/>
      <c r="FR214" s="510"/>
      <c r="FS214" s="462"/>
      <c r="FT214" s="462"/>
      <c r="FU214" s="462"/>
      <c r="FV214" s="462"/>
      <c r="FW214" s="462"/>
      <c r="FX214" s="462"/>
      <c r="FY214" s="462"/>
      <c r="FZ214" s="462"/>
      <c r="GA214" s="462"/>
      <c r="GB214" s="462"/>
      <c r="GC214" s="462"/>
      <c r="GD214" s="462"/>
      <c r="GE214" s="462"/>
      <c r="GF214" s="462"/>
      <c r="GG214" s="462"/>
      <c r="GH214" s="462"/>
      <c r="GI214" s="462"/>
      <c r="GJ214" s="373"/>
      <c r="GK214" s="77"/>
      <c r="GL214" s="462"/>
      <c r="GM214" s="462"/>
      <c r="GN214" s="462"/>
      <c r="GO214" s="462"/>
      <c r="GP214" s="462"/>
      <c r="GQ214" s="462"/>
      <c r="GR214" s="462"/>
      <c r="GS214" s="462"/>
      <c r="GT214" s="462"/>
      <c r="GU214" s="462"/>
      <c r="GV214" s="462"/>
      <c r="GW214" s="462"/>
      <c r="GX214" s="462"/>
      <c r="GY214" s="462"/>
      <c r="GZ214" s="462"/>
      <c r="HA214" s="462"/>
      <c r="HB214" s="462"/>
      <c r="HC214" s="462"/>
      <c r="HD214" s="462"/>
      <c r="HE214" s="462"/>
      <c r="HF214" s="462"/>
      <c r="HG214" s="462"/>
      <c r="HH214" s="462"/>
      <c r="HI214" s="462"/>
      <c r="HJ214" s="462"/>
      <c r="HK214" s="462"/>
      <c r="HL214" s="462"/>
      <c r="HM214" s="462"/>
      <c r="HN214" s="462"/>
      <c r="HO214" s="462"/>
      <c r="HP214" s="462"/>
      <c r="HQ214" s="462"/>
      <c r="HR214" s="462"/>
      <c r="HS214" s="462"/>
      <c r="HT214" s="462"/>
      <c r="HU214" s="462"/>
      <c r="HV214" s="462"/>
      <c r="HW214" s="462"/>
      <c r="HX214" s="462"/>
      <c r="HY214" s="462"/>
      <c r="HZ214" s="462"/>
      <c r="IA214" s="462"/>
      <c r="IB214" s="462"/>
      <c r="IC214" s="462"/>
      <c r="ID214" s="462"/>
      <c r="IE214" s="462"/>
      <c r="IF214" s="462"/>
      <c r="IG214" s="462"/>
      <c r="IH214" s="462"/>
      <c r="II214" s="462"/>
      <c r="IJ214" s="462"/>
      <c r="IK214" s="462"/>
      <c r="IL214" s="462"/>
      <c r="IM214" s="462"/>
      <c r="IN214" s="462"/>
      <c r="IO214" s="462"/>
      <c r="IP214" s="462"/>
      <c r="IQ214" s="462"/>
      <c r="IR214" s="462"/>
      <c r="IS214" s="462"/>
      <c r="IT214" s="462"/>
      <c r="IU214" s="462"/>
      <c r="IV214" s="462"/>
      <c r="IW214" s="462"/>
      <c r="IX214" s="462"/>
      <c r="IY214" s="462"/>
      <c r="IZ214" s="462"/>
      <c r="JA214" s="708"/>
      <c r="JB214" s="722"/>
      <c r="JC214" s="722"/>
      <c r="JD214" s="722"/>
      <c r="JE214" s="722"/>
      <c r="JF214" s="722"/>
      <c r="JG214" s="722"/>
      <c r="JH214" s="722"/>
      <c r="JI214" s="722"/>
      <c r="JJ214" s="722"/>
      <c r="JK214" s="722"/>
      <c r="JL214" s="722"/>
      <c r="JM214" s="722"/>
      <c r="JN214" s="722"/>
      <c r="JO214" s="722"/>
      <c r="JP214" s="722"/>
      <c r="JQ214" s="722"/>
      <c r="JR214" s="722"/>
      <c r="JS214" s="722"/>
      <c r="JT214" s="722"/>
      <c r="JU214" s="722"/>
      <c r="JV214" s="722"/>
      <c r="JW214" s="722"/>
      <c r="JX214" s="722"/>
      <c r="JY214" s="722"/>
      <c r="JZ214" s="722"/>
      <c r="KA214" s="722"/>
      <c r="KB214" s="722"/>
      <c r="KC214" s="722"/>
      <c r="KD214" s="722"/>
      <c r="KE214" s="722"/>
      <c r="KF214" s="722"/>
      <c r="KG214" s="722"/>
      <c r="KH214" s="722"/>
      <c r="KI214" s="722"/>
      <c r="KJ214" s="722"/>
      <c r="KK214" s="722"/>
      <c r="KL214" s="722"/>
      <c r="KM214" s="722"/>
      <c r="KN214" s="722"/>
      <c r="KO214" s="722"/>
      <c r="KP214" s="722"/>
      <c r="KQ214" s="722"/>
      <c r="KR214" s="722"/>
      <c r="KS214" s="722"/>
      <c r="KT214" s="722"/>
      <c r="KU214" s="722"/>
      <c r="KV214" s="722"/>
      <c r="KW214" s="722"/>
      <c r="KX214" s="722"/>
      <c r="KY214" s="722"/>
      <c r="KZ214" s="722"/>
      <c r="LA214" s="722"/>
      <c r="LB214" s="722"/>
      <c r="LC214" s="722"/>
      <c r="LD214" s="722"/>
      <c r="LE214" s="722"/>
      <c r="LF214" s="722"/>
      <c r="LG214" s="722"/>
      <c r="LH214" s="722"/>
      <c r="LI214" s="722"/>
      <c r="LJ214" s="722"/>
      <c r="LK214" s="722"/>
      <c r="LL214" s="722"/>
      <c r="LM214" s="722"/>
      <c r="LN214" s="722"/>
      <c r="LO214" s="722"/>
      <c r="LP214" s="722"/>
      <c r="LQ214" s="722"/>
      <c r="LR214" s="722"/>
      <c r="LS214" s="722"/>
      <c r="LT214" s="722"/>
      <c r="LU214" s="722"/>
      <c r="LV214" s="722"/>
      <c r="LW214" s="722"/>
      <c r="LX214" s="722"/>
      <c r="LY214" s="722"/>
      <c r="LZ214" s="722"/>
      <c r="MA214" s="722"/>
      <c r="MB214" s="722"/>
      <c r="MC214" s="722"/>
      <c r="MD214" s="722"/>
      <c r="ME214" s="722"/>
      <c r="MF214" s="722"/>
      <c r="MG214" s="722"/>
      <c r="MH214" s="722"/>
      <c r="MI214" s="722"/>
      <c r="MJ214" s="722"/>
      <c r="MK214" s="722"/>
      <c r="ML214" s="722"/>
      <c r="MM214" s="722"/>
      <c r="MN214" s="722"/>
      <c r="MO214" s="722"/>
      <c r="MP214" s="722"/>
      <c r="MQ214" s="722"/>
      <c r="MR214" s="722"/>
      <c r="MS214" s="722"/>
      <c r="MT214" s="722"/>
      <c r="MU214" s="722"/>
      <c r="MV214" s="722"/>
      <c r="MW214" s="722"/>
      <c r="MX214" s="722"/>
      <c r="MY214" s="722"/>
      <c r="MZ214" s="722"/>
    </row>
    <row r="215" spans="1:364" s="466" customFormat="1" ht="15" customHeight="1">
      <c r="A215" s="460" t="s">
        <v>46</v>
      </c>
      <c r="B215" s="461">
        <v>45565</v>
      </c>
      <c r="C215" s="707"/>
      <c r="D215" s="474"/>
      <c r="E215" s="465"/>
      <c r="F215" s="465"/>
      <c r="G215" s="465"/>
      <c r="H215" s="462"/>
      <c r="I215" s="462"/>
      <c r="J215" s="462"/>
      <c r="K215" s="462"/>
      <c r="L215" s="462"/>
      <c r="M215" s="462"/>
      <c r="N215" s="462"/>
      <c r="O215" s="462"/>
      <c r="P215" s="462"/>
      <c r="Q215" s="462"/>
      <c r="R215" s="462"/>
      <c r="S215" s="462"/>
      <c r="T215" s="462"/>
      <c r="U215" s="462"/>
      <c r="V215" s="462"/>
      <c r="W215" s="462"/>
      <c r="X215" s="462"/>
      <c r="Y215" s="462"/>
      <c r="Z215" s="462"/>
      <c r="AA215" s="462"/>
      <c r="AB215" s="462"/>
      <c r="AC215" s="462"/>
      <c r="AD215" s="462"/>
      <c r="AE215" s="462"/>
      <c r="AF215" s="373"/>
      <c r="AG215" s="465"/>
      <c r="AH215" s="465"/>
      <c r="AI215" s="465"/>
      <c r="AJ215" s="465"/>
      <c r="AK215" s="465"/>
      <c r="AL215" s="465"/>
      <c r="AM215" s="465"/>
      <c r="AN215" s="465"/>
      <c r="AO215" s="373"/>
      <c r="AP215" s="462"/>
      <c r="AQ215" s="462"/>
      <c r="AR215" s="462"/>
      <c r="AS215" s="462"/>
      <c r="AT215" s="462"/>
      <c r="AU215" s="462"/>
      <c r="AV215" s="462"/>
      <c r="AW215" s="462"/>
      <c r="AX215" s="462"/>
      <c r="AY215" s="462"/>
      <c r="AZ215" s="462"/>
      <c r="BA215" s="462"/>
      <c r="BB215" s="462"/>
      <c r="BC215" s="462"/>
      <c r="BD215" s="462"/>
      <c r="BE215" s="462"/>
      <c r="BF215" s="462"/>
      <c r="BG215" s="462"/>
      <c r="BH215" s="462"/>
      <c r="BI215" s="462"/>
      <c r="BJ215" s="462"/>
      <c r="BK215" s="462"/>
      <c r="BL215" s="462"/>
      <c r="BM215" s="462"/>
      <c r="BN215" s="462"/>
      <c r="BO215" s="462"/>
      <c r="BP215" s="462"/>
      <c r="BQ215" s="462"/>
      <c r="BR215" s="462"/>
      <c r="BS215" s="462"/>
      <c r="BT215" s="462"/>
      <c r="BU215" s="462"/>
      <c r="BV215" s="462"/>
      <c r="BW215" s="462"/>
      <c r="BX215" s="462"/>
      <c r="BY215" s="462"/>
      <c r="BZ215" s="373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373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373"/>
      <c r="FG215" s="462"/>
      <c r="FH215" s="462"/>
      <c r="FI215" s="462"/>
      <c r="FJ215" s="462"/>
      <c r="FK215" s="462"/>
      <c r="FL215" s="462"/>
      <c r="FM215" s="464"/>
      <c r="FN215" s="462"/>
      <c r="FO215" s="462"/>
      <c r="FP215" s="462"/>
      <c r="FQ215" s="462"/>
      <c r="FR215" s="510"/>
      <c r="FS215" s="462"/>
      <c r="FT215" s="462"/>
      <c r="FU215" s="462"/>
      <c r="FV215" s="462"/>
      <c r="FW215" s="462"/>
      <c r="FX215" s="462"/>
      <c r="FY215" s="462"/>
      <c r="FZ215" s="462"/>
      <c r="GA215" s="462"/>
      <c r="GB215" s="462"/>
      <c r="GC215" s="462"/>
      <c r="GD215" s="462"/>
      <c r="GE215" s="462"/>
      <c r="GF215" s="462"/>
      <c r="GG215" s="462"/>
      <c r="GH215" s="462"/>
      <c r="GI215" s="462"/>
      <c r="GJ215" s="373"/>
      <c r="GK215" s="77"/>
      <c r="GL215" s="462"/>
      <c r="GM215" s="462"/>
      <c r="GN215" s="462"/>
      <c r="GO215" s="462"/>
      <c r="GP215" s="462"/>
      <c r="GQ215" s="462"/>
      <c r="GR215" s="462"/>
      <c r="GS215" s="462"/>
      <c r="GT215" s="462"/>
      <c r="GU215" s="462"/>
      <c r="GV215" s="462"/>
      <c r="GW215" s="462"/>
      <c r="GX215" s="462"/>
      <c r="GY215" s="462"/>
      <c r="GZ215" s="462"/>
      <c r="HA215" s="462"/>
      <c r="HB215" s="462"/>
      <c r="HC215" s="462"/>
      <c r="HD215" s="462"/>
      <c r="HE215" s="462"/>
      <c r="HF215" s="462"/>
      <c r="HG215" s="462"/>
      <c r="HH215" s="462"/>
      <c r="HI215" s="462"/>
      <c r="HJ215" s="462"/>
      <c r="HK215" s="462"/>
      <c r="HL215" s="462"/>
      <c r="HM215" s="462"/>
      <c r="HN215" s="462"/>
      <c r="HO215" s="462"/>
      <c r="HP215" s="462"/>
      <c r="HQ215" s="462"/>
      <c r="HR215" s="462"/>
      <c r="HS215" s="462"/>
      <c r="HT215" s="462"/>
      <c r="HU215" s="462"/>
      <c r="HV215" s="462"/>
      <c r="HW215" s="462"/>
      <c r="HX215" s="462"/>
      <c r="HY215" s="462"/>
      <c r="HZ215" s="462"/>
      <c r="IA215" s="462"/>
      <c r="IB215" s="462"/>
      <c r="IC215" s="462"/>
      <c r="ID215" s="462"/>
      <c r="IE215" s="462"/>
      <c r="IF215" s="462"/>
      <c r="IG215" s="462"/>
      <c r="IH215" s="462"/>
      <c r="II215" s="462"/>
      <c r="IJ215" s="462"/>
      <c r="IK215" s="462"/>
      <c r="IL215" s="462"/>
      <c r="IM215" s="462"/>
      <c r="IN215" s="462"/>
      <c r="IO215" s="462"/>
      <c r="IP215" s="462"/>
      <c r="IQ215" s="462"/>
      <c r="IR215" s="462"/>
      <c r="IS215" s="462"/>
      <c r="IT215" s="462"/>
      <c r="IU215" s="462"/>
      <c r="IV215" s="462"/>
      <c r="IW215" s="462"/>
      <c r="IX215" s="462"/>
      <c r="IY215" s="462"/>
      <c r="IZ215" s="462"/>
      <c r="JA215" s="708"/>
      <c r="JB215" s="722"/>
      <c r="JC215" s="722"/>
      <c r="JD215" s="722"/>
      <c r="JE215" s="722"/>
      <c r="JF215" s="722"/>
      <c r="JG215" s="722"/>
      <c r="JH215" s="722"/>
      <c r="JI215" s="722"/>
      <c r="JJ215" s="722"/>
      <c r="JK215" s="722"/>
      <c r="JL215" s="722"/>
      <c r="JM215" s="722"/>
      <c r="JN215" s="722"/>
      <c r="JO215" s="722"/>
      <c r="JP215" s="722"/>
      <c r="JQ215" s="722"/>
      <c r="JR215" s="722"/>
      <c r="JS215" s="722"/>
      <c r="JT215" s="722"/>
      <c r="JU215" s="722"/>
      <c r="JV215" s="722"/>
      <c r="JW215" s="722"/>
      <c r="JX215" s="722"/>
      <c r="JY215" s="722"/>
      <c r="JZ215" s="722"/>
      <c r="KA215" s="722"/>
      <c r="KB215" s="722"/>
      <c r="KC215" s="722"/>
      <c r="KD215" s="722"/>
      <c r="KE215" s="722"/>
      <c r="KF215" s="722"/>
      <c r="KG215" s="722"/>
      <c r="KH215" s="722"/>
      <c r="KI215" s="722"/>
      <c r="KJ215" s="722"/>
      <c r="KK215" s="722"/>
      <c r="KL215" s="722"/>
      <c r="KM215" s="722"/>
      <c r="KN215" s="722"/>
      <c r="KO215" s="722"/>
      <c r="KP215" s="722"/>
      <c r="KQ215" s="722"/>
      <c r="KR215" s="722"/>
      <c r="KS215" s="722"/>
      <c r="KT215" s="722"/>
      <c r="KU215" s="722"/>
      <c r="KV215" s="722"/>
      <c r="KW215" s="722"/>
      <c r="KX215" s="722"/>
      <c r="KY215" s="722"/>
      <c r="KZ215" s="722"/>
      <c r="LA215" s="722"/>
      <c r="LB215" s="722"/>
      <c r="LC215" s="722"/>
      <c r="LD215" s="722"/>
      <c r="LE215" s="722"/>
      <c r="LF215" s="722"/>
      <c r="LG215" s="722"/>
      <c r="LH215" s="722"/>
      <c r="LI215" s="722"/>
      <c r="LJ215" s="722"/>
      <c r="LK215" s="722"/>
      <c r="LL215" s="722"/>
      <c r="LM215" s="722"/>
      <c r="LN215" s="722"/>
      <c r="LO215" s="722"/>
      <c r="LP215" s="722"/>
      <c r="LQ215" s="722"/>
      <c r="LR215" s="722"/>
      <c r="LS215" s="722"/>
      <c r="LT215" s="722"/>
      <c r="LU215" s="722"/>
      <c r="LV215" s="722"/>
      <c r="LW215" s="722"/>
      <c r="LX215" s="722"/>
      <c r="LY215" s="722"/>
      <c r="LZ215" s="722"/>
      <c r="MA215" s="722"/>
      <c r="MB215" s="722"/>
      <c r="MC215" s="722"/>
      <c r="MD215" s="722"/>
      <c r="ME215" s="722"/>
      <c r="MF215" s="722"/>
      <c r="MG215" s="722"/>
      <c r="MH215" s="722"/>
      <c r="MI215" s="722"/>
      <c r="MJ215" s="722"/>
      <c r="MK215" s="722"/>
      <c r="ML215" s="722"/>
      <c r="MM215" s="722"/>
      <c r="MN215" s="722"/>
      <c r="MO215" s="722"/>
      <c r="MP215" s="722"/>
      <c r="MQ215" s="722"/>
      <c r="MR215" s="722"/>
      <c r="MS215" s="722"/>
      <c r="MT215" s="722"/>
      <c r="MU215" s="722"/>
      <c r="MV215" s="722"/>
      <c r="MW215" s="722"/>
      <c r="MX215" s="722"/>
      <c r="MY215" s="722"/>
      <c r="MZ215" s="722"/>
    </row>
    <row r="216" spans="1:364" s="49" customFormat="1" ht="15" customHeight="1">
      <c r="A216" s="723"/>
      <c r="B216" s="59"/>
      <c r="C216" s="709"/>
      <c r="D216" s="474"/>
      <c r="E216" s="7"/>
      <c r="F216" s="7"/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373"/>
      <c r="AG216" s="7"/>
      <c r="AH216" s="7"/>
      <c r="AI216" s="7"/>
      <c r="AJ216" s="7"/>
      <c r="AK216" s="7"/>
      <c r="AL216" s="7"/>
      <c r="AM216" s="7"/>
      <c r="AN216" s="7"/>
      <c r="AO216" s="373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373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373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373"/>
      <c r="FG216" s="6"/>
      <c r="FH216" s="6"/>
      <c r="FI216" s="6"/>
      <c r="FJ216" s="6"/>
      <c r="FK216" s="6"/>
      <c r="FL216" s="6"/>
      <c r="FM216" s="225"/>
      <c r="FN216" s="6"/>
      <c r="FO216" s="6"/>
      <c r="FP216" s="6"/>
      <c r="FQ216" s="6"/>
      <c r="FR216" s="510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101"/>
      <c r="GJ216" s="511"/>
      <c r="GK216" s="101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  <c r="HD216" s="77"/>
      <c r="HE216" s="77"/>
      <c r="HF216" s="77"/>
      <c r="HG216" s="77"/>
      <c r="HH216" s="77"/>
      <c r="HI216" s="77"/>
      <c r="HJ216" s="77"/>
      <c r="HK216" s="77"/>
      <c r="HL216" s="77"/>
      <c r="HM216" s="77"/>
      <c r="HN216" s="77"/>
      <c r="HO216" s="77"/>
      <c r="HP216" s="77"/>
      <c r="HQ216" s="77"/>
      <c r="HR216" s="77"/>
      <c r="HS216" s="77"/>
      <c r="HT216" s="77"/>
      <c r="HU216" s="77"/>
      <c r="HV216" s="77"/>
      <c r="HW216" s="77"/>
      <c r="HX216" s="77"/>
      <c r="HY216" s="77"/>
      <c r="HZ216" s="77"/>
      <c r="IA216" s="77"/>
      <c r="IB216" s="77"/>
      <c r="IC216" s="77"/>
      <c r="ID216" s="77"/>
      <c r="IE216" s="77"/>
      <c r="IF216" s="77"/>
      <c r="IG216" s="77"/>
      <c r="IH216" s="77"/>
      <c r="II216" s="77"/>
      <c r="IJ216" s="77"/>
      <c r="IK216" s="77"/>
      <c r="IL216" s="77"/>
      <c r="IM216" s="77"/>
      <c r="IN216" s="77"/>
      <c r="IO216" s="77"/>
      <c r="IP216" s="77"/>
      <c r="IQ216" s="77"/>
      <c r="IR216" s="77"/>
      <c r="IS216" s="77"/>
      <c r="IT216" s="77"/>
      <c r="IU216" s="77"/>
      <c r="IV216" s="3"/>
      <c r="IW216" s="3"/>
      <c r="IX216" s="3"/>
      <c r="IY216" s="3"/>
      <c r="IZ216" s="3"/>
      <c r="JA216" s="551"/>
      <c r="JB216" s="713"/>
      <c r="JC216" s="713"/>
      <c r="JD216" s="713"/>
      <c r="JE216" s="713"/>
      <c r="JF216" s="713"/>
      <c r="JG216" s="713"/>
      <c r="JH216" s="713"/>
      <c r="JI216" s="713"/>
      <c r="JJ216" s="713"/>
      <c r="JK216" s="713"/>
      <c r="JL216" s="713"/>
      <c r="JM216" s="713"/>
      <c r="JN216" s="713"/>
      <c r="JO216" s="713"/>
      <c r="JP216" s="713"/>
      <c r="JQ216" s="713"/>
      <c r="JR216" s="713"/>
      <c r="JS216" s="713"/>
      <c r="JT216" s="713"/>
      <c r="JU216" s="713"/>
      <c r="JV216" s="713"/>
      <c r="JW216" s="713"/>
      <c r="JX216" s="713"/>
      <c r="JY216" s="713"/>
      <c r="JZ216" s="713"/>
      <c r="KA216" s="713"/>
      <c r="KB216" s="713"/>
      <c r="KC216" s="713"/>
      <c r="KD216" s="713"/>
      <c r="KE216" s="713"/>
      <c r="KF216" s="713"/>
      <c r="KG216" s="713"/>
      <c r="KH216" s="713"/>
      <c r="KI216" s="713"/>
      <c r="KJ216" s="713"/>
      <c r="KK216" s="713"/>
      <c r="KL216" s="713"/>
      <c r="KM216" s="713"/>
      <c r="KN216" s="713"/>
      <c r="KO216" s="713"/>
      <c r="KP216" s="713"/>
      <c r="KQ216" s="713"/>
      <c r="KR216" s="713"/>
      <c r="KS216" s="713"/>
      <c r="KT216" s="713"/>
      <c r="KU216" s="713"/>
      <c r="KV216" s="713"/>
      <c r="KW216" s="713"/>
      <c r="KX216" s="713"/>
      <c r="KY216" s="713"/>
      <c r="KZ216" s="713"/>
      <c r="LA216" s="713"/>
      <c r="LB216" s="713"/>
      <c r="LC216" s="713"/>
      <c r="LD216" s="713"/>
      <c r="LE216" s="713"/>
      <c r="LF216" s="713"/>
      <c r="LG216" s="713"/>
      <c r="LH216" s="713"/>
      <c r="LI216" s="713"/>
      <c r="LJ216" s="713"/>
      <c r="LK216" s="713"/>
      <c r="LL216" s="713"/>
      <c r="LM216" s="713"/>
      <c r="LN216" s="713"/>
      <c r="LO216" s="713"/>
      <c r="LP216" s="713"/>
      <c r="LQ216" s="713"/>
      <c r="LR216" s="713"/>
      <c r="LS216" s="713"/>
      <c r="LT216" s="713"/>
      <c r="LU216" s="713"/>
      <c r="LV216" s="713"/>
      <c r="LW216" s="713"/>
      <c r="LX216" s="713"/>
      <c r="LY216" s="713"/>
      <c r="LZ216" s="713"/>
      <c r="MA216" s="713"/>
      <c r="MB216" s="713"/>
      <c r="MC216" s="713"/>
      <c r="MD216" s="713"/>
      <c r="ME216" s="713"/>
      <c r="MF216" s="713"/>
      <c r="MG216" s="713"/>
      <c r="MH216" s="713"/>
      <c r="MI216" s="713"/>
      <c r="MJ216" s="713"/>
      <c r="MK216" s="713"/>
      <c r="ML216" s="713"/>
      <c r="MM216" s="713"/>
      <c r="MN216" s="713"/>
      <c r="MO216" s="713"/>
      <c r="MP216" s="713"/>
      <c r="MQ216" s="713"/>
      <c r="MR216" s="713"/>
      <c r="MS216" s="713"/>
      <c r="MT216" s="713"/>
      <c r="MU216" s="713"/>
      <c r="MV216" s="714"/>
      <c r="MW216" s="714"/>
      <c r="MX216" s="714"/>
      <c r="MY216" s="714"/>
      <c r="MZ216" s="714"/>
    </row>
    <row r="217" spans="1:364" s="49" customFormat="1" ht="15" customHeight="1">
      <c r="A217" s="723"/>
      <c r="B217" s="59"/>
      <c r="C217" s="709"/>
      <c r="D217" s="474"/>
      <c r="E217" s="7"/>
      <c r="F217" s="7"/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373"/>
      <c r="AG217" s="7"/>
      <c r="AH217" s="7"/>
      <c r="AI217" s="7"/>
      <c r="AJ217" s="7"/>
      <c r="AK217" s="7"/>
      <c r="AL217" s="7"/>
      <c r="AM217" s="7"/>
      <c r="AN217" s="7"/>
      <c r="AO217" s="373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373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373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373"/>
      <c r="FG217" s="6"/>
      <c r="FH217" s="6"/>
      <c r="FI217" s="6"/>
      <c r="FJ217" s="6"/>
      <c r="FK217" s="6"/>
      <c r="FL217" s="6"/>
      <c r="FM217" s="225"/>
      <c r="FN217" s="6"/>
      <c r="FO217" s="6"/>
      <c r="FP217" s="6"/>
      <c r="FQ217" s="6"/>
      <c r="FR217" s="510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101"/>
      <c r="GJ217" s="511"/>
      <c r="GK217" s="101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  <c r="HD217" s="77"/>
      <c r="HE217" s="77"/>
      <c r="HF217" s="77"/>
      <c r="HG217" s="77"/>
      <c r="HH217" s="77"/>
      <c r="HI217" s="77"/>
      <c r="HJ217" s="77"/>
      <c r="HK217" s="77"/>
      <c r="HL217" s="77"/>
      <c r="HM217" s="77"/>
      <c r="HN217" s="77"/>
      <c r="HO217" s="77"/>
      <c r="HP217" s="77"/>
      <c r="HQ217" s="77"/>
      <c r="HR217" s="77"/>
      <c r="HS217" s="77"/>
      <c r="HT217" s="77"/>
      <c r="HU217" s="77"/>
      <c r="HV217" s="77"/>
      <c r="HW217" s="77"/>
      <c r="HX217" s="77"/>
      <c r="HY217" s="77"/>
      <c r="HZ217" s="77"/>
      <c r="IA217" s="77"/>
      <c r="IB217" s="77"/>
      <c r="IC217" s="77"/>
      <c r="ID217" s="77"/>
      <c r="IE217" s="77"/>
      <c r="IF217" s="77"/>
      <c r="IG217" s="77"/>
      <c r="IH217" s="77"/>
      <c r="II217" s="77"/>
      <c r="IJ217" s="77"/>
      <c r="IK217" s="77"/>
      <c r="IL217" s="77"/>
      <c r="IM217" s="77"/>
      <c r="IN217" s="77"/>
      <c r="IO217" s="77"/>
      <c r="IP217" s="77"/>
      <c r="IQ217" s="77"/>
      <c r="IR217" s="77"/>
      <c r="IS217" s="77"/>
      <c r="IT217" s="77"/>
      <c r="IU217" s="77"/>
      <c r="IV217" s="3"/>
      <c r="IW217" s="3"/>
      <c r="IX217" s="3"/>
      <c r="IY217" s="3"/>
      <c r="IZ217" s="3"/>
      <c r="JA217" s="551"/>
      <c r="JB217" s="713"/>
      <c r="JC217" s="713"/>
      <c r="JD217" s="713"/>
      <c r="JE217" s="713"/>
      <c r="JF217" s="713"/>
      <c r="JG217" s="713"/>
      <c r="JH217" s="713"/>
      <c r="JI217" s="713"/>
      <c r="JJ217" s="713"/>
      <c r="JK217" s="713"/>
      <c r="JL217" s="713"/>
      <c r="JM217" s="713"/>
      <c r="JN217" s="713"/>
      <c r="JO217" s="713"/>
      <c r="JP217" s="713"/>
      <c r="JQ217" s="713"/>
      <c r="JR217" s="713"/>
      <c r="JS217" s="713"/>
      <c r="JT217" s="713"/>
      <c r="JU217" s="713"/>
      <c r="JV217" s="713"/>
      <c r="JW217" s="713"/>
      <c r="JX217" s="713"/>
      <c r="JY217" s="713"/>
      <c r="JZ217" s="713"/>
      <c r="KA217" s="713"/>
      <c r="KB217" s="713"/>
      <c r="KC217" s="713"/>
      <c r="KD217" s="713"/>
      <c r="KE217" s="713"/>
      <c r="KF217" s="713"/>
      <c r="KG217" s="713"/>
      <c r="KH217" s="713"/>
      <c r="KI217" s="713"/>
      <c r="KJ217" s="713"/>
      <c r="KK217" s="713"/>
      <c r="KL217" s="713"/>
      <c r="KM217" s="713"/>
      <c r="KN217" s="713"/>
      <c r="KO217" s="713"/>
      <c r="KP217" s="713"/>
      <c r="KQ217" s="713"/>
      <c r="KR217" s="713"/>
      <c r="KS217" s="713"/>
      <c r="KT217" s="713"/>
      <c r="KU217" s="713"/>
      <c r="KV217" s="713"/>
      <c r="KW217" s="713"/>
      <c r="KX217" s="713"/>
      <c r="KY217" s="713"/>
      <c r="KZ217" s="713"/>
      <c r="LA217" s="713"/>
      <c r="LB217" s="713"/>
      <c r="LC217" s="713"/>
      <c r="LD217" s="713"/>
      <c r="LE217" s="713"/>
      <c r="LF217" s="713"/>
      <c r="LG217" s="713"/>
      <c r="LH217" s="713"/>
      <c r="LI217" s="713"/>
      <c r="LJ217" s="713"/>
      <c r="LK217" s="713"/>
      <c r="LL217" s="713"/>
      <c r="LM217" s="713"/>
      <c r="LN217" s="713"/>
      <c r="LO217" s="713"/>
      <c r="LP217" s="713"/>
      <c r="LQ217" s="713"/>
      <c r="LR217" s="713"/>
      <c r="LS217" s="713"/>
      <c r="LT217" s="713"/>
      <c r="LU217" s="713"/>
      <c r="LV217" s="713"/>
      <c r="LW217" s="713"/>
      <c r="LX217" s="713"/>
      <c r="LY217" s="713"/>
      <c r="LZ217" s="713"/>
      <c r="MA217" s="713"/>
      <c r="MB217" s="713"/>
      <c r="MC217" s="713"/>
      <c r="MD217" s="713"/>
      <c r="ME217" s="713"/>
      <c r="MF217" s="713"/>
      <c r="MG217" s="713"/>
      <c r="MH217" s="713"/>
      <c r="MI217" s="713"/>
      <c r="MJ217" s="713"/>
      <c r="MK217" s="713"/>
      <c r="ML217" s="713"/>
      <c r="MM217" s="713"/>
      <c r="MN217" s="713"/>
      <c r="MO217" s="713"/>
      <c r="MP217" s="713"/>
      <c r="MQ217" s="713"/>
      <c r="MR217" s="713"/>
      <c r="MS217" s="713"/>
      <c r="MT217" s="713"/>
      <c r="MU217" s="713"/>
      <c r="MV217" s="714"/>
      <c r="MW217" s="714"/>
      <c r="MX217" s="714"/>
      <c r="MY217" s="714"/>
      <c r="MZ217" s="714"/>
    </row>
    <row r="218" spans="1:364" s="49" customFormat="1" ht="15" customHeight="1">
      <c r="A218" s="723"/>
      <c r="B218" s="724"/>
      <c r="C218" s="709"/>
      <c r="D218" s="474"/>
      <c r="E218" s="7"/>
      <c r="F218" s="7"/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373"/>
      <c r="AG218" s="7"/>
      <c r="AH218" s="7"/>
      <c r="AI218" s="7"/>
      <c r="AJ218" s="7"/>
      <c r="AK218" s="7"/>
      <c r="AL218" s="7"/>
      <c r="AM218" s="7"/>
      <c r="AN218" s="7"/>
      <c r="AO218" s="373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373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373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373"/>
      <c r="FG218" s="6"/>
      <c r="FH218" s="6"/>
      <c r="FI218" s="6"/>
      <c r="FJ218" s="6"/>
      <c r="FK218" s="6"/>
      <c r="FL218" s="6"/>
      <c r="FM218" s="225"/>
      <c r="FN218" s="6"/>
      <c r="FO218" s="6"/>
      <c r="FP218" s="6"/>
      <c r="FQ218" s="6"/>
      <c r="FR218" s="510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101"/>
      <c r="GJ218" s="511"/>
      <c r="GK218" s="101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77"/>
      <c r="GW218" s="77"/>
      <c r="GX218" s="77"/>
      <c r="GY218" s="77"/>
      <c r="GZ218" s="77"/>
      <c r="HA218" s="77"/>
      <c r="HB218" s="77"/>
      <c r="HC218" s="77"/>
      <c r="HD218" s="77"/>
      <c r="HE218" s="77"/>
      <c r="HF218" s="77"/>
      <c r="HG218" s="77"/>
      <c r="HH218" s="77"/>
      <c r="HI218" s="77"/>
      <c r="HJ218" s="77"/>
      <c r="HK218" s="77"/>
      <c r="HL218" s="77"/>
      <c r="HM218" s="77"/>
      <c r="HN218" s="77"/>
      <c r="HO218" s="77"/>
      <c r="HP218" s="77"/>
      <c r="HQ218" s="77"/>
      <c r="HR218" s="77"/>
      <c r="HS218" s="77"/>
      <c r="HT218" s="77"/>
      <c r="HU218" s="77"/>
      <c r="HV218" s="77"/>
      <c r="HW218" s="77"/>
      <c r="HX218" s="77"/>
      <c r="HY218" s="77"/>
      <c r="HZ218" s="77"/>
      <c r="IA218" s="77"/>
      <c r="IB218" s="77"/>
      <c r="IC218" s="77"/>
      <c r="ID218" s="77"/>
      <c r="IE218" s="77"/>
      <c r="IF218" s="77"/>
      <c r="IG218" s="77"/>
      <c r="IH218" s="77"/>
      <c r="II218" s="77"/>
      <c r="IJ218" s="77"/>
      <c r="IK218" s="77"/>
      <c r="IL218" s="77"/>
      <c r="IM218" s="77"/>
      <c r="IN218" s="77"/>
      <c r="IO218" s="77"/>
      <c r="IP218" s="77"/>
      <c r="IQ218" s="77"/>
      <c r="IR218" s="77"/>
      <c r="IS218" s="77"/>
      <c r="IT218" s="77"/>
      <c r="IU218" s="77"/>
      <c r="IV218" s="3"/>
      <c r="IW218" s="3"/>
      <c r="IX218" s="3"/>
      <c r="IY218" s="3"/>
      <c r="IZ218" s="3"/>
      <c r="JA218" s="551"/>
      <c r="JB218" s="713"/>
      <c r="JC218" s="713"/>
      <c r="JD218" s="713"/>
      <c r="JE218" s="713"/>
      <c r="JF218" s="713"/>
      <c r="JG218" s="713"/>
      <c r="JH218" s="713"/>
      <c r="JI218" s="713"/>
      <c r="JJ218" s="713"/>
      <c r="JK218" s="713"/>
      <c r="JL218" s="713"/>
      <c r="JM218" s="713"/>
      <c r="JN218" s="713"/>
      <c r="JO218" s="713"/>
      <c r="JP218" s="713"/>
      <c r="JQ218" s="713"/>
      <c r="JR218" s="713"/>
      <c r="JS218" s="713"/>
      <c r="JT218" s="713"/>
      <c r="JU218" s="713"/>
      <c r="JV218" s="713"/>
      <c r="JW218" s="713"/>
      <c r="JX218" s="713"/>
      <c r="JY218" s="713"/>
      <c r="JZ218" s="713"/>
      <c r="KA218" s="713"/>
      <c r="KB218" s="713"/>
      <c r="KC218" s="713"/>
      <c r="KD218" s="713"/>
      <c r="KE218" s="713"/>
      <c r="KF218" s="713"/>
      <c r="KG218" s="713"/>
      <c r="KH218" s="713"/>
      <c r="KI218" s="713"/>
      <c r="KJ218" s="713"/>
      <c r="KK218" s="713"/>
      <c r="KL218" s="713"/>
      <c r="KM218" s="713"/>
      <c r="KN218" s="713"/>
      <c r="KO218" s="713"/>
      <c r="KP218" s="713"/>
      <c r="KQ218" s="713"/>
      <c r="KR218" s="713"/>
      <c r="KS218" s="713"/>
      <c r="KT218" s="713"/>
      <c r="KU218" s="713"/>
      <c r="KV218" s="713"/>
      <c r="KW218" s="713"/>
      <c r="KX218" s="713"/>
      <c r="KY218" s="713"/>
      <c r="KZ218" s="713"/>
      <c r="LA218" s="713"/>
      <c r="LB218" s="713"/>
      <c r="LC218" s="713"/>
      <c r="LD218" s="713"/>
      <c r="LE218" s="713"/>
      <c r="LF218" s="713"/>
      <c r="LG218" s="713"/>
      <c r="LH218" s="713"/>
      <c r="LI218" s="713"/>
      <c r="LJ218" s="713"/>
      <c r="LK218" s="713"/>
      <c r="LL218" s="713"/>
      <c r="LM218" s="713"/>
      <c r="LN218" s="713"/>
      <c r="LO218" s="713"/>
      <c r="LP218" s="713"/>
      <c r="LQ218" s="713"/>
      <c r="LR218" s="713"/>
      <c r="LS218" s="713"/>
      <c r="LT218" s="713"/>
      <c r="LU218" s="713"/>
      <c r="LV218" s="713"/>
      <c r="LW218" s="713"/>
      <c r="LX218" s="713"/>
      <c r="LY218" s="713"/>
      <c r="LZ218" s="713"/>
      <c r="MA218" s="713"/>
      <c r="MB218" s="713"/>
      <c r="MC218" s="713"/>
      <c r="MD218" s="713"/>
      <c r="ME218" s="713"/>
      <c r="MF218" s="713"/>
      <c r="MG218" s="713"/>
      <c r="MH218" s="713"/>
      <c r="MI218" s="713"/>
      <c r="MJ218" s="713"/>
      <c r="MK218" s="713"/>
      <c r="ML218" s="713"/>
      <c r="MM218" s="713"/>
      <c r="MN218" s="713"/>
      <c r="MO218" s="713"/>
      <c r="MP218" s="713"/>
      <c r="MQ218" s="713"/>
      <c r="MR218" s="713"/>
      <c r="MS218" s="713"/>
      <c r="MT218" s="713"/>
      <c r="MU218" s="713"/>
      <c r="MV218" s="714"/>
      <c r="MW218" s="714"/>
      <c r="MX218" s="714"/>
      <c r="MY218" s="714"/>
      <c r="MZ218" s="714"/>
    </row>
    <row r="219" spans="1:364" s="49" customFormat="1" ht="15" customHeight="1">
      <c r="A219" s="723"/>
      <c r="B219" s="724"/>
      <c r="C219" s="709"/>
      <c r="D219" s="474"/>
      <c r="E219" s="7"/>
      <c r="F219" s="7"/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373"/>
      <c r="AG219" s="7"/>
      <c r="AH219" s="7"/>
      <c r="AI219" s="7"/>
      <c r="AJ219" s="7"/>
      <c r="AK219" s="7"/>
      <c r="AL219" s="7"/>
      <c r="AM219" s="7"/>
      <c r="AN219" s="7"/>
      <c r="AO219" s="373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373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373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373"/>
      <c r="FG219" s="6"/>
      <c r="FH219" s="6"/>
      <c r="FI219" s="6"/>
      <c r="FJ219" s="6"/>
      <c r="FK219" s="6"/>
      <c r="FL219" s="6"/>
      <c r="FM219" s="225"/>
      <c r="FN219" s="6"/>
      <c r="FO219" s="6"/>
      <c r="FP219" s="6"/>
      <c r="FQ219" s="6"/>
      <c r="FR219" s="510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101"/>
      <c r="GJ219" s="511"/>
      <c r="GK219" s="101"/>
      <c r="GL219" s="77"/>
      <c r="GM219" s="77"/>
      <c r="GN219" s="77"/>
      <c r="GO219" s="77"/>
      <c r="GP219" s="77"/>
      <c r="GQ219" s="77"/>
      <c r="GR219" s="77"/>
      <c r="GS219" s="77"/>
      <c r="GT219" s="77"/>
      <c r="GU219" s="77"/>
      <c r="GV219" s="77"/>
      <c r="GW219" s="77"/>
      <c r="GX219" s="77"/>
      <c r="GY219" s="77"/>
      <c r="GZ219" s="77"/>
      <c r="HA219" s="77"/>
      <c r="HB219" s="77"/>
      <c r="HC219" s="77"/>
      <c r="HD219" s="77"/>
      <c r="HE219" s="77"/>
      <c r="HF219" s="77"/>
      <c r="HG219" s="77"/>
      <c r="HH219" s="77"/>
      <c r="HI219" s="77"/>
      <c r="HJ219" s="77"/>
      <c r="HK219" s="77"/>
      <c r="HL219" s="77"/>
      <c r="HM219" s="77"/>
      <c r="HN219" s="77"/>
      <c r="HO219" s="77"/>
      <c r="HP219" s="77"/>
      <c r="HQ219" s="77"/>
      <c r="HR219" s="77"/>
      <c r="HS219" s="77"/>
      <c r="HT219" s="77"/>
      <c r="HU219" s="77"/>
      <c r="HV219" s="77"/>
      <c r="HW219" s="77"/>
      <c r="HX219" s="77"/>
      <c r="HY219" s="77"/>
      <c r="HZ219" s="77"/>
      <c r="IA219" s="77"/>
      <c r="IB219" s="77"/>
      <c r="IC219" s="77"/>
      <c r="ID219" s="77"/>
      <c r="IE219" s="77"/>
      <c r="IF219" s="77"/>
      <c r="IG219" s="77"/>
      <c r="IH219" s="77"/>
      <c r="II219" s="77"/>
      <c r="IJ219" s="77"/>
      <c r="IK219" s="77"/>
      <c r="IL219" s="77"/>
      <c r="IM219" s="77"/>
      <c r="IN219" s="77"/>
      <c r="IO219" s="77"/>
      <c r="IP219" s="77"/>
      <c r="IQ219" s="77"/>
      <c r="IR219" s="77"/>
      <c r="IS219" s="77"/>
      <c r="IT219" s="77"/>
      <c r="IU219" s="77"/>
      <c r="IV219" s="3"/>
      <c r="IW219" s="3"/>
      <c r="IX219" s="3"/>
      <c r="IY219" s="3"/>
      <c r="IZ219" s="3"/>
      <c r="JA219" s="551"/>
      <c r="JB219" s="713"/>
      <c r="JC219" s="713"/>
      <c r="JD219" s="713"/>
      <c r="JE219" s="713"/>
      <c r="JF219" s="713"/>
      <c r="JG219" s="713"/>
      <c r="JH219" s="713"/>
      <c r="JI219" s="713"/>
      <c r="JJ219" s="713"/>
      <c r="JK219" s="713"/>
      <c r="JL219" s="713"/>
      <c r="JM219" s="713"/>
      <c r="JN219" s="713"/>
      <c r="JO219" s="713"/>
      <c r="JP219" s="713"/>
      <c r="JQ219" s="713"/>
      <c r="JR219" s="713"/>
      <c r="JS219" s="713"/>
      <c r="JT219" s="713"/>
      <c r="JU219" s="713"/>
      <c r="JV219" s="713"/>
      <c r="JW219" s="713"/>
      <c r="JX219" s="713"/>
      <c r="JY219" s="713"/>
      <c r="JZ219" s="713"/>
      <c r="KA219" s="713"/>
      <c r="KB219" s="713"/>
      <c r="KC219" s="713"/>
      <c r="KD219" s="713"/>
      <c r="KE219" s="713"/>
      <c r="KF219" s="713"/>
      <c r="KG219" s="713"/>
      <c r="KH219" s="713"/>
      <c r="KI219" s="713"/>
      <c r="KJ219" s="713"/>
      <c r="KK219" s="713"/>
      <c r="KL219" s="713"/>
      <c r="KM219" s="713"/>
      <c r="KN219" s="713"/>
      <c r="KO219" s="713"/>
      <c r="KP219" s="713"/>
      <c r="KQ219" s="713"/>
      <c r="KR219" s="713"/>
      <c r="KS219" s="713"/>
      <c r="KT219" s="713"/>
      <c r="KU219" s="713"/>
      <c r="KV219" s="713"/>
      <c r="KW219" s="713"/>
      <c r="KX219" s="713"/>
      <c r="KY219" s="713"/>
      <c r="KZ219" s="713"/>
      <c r="LA219" s="713"/>
      <c r="LB219" s="713"/>
      <c r="LC219" s="713"/>
      <c r="LD219" s="713"/>
      <c r="LE219" s="713"/>
      <c r="LF219" s="713"/>
      <c r="LG219" s="713"/>
      <c r="LH219" s="713"/>
      <c r="LI219" s="713"/>
      <c r="LJ219" s="713"/>
      <c r="LK219" s="713"/>
      <c r="LL219" s="713"/>
      <c r="LM219" s="713"/>
      <c r="LN219" s="713"/>
      <c r="LO219" s="713"/>
      <c r="LP219" s="713"/>
      <c r="LQ219" s="713"/>
      <c r="LR219" s="713"/>
      <c r="LS219" s="713"/>
      <c r="LT219" s="713"/>
      <c r="LU219" s="713"/>
      <c r="LV219" s="713"/>
      <c r="LW219" s="713"/>
      <c r="LX219" s="713"/>
      <c r="LY219" s="713"/>
      <c r="LZ219" s="713"/>
      <c r="MA219" s="713"/>
      <c r="MB219" s="713"/>
      <c r="MC219" s="713"/>
      <c r="MD219" s="713"/>
      <c r="ME219" s="713"/>
      <c r="MF219" s="713"/>
      <c r="MG219" s="713"/>
      <c r="MH219" s="713"/>
      <c r="MI219" s="713"/>
      <c r="MJ219" s="713"/>
      <c r="MK219" s="713"/>
      <c r="ML219" s="713"/>
      <c r="MM219" s="713"/>
      <c r="MN219" s="713"/>
      <c r="MO219" s="713"/>
      <c r="MP219" s="713"/>
      <c r="MQ219" s="713"/>
      <c r="MR219" s="713"/>
      <c r="MS219" s="713"/>
      <c r="MT219" s="713"/>
      <c r="MU219" s="713"/>
      <c r="MV219" s="714"/>
      <c r="MW219" s="714"/>
      <c r="MX219" s="714"/>
      <c r="MY219" s="714"/>
      <c r="MZ219" s="714"/>
    </row>
    <row r="220" spans="1:364" s="49" customFormat="1" ht="15" customHeight="1">
      <c r="A220" s="723"/>
      <c r="B220" s="724"/>
      <c r="C220" s="709"/>
      <c r="D220" s="474"/>
      <c r="E220" s="7"/>
      <c r="F220" s="7"/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373"/>
      <c r="AG220" s="7"/>
      <c r="AH220" s="7"/>
      <c r="AI220" s="7"/>
      <c r="AJ220" s="7"/>
      <c r="AK220" s="7"/>
      <c r="AL220" s="7"/>
      <c r="AM220" s="7"/>
      <c r="AN220" s="7"/>
      <c r="AO220" s="373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373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373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373"/>
      <c r="FG220" s="6"/>
      <c r="FH220" s="6"/>
      <c r="FI220" s="6"/>
      <c r="FJ220" s="6"/>
      <c r="FK220" s="6"/>
      <c r="FL220" s="6"/>
      <c r="FM220" s="225"/>
      <c r="FN220" s="6"/>
      <c r="FO220" s="6"/>
      <c r="FP220" s="6"/>
      <c r="FQ220" s="6"/>
      <c r="FR220" s="510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101"/>
      <c r="GJ220" s="511"/>
      <c r="GK220" s="101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  <c r="HD220" s="77"/>
      <c r="HE220" s="77"/>
      <c r="HF220" s="77"/>
      <c r="HG220" s="77"/>
      <c r="HH220" s="77"/>
      <c r="HI220" s="77"/>
      <c r="HJ220" s="77"/>
      <c r="HK220" s="77"/>
      <c r="HL220" s="77"/>
      <c r="HM220" s="77"/>
      <c r="HN220" s="77"/>
      <c r="HO220" s="77"/>
      <c r="HP220" s="77"/>
      <c r="HQ220" s="77"/>
      <c r="HR220" s="77"/>
      <c r="HS220" s="77"/>
      <c r="HT220" s="77"/>
      <c r="HU220" s="77"/>
      <c r="HV220" s="77"/>
      <c r="HW220" s="77"/>
      <c r="HX220" s="77"/>
      <c r="HY220" s="77"/>
      <c r="HZ220" s="77"/>
      <c r="IA220" s="77"/>
      <c r="IB220" s="77"/>
      <c r="IC220" s="77"/>
      <c r="ID220" s="77"/>
      <c r="IE220" s="77"/>
      <c r="IF220" s="77"/>
      <c r="IG220" s="77"/>
      <c r="IH220" s="77"/>
      <c r="II220" s="77"/>
      <c r="IJ220" s="77"/>
      <c r="IK220" s="77"/>
      <c r="IL220" s="77"/>
      <c r="IM220" s="77"/>
      <c r="IN220" s="77"/>
      <c r="IO220" s="77"/>
      <c r="IP220" s="77"/>
      <c r="IQ220" s="77"/>
      <c r="IR220" s="77"/>
      <c r="IS220" s="77"/>
      <c r="IT220" s="77"/>
      <c r="IU220" s="77"/>
      <c r="IV220" s="3"/>
      <c r="IW220" s="3"/>
      <c r="IX220" s="3"/>
      <c r="IY220" s="3"/>
      <c r="IZ220" s="3"/>
      <c r="JA220" s="551"/>
      <c r="JB220" s="713"/>
      <c r="JC220" s="713"/>
      <c r="JD220" s="713"/>
      <c r="JE220" s="713"/>
      <c r="JF220" s="713"/>
      <c r="JG220" s="713"/>
      <c r="JH220" s="713"/>
      <c r="JI220" s="713"/>
      <c r="JJ220" s="713"/>
      <c r="JK220" s="713"/>
      <c r="JL220" s="713"/>
      <c r="JM220" s="713"/>
      <c r="JN220" s="713"/>
      <c r="JO220" s="713"/>
      <c r="JP220" s="713"/>
      <c r="JQ220" s="713"/>
      <c r="JR220" s="713"/>
      <c r="JS220" s="713"/>
      <c r="JT220" s="713"/>
      <c r="JU220" s="713"/>
      <c r="JV220" s="713"/>
      <c r="JW220" s="713"/>
      <c r="JX220" s="713"/>
      <c r="JY220" s="713"/>
      <c r="JZ220" s="713"/>
      <c r="KA220" s="713"/>
      <c r="KB220" s="713"/>
      <c r="KC220" s="713"/>
      <c r="KD220" s="713"/>
      <c r="KE220" s="713"/>
      <c r="KF220" s="713"/>
      <c r="KG220" s="713"/>
      <c r="KH220" s="713"/>
      <c r="KI220" s="713"/>
      <c r="KJ220" s="713"/>
      <c r="KK220" s="713"/>
      <c r="KL220" s="713"/>
      <c r="KM220" s="713"/>
      <c r="KN220" s="713"/>
      <c r="KO220" s="713"/>
      <c r="KP220" s="713"/>
      <c r="KQ220" s="713"/>
      <c r="KR220" s="713"/>
      <c r="KS220" s="713"/>
      <c r="KT220" s="713"/>
      <c r="KU220" s="713"/>
      <c r="KV220" s="713"/>
      <c r="KW220" s="713"/>
      <c r="KX220" s="713"/>
      <c r="KY220" s="713"/>
      <c r="KZ220" s="713"/>
      <c r="LA220" s="713"/>
      <c r="LB220" s="713"/>
      <c r="LC220" s="713"/>
      <c r="LD220" s="713"/>
      <c r="LE220" s="713"/>
      <c r="LF220" s="713"/>
      <c r="LG220" s="713"/>
      <c r="LH220" s="713"/>
      <c r="LI220" s="713"/>
      <c r="LJ220" s="713"/>
      <c r="LK220" s="713"/>
      <c r="LL220" s="713"/>
      <c r="LM220" s="713"/>
      <c r="LN220" s="713"/>
      <c r="LO220" s="713"/>
      <c r="LP220" s="713"/>
      <c r="LQ220" s="713"/>
      <c r="LR220" s="713"/>
      <c r="LS220" s="713"/>
      <c r="LT220" s="713"/>
      <c r="LU220" s="713"/>
      <c r="LV220" s="713"/>
      <c r="LW220" s="713"/>
      <c r="LX220" s="713"/>
      <c r="LY220" s="713"/>
      <c r="LZ220" s="713"/>
      <c r="MA220" s="713"/>
      <c r="MB220" s="713"/>
      <c r="MC220" s="713"/>
      <c r="MD220" s="713"/>
      <c r="ME220" s="713"/>
      <c r="MF220" s="713"/>
      <c r="MG220" s="713"/>
      <c r="MH220" s="713"/>
      <c r="MI220" s="713"/>
      <c r="MJ220" s="713"/>
      <c r="MK220" s="713"/>
      <c r="ML220" s="713"/>
      <c r="MM220" s="713"/>
      <c r="MN220" s="713"/>
      <c r="MO220" s="713"/>
      <c r="MP220" s="713"/>
      <c r="MQ220" s="713"/>
      <c r="MR220" s="713"/>
      <c r="MS220" s="713"/>
      <c r="MT220" s="713"/>
      <c r="MU220" s="713"/>
      <c r="MV220" s="714"/>
      <c r="MW220" s="714"/>
      <c r="MX220" s="714"/>
      <c r="MY220" s="714"/>
      <c r="MZ220" s="714"/>
    </row>
    <row r="221" spans="1:364" s="49" customFormat="1" ht="15" customHeight="1">
      <c r="A221" s="723"/>
      <c r="B221" s="724"/>
      <c r="C221" s="709"/>
      <c r="D221" s="474"/>
      <c r="E221" s="7"/>
      <c r="F221" s="7"/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373"/>
      <c r="AG221" s="7"/>
      <c r="AH221" s="7"/>
      <c r="AI221" s="7"/>
      <c r="AJ221" s="7"/>
      <c r="AK221" s="7"/>
      <c r="AL221" s="7"/>
      <c r="AM221" s="7"/>
      <c r="AN221" s="7"/>
      <c r="AO221" s="373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373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373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373"/>
      <c r="FG221" s="6"/>
      <c r="FH221" s="6"/>
      <c r="FI221" s="6"/>
      <c r="FJ221" s="6"/>
      <c r="FK221" s="6"/>
      <c r="FL221" s="6"/>
      <c r="FM221" s="225"/>
      <c r="FN221" s="6"/>
      <c r="FO221" s="6"/>
      <c r="FP221" s="6"/>
      <c r="FQ221" s="6"/>
      <c r="FR221" s="510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101"/>
      <c r="GJ221" s="511"/>
      <c r="GK221" s="101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  <c r="HD221" s="77"/>
      <c r="HE221" s="77"/>
      <c r="HF221" s="77"/>
      <c r="HG221" s="77"/>
      <c r="HH221" s="77"/>
      <c r="HI221" s="77"/>
      <c r="HJ221" s="77"/>
      <c r="HK221" s="77"/>
      <c r="HL221" s="77"/>
      <c r="HM221" s="77"/>
      <c r="HN221" s="77"/>
      <c r="HO221" s="77"/>
      <c r="HP221" s="77"/>
      <c r="HQ221" s="77"/>
      <c r="HR221" s="77"/>
      <c r="HS221" s="77"/>
      <c r="HT221" s="77"/>
      <c r="HU221" s="77"/>
      <c r="HV221" s="77"/>
      <c r="HW221" s="77"/>
      <c r="HX221" s="77"/>
      <c r="HY221" s="77"/>
      <c r="HZ221" s="77"/>
      <c r="IA221" s="77"/>
      <c r="IB221" s="77"/>
      <c r="IC221" s="77"/>
      <c r="ID221" s="77"/>
      <c r="IE221" s="77"/>
      <c r="IF221" s="77"/>
      <c r="IG221" s="77"/>
      <c r="IH221" s="77"/>
      <c r="II221" s="77"/>
      <c r="IJ221" s="77"/>
      <c r="IK221" s="77"/>
      <c r="IL221" s="77"/>
      <c r="IM221" s="77"/>
      <c r="IN221" s="77"/>
      <c r="IO221" s="77"/>
      <c r="IP221" s="77"/>
      <c r="IQ221" s="77"/>
      <c r="IR221" s="77"/>
      <c r="IS221" s="77"/>
      <c r="IT221" s="77"/>
      <c r="IU221" s="77"/>
      <c r="IV221" s="3"/>
      <c r="IW221" s="3"/>
      <c r="IX221" s="3"/>
      <c r="IY221" s="3"/>
      <c r="IZ221" s="3"/>
      <c r="JA221" s="551"/>
      <c r="JB221" s="713"/>
      <c r="JC221" s="713"/>
      <c r="JD221" s="713"/>
      <c r="JE221" s="713"/>
      <c r="JF221" s="713"/>
      <c r="JG221" s="713"/>
      <c r="JH221" s="713"/>
      <c r="JI221" s="713"/>
      <c r="JJ221" s="713"/>
      <c r="JK221" s="713"/>
      <c r="JL221" s="713"/>
      <c r="JM221" s="713"/>
      <c r="JN221" s="713"/>
      <c r="JO221" s="713"/>
      <c r="JP221" s="713"/>
      <c r="JQ221" s="713"/>
      <c r="JR221" s="713"/>
      <c r="JS221" s="713"/>
      <c r="JT221" s="713"/>
      <c r="JU221" s="713"/>
      <c r="JV221" s="713"/>
      <c r="JW221" s="713"/>
      <c r="JX221" s="713"/>
      <c r="JY221" s="713"/>
      <c r="JZ221" s="713"/>
      <c r="KA221" s="713"/>
      <c r="KB221" s="713"/>
      <c r="KC221" s="713"/>
      <c r="KD221" s="713"/>
      <c r="KE221" s="713"/>
      <c r="KF221" s="713"/>
      <c r="KG221" s="713"/>
      <c r="KH221" s="713"/>
      <c r="KI221" s="713"/>
      <c r="KJ221" s="713"/>
      <c r="KK221" s="713"/>
      <c r="KL221" s="713"/>
      <c r="KM221" s="713"/>
      <c r="KN221" s="713"/>
      <c r="KO221" s="713"/>
      <c r="KP221" s="713"/>
      <c r="KQ221" s="713"/>
      <c r="KR221" s="713"/>
      <c r="KS221" s="713"/>
      <c r="KT221" s="713"/>
      <c r="KU221" s="713"/>
      <c r="KV221" s="713"/>
      <c r="KW221" s="713"/>
      <c r="KX221" s="713"/>
      <c r="KY221" s="713"/>
      <c r="KZ221" s="713"/>
      <c r="LA221" s="713"/>
      <c r="LB221" s="713"/>
      <c r="LC221" s="713"/>
      <c r="LD221" s="713"/>
      <c r="LE221" s="713"/>
      <c r="LF221" s="713"/>
      <c r="LG221" s="713"/>
      <c r="LH221" s="713"/>
      <c r="LI221" s="713"/>
      <c r="LJ221" s="713"/>
      <c r="LK221" s="713"/>
      <c r="LL221" s="713"/>
      <c r="LM221" s="713"/>
      <c r="LN221" s="713"/>
      <c r="LO221" s="713"/>
      <c r="LP221" s="713"/>
      <c r="LQ221" s="713"/>
      <c r="LR221" s="713"/>
      <c r="LS221" s="713"/>
      <c r="LT221" s="713"/>
      <c r="LU221" s="713"/>
      <c r="LV221" s="713"/>
      <c r="LW221" s="713"/>
      <c r="LX221" s="713"/>
      <c r="LY221" s="713"/>
      <c r="LZ221" s="713"/>
      <c r="MA221" s="713"/>
      <c r="MB221" s="713"/>
      <c r="MC221" s="713"/>
      <c r="MD221" s="713"/>
      <c r="ME221" s="713"/>
      <c r="MF221" s="713"/>
      <c r="MG221" s="713"/>
      <c r="MH221" s="713"/>
      <c r="MI221" s="713"/>
      <c r="MJ221" s="713"/>
      <c r="MK221" s="713"/>
      <c r="ML221" s="713"/>
      <c r="MM221" s="713"/>
      <c r="MN221" s="713"/>
      <c r="MO221" s="713"/>
      <c r="MP221" s="713"/>
      <c r="MQ221" s="713"/>
      <c r="MR221" s="713"/>
      <c r="MS221" s="713"/>
      <c r="MT221" s="713"/>
      <c r="MU221" s="713"/>
      <c r="MV221" s="714"/>
      <c r="MW221" s="714"/>
      <c r="MX221" s="714"/>
      <c r="MY221" s="714"/>
      <c r="MZ221" s="714"/>
    </row>
    <row r="222" spans="1:364" s="49" customFormat="1" ht="15" customHeight="1">
      <c r="A222" s="723"/>
      <c r="B222" s="724"/>
      <c r="C222" s="709"/>
      <c r="D222" s="474"/>
      <c r="E222" s="7"/>
      <c r="F222" s="7"/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373"/>
      <c r="AG222" s="7"/>
      <c r="AH222" s="7"/>
      <c r="AI222" s="7"/>
      <c r="AJ222" s="7"/>
      <c r="AK222" s="7"/>
      <c r="AL222" s="7"/>
      <c r="AM222" s="7"/>
      <c r="AN222" s="7"/>
      <c r="AO222" s="373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373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373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373"/>
      <c r="FG222" s="6"/>
      <c r="FH222" s="6"/>
      <c r="FI222" s="6"/>
      <c r="FJ222" s="6"/>
      <c r="FK222" s="6"/>
      <c r="FL222" s="6"/>
      <c r="FM222" s="225"/>
      <c r="FN222" s="6"/>
      <c r="FO222" s="6"/>
      <c r="FP222" s="6"/>
      <c r="FQ222" s="6"/>
      <c r="FR222" s="510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101"/>
      <c r="GJ222" s="511"/>
      <c r="GK222" s="101"/>
      <c r="GL222" s="77"/>
      <c r="GM222" s="77"/>
      <c r="GN222" s="77"/>
      <c r="GO222" s="77"/>
      <c r="GP222" s="77"/>
      <c r="GQ222" s="77"/>
      <c r="GR222" s="77"/>
      <c r="GS222" s="77"/>
      <c r="GT222" s="77"/>
      <c r="GU222" s="77"/>
      <c r="GV222" s="77"/>
      <c r="GW222" s="77"/>
      <c r="GX222" s="77"/>
      <c r="GY222" s="77"/>
      <c r="GZ222" s="77"/>
      <c r="HA222" s="77"/>
      <c r="HB222" s="77"/>
      <c r="HC222" s="77"/>
      <c r="HD222" s="77"/>
      <c r="HE222" s="77"/>
      <c r="HF222" s="77"/>
      <c r="HG222" s="77"/>
      <c r="HH222" s="77"/>
      <c r="HI222" s="77"/>
      <c r="HJ222" s="77"/>
      <c r="HK222" s="77"/>
      <c r="HL222" s="77"/>
      <c r="HM222" s="77"/>
      <c r="HN222" s="77"/>
      <c r="HO222" s="77"/>
      <c r="HP222" s="77"/>
      <c r="HQ222" s="77"/>
      <c r="HR222" s="77"/>
      <c r="HS222" s="77"/>
      <c r="HT222" s="77"/>
      <c r="HU222" s="77"/>
      <c r="HV222" s="77"/>
      <c r="HW222" s="77"/>
      <c r="HX222" s="77"/>
      <c r="HY222" s="77"/>
      <c r="HZ222" s="77"/>
      <c r="IA222" s="77"/>
      <c r="IB222" s="77"/>
      <c r="IC222" s="77"/>
      <c r="ID222" s="77"/>
      <c r="IE222" s="77"/>
      <c r="IF222" s="77"/>
      <c r="IG222" s="77"/>
      <c r="IH222" s="77"/>
      <c r="II222" s="77"/>
      <c r="IJ222" s="77"/>
      <c r="IK222" s="77"/>
      <c r="IL222" s="77"/>
      <c r="IM222" s="77"/>
      <c r="IN222" s="77"/>
      <c r="IO222" s="77"/>
      <c r="IP222" s="77"/>
      <c r="IQ222" s="77"/>
      <c r="IR222" s="77"/>
      <c r="IS222" s="77"/>
      <c r="IT222" s="77"/>
      <c r="IU222" s="77"/>
      <c r="IV222" s="3"/>
      <c r="IW222" s="3"/>
      <c r="IX222" s="3"/>
      <c r="IY222" s="3"/>
      <c r="IZ222" s="3"/>
      <c r="JA222" s="551"/>
      <c r="JB222" s="713"/>
      <c r="JC222" s="713"/>
      <c r="JD222" s="713"/>
      <c r="JE222" s="713"/>
      <c r="JF222" s="713"/>
      <c r="JG222" s="713"/>
      <c r="JH222" s="713"/>
      <c r="JI222" s="713"/>
      <c r="JJ222" s="713"/>
      <c r="JK222" s="713"/>
      <c r="JL222" s="713"/>
      <c r="JM222" s="713"/>
      <c r="JN222" s="713"/>
      <c r="JO222" s="713"/>
      <c r="JP222" s="713"/>
      <c r="JQ222" s="713"/>
      <c r="JR222" s="713"/>
      <c r="JS222" s="713"/>
      <c r="JT222" s="713"/>
      <c r="JU222" s="713"/>
      <c r="JV222" s="713"/>
      <c r="JW222" s="713"/>
      <c r="JX222" s="713"/>
      <c r="JY222" s="713"/>
      <c r="JZ222" s="713"/>
      <c r="KA222" s="713"/>
      <c r="KB222" s="713"/>
      <c r="KC222" s="713"/>
      <c r="KD222" s="713"/>
      <c r="KE222" s="713"/>
      <c r="KF222" s="713"/>
      <c r="KG222" s="713"/>
      <c r="KH222" s="713"/>
      <c r="KI222" s="713"/>
      <c r="KJ222" s="713"/>
      <c r="KK222" s="713"/>
      <c r="KL222" s="713"/>
      <c r="KM222" s="713"/>
      <c r="KN222" s="713"/>
      <c r="KO222" s="713"/>
      <c r="KP222" s="713"/>
      <c r="KQ222" s="713"/>
      <c r="KR222" s="713"/>
      <c r="KS222" s="713"/>
      <c r="KT222" s="713"/>
      <c r="KU222" s="713"/>
      <c r="KV222" s="713"/>
      <c r="KW222" s="713"/>
      <c r="KX222" s="713"/>
      <c r="KY222" s="713"/>
      <c r="KZ222" s="713"/>
      <c r="LA222" s="713"/>
      <c r="LB222" s="713"/>
      <c r="LC222" s="713"/>
      <c r="LD222" s="713"/>
      <c r="LE222" s="713"/>
      <c r="LF222" s="713"/>
      <c r="LG222" s="713"/>
      <c r="LH222" s="713"/>
      <c r="LI222" s="713"/>
      <c r="LJ222" s="713"/>
      <c r="LK222" s="713"/>
      <c r="LL222" s="713"/>
      <c r="LM222" s="713"/>
      <c r="LN222" s="713"/>
      <c r="LO222" s="713"/>
      <c r="LP222" s="713"/>
      <c r="LQ222" s="713"/>
      <c r="LR222" s="713"/>
      <c r="LS222" s="713"/>
      <c r="LT222" s="713"/>
      <c r="LU222" s="713"/>
      <c r="LV222" s="713"/>
      <c r="LW222" s="713"/>
      <c r="LX222" s="713"/>
      <c r="LY222" s="713"/>
      <c r="LZ222" s="713"/>
      <c r="MA222" s="713"/>
      <c r="MB222" s="713"/>
      <c r="MC222" s="713"/>
      <c r="MD222" s="713"/>
      <c r="ME222" s="713"/>
      <c r="MF222" s="713"/>
      <c r="MG222" s="713"/>
      <c r="MH222" s="713"/>
      <c r="MI222" s="713"/>
      <c r="MJ222" s="713"/>
      <c r="MK222" s="713"/>
      <c r="ML222" s="713"/>
      <c r="MM222" s="713"/>
      <c r="MN222" s="713"/>
      <c r="MO222" s="713"/>
      <c r="MP222" s="713"/>
      <c r="MQ222" s="713"/>
      <c r="MR222" s="713"/>
      <c r="MS222" s="713"/>
      <c r="MT222" s="713"/>
      <c r="MU222" s="713"/>
      <c r="MV222" s="714"/>
      <c r="MW222" s="714"/>
      <c r="MX222" s="714"/>
      <c r="MY222" s="714"/>
      <c r="MZ222" s="714"/>
    </row>
    <row r="223" spans="1:364" s="49" customFormat="1" ht="15" customHeight="1">
      <c r="A223" s="723"/>
      <c r="B223" s="724"/>
      <c r="C223" s="709"/>
      <c r="D223" s="474"/>
      <c r="E223" s="7"/>
      <c r="F223" s="7"/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373"/>
      <c r="AG223" s="7"/>
      <c r="AH223" s="7"/>
      <c r="AI223" s="7"/>
      <c r="AJ223" s="7"/>
      <c r="AK223" s="7"/>
      <c r="AL223" s="7"/>
      <c r="AM223" s="7"/>
      <c r="AN223" s="7"/>
      <c r="AO223" s="373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373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373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373"/>
      <c r="FG223" s="6"/>
      <c r="FH223" s="6"/>
      <c r="FI223" s="6"/>
      <c r="FJ223" s="6"/>
      <c r="FK223" s="6"/>
      <c r="FL223" s="6"/>
      <c r="FM223" s="225"/>
      <c r="FN223" s="6"/>
      <c r="FO223" s="6"/>
      <c r="FP223" s="6"/>
      <c r="FQ223" s="6"/>
      <c r="FR223" s="510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101"/>
      <c r="GJ223" s="511"/>
      <c r="GK223" s="101"/>
      <c r="GL223" s="77"/>
      <c r="GM223" s="77"/>
      <c r="GN223" s="77"/>
      <c r="GO223" s="77"/>
      <c r="GP223" s="77"/>
      <c r="GQ223" s="77"/>
      <c r="GR223" s="77"/>
      <c r="GS223" s="77"/>
      <c r="GT223" s="77"/>
      <c r="GU223" s="77"/>
      <c r="GV223" s="77"/>
      <c r="GW223" s="77"/>
      <c r="GX223" s="77"/>
      <c r="GY223" s="77"/>
      <c r="GZ223" s="77"/>
      <c r="HA223" s="77"/>
      <c r="HB223" s="77"/>
      <c r="HC223" s="77"/>
      <c r="HD223" s="77"/>
      <c r="HE223" s="77"/>
      <c r="HF223" s="77"/>
      <c r="HG223" s="77"/>
      <c r="HH223" s="77"/>
      <c r="HI223" s="77"/>
      <c r="HJ223" s="77"/>
      <c r="HK223" s="77"/>
      <c r="HL223" s="77"/>
      <c r="HM223" s="77"/>
      <c r="HN223" s="77"/>
      <c r="HO223" s="77"/>
      <c r="HP223" s="77"/>
      <c r="HQ223" s="77"/>
      <c r="HR223" s="77"/>
      <c r="HS223" s="77"/>
      <c r="HT223" s="77"/>
      <c r="HU223" s="77"/>
      <c r="HV223" s="77"/>
      <c r="HW223" s="77"/>
      <c r="HX223" s="77"/>
      <c r="HY223" s="77"/>
      <c r="HZ223" s="77"/>
      <c r="IA223" s="77"/>
      <c r="IB223" s="77"/>
      <c r="IC223" s="77"/>
      <c r="ID223" s="77"/>
      <c r="IE223" s="77"/>
      <c r="IF223" s="77"/>
      <c r="IG223" s="77"/>
      <c r="IH223" s="77"/>
      <c r="II223" s="77"/>
      <c r="IJ223" s="77"/>
      <c r="IK223" s="77"/>
      <c r="IL223" s="77"/>
      <c r="IM223" s="77"/>
      <c r="IN223" s="77"/>
      <c r="IO223" s="77"/>
      <c r="IP223" s="77"/>
      <c r="IQ223" s="77"/>
      <c r="IR223" s="77"/>
      <c r="IS223" s="77"/>
      <c r="IT223" s="77"/>
      <c r="IU223" s="77"/>
      <c r="IV223" s="3"/>
      <c r="IW223" s="3"/>
      <c r="IX223" s="3"/>
      <c r="IY223" s="3"/>
      <c r="IZ223" s="3"/>
      <c r="JA223" s="551"/>
      <c r="JB223" s="713"/>
      <c r="JC223" s="713"/>
      <c r="JD223" s="713"/>
      <c r="JE223" s="713"/>
      <c r="JF223" s="713"/>
      <c r="JG223" s="713"/>
      <c r="JH223" s="713"/>
      <c r="JI223" s="713"/>
      <c r="JJ223" s="713"/>
      <c r="JK223" s="713"/>
      <c r="JL223" s="713"/>
      <c r="JM223" s="713"/>
      <c r="JN223" s="713"/>
      <c r="JO223" s="713"/>
      <c r="JP223" s="713"/>
      <c r="JQ223" s="713"/>
      <c r="JR223" s="713"/>
      <c r="JS223" s="713"/>
      <c r="JT223" s="713"/>
      <c r="JU223" s="713"/>
      <c r="JV223" s="713"/>
      <c r="JW223" s="713"/>
      <c r="JX223" s="713"/>
      <c r="JY223" s="713"/>
      <c r="JZ223" s="713"/>
      <c r="KA223" s="713"/>
      <c r="KB223" s="713"/>
      <c r="KC223" s="713"/>
      <c r="KD223" s="713"/>
      <c r="KE223" s="713"/>
      <c r="KF223" s="713"/>
      <c r="KG223" s="713"/>
      <c r="KH223" s="713"/>
      <c r="KI223" s="713"/>
      <c r="KJ223" s="713"/>
      <c r="KK223" s="713"/>
      <c r="KL223" s="713"/>
      <c r="KM223" s="713"/>
      <c r="KN223" s="713"/>
      <c r="KO223" s="713"/>
      <c r="KP223" s="713"/>
      <c r="KQ223" s="713"/>
      <c r="KR223" s="713"/>
      <c r="KS223" s="713"/>
      <c r="KT223" s="713"/>
      <c r="KU223" s="713"/>
      <c r="KV223" s="713"/>
      <c r="KW223" s="713"/>
      <c r="KX223" s="713"/>
      <c r="KY223" s="713"/>
      <c r="KZ223" s="713"/>
      <c r="LA223" s="713"/>
      <c r="LB223" s="713"/>
      <c r="LC223" s="713"/>
      <c r="LD223" s="713"/>
      <c r="LE223" s="713"/>
      <c r="LF223" s="713"/>
      <c r="LG223" s="713"/>
      <c r="LH223" s="713"/>
      <c r="LI223" s="713"/>
      <c r="LJ223" s="713"/>
      <c r="LK223" s="713"/>
      <c r="LL223" s="713"/>
      <c r="LM223" s="713"/>
      <c r="LN223" s="713"/>
      <c r="LO223" s="713"/>
      <c r="LP223" s="713"/>
      <c r="LQ223" s="713"/>
      <c r="LR223" s="713"/>
      <c r="LS223" s="713"/>
      <c r="LT223" s="713"/>
      <c r="LU223" s="713"/>
      <c r="LV223" s="713"/>
      <c r="LW223" s="713"/>
      <c r="LX223" s="713"/>
      <c r="LY223" s="713"/>
      <c r="LZ223" s="713"/>
      <c r="MA223" s="713"/>
      <c r="MB223" s="713"/>
      <c r="MC223" s="713"/>
      <c r="MD223" s="713"/>
      <c r="ME223" s="713"/>
      <c r="MF223" s="713"/>
      <c r="MG223" s="713"/>
      <c r="MH223" s="713"/>
      <c r="MI223" s="713"/>
      <c r="MJ223" s="713"/>
      <c r="MK223" s="713"/>
      <c r="ML223" s="713"/>
      <c r="MM223" s="713"/>
      <c r="MN223" s="713"/>
      <c r="MO223" s="713"/>
      <c r="MP223" s="713"/>
      <c r="MQ223" s="713"/>
      <c r="MR223" s="713"/>
      <c r="MS223" s="713"/>
      <c r="MT223" s="713"/>
      <c r="MU223" s="713"/>
      <c r="MV223" s="714"/>
      <c r="MW223" s="714"/>
      <c r="MX223" s="714"/>
      <c r="MY223" s="714"/>
      <c r="MZ223" s="714"/>
    </row>
    <row r="224" spans="1:364" s="49" customFormat="1" ht="15" customHeight="1">
      <c r="A224" s="723"/>
      <c r="B224" s="724"/>
      <c r="C224" s="709"/>
      <c r="D224" s="474"/>
      <c r="E224" s="7"/>
      <c r="F224" s="7"/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373"/>
      <c r="AG224" s="7"/>
      <c r="AH224" s="7"/>
      <c r="AI224" s="7"/>
      <c r="AJ224" s="7"/>
      <c r="AK224" s="7"/>
      <c r="AL224" s="7"/>
      <c r="AM224" s="7"/>
      <c r="AN224" s="7"/>
      <c r="AO224" s="373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373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373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373"/>
      <c r="FG224" s="6"/>
      <c r="FH224" s="6"/>
      <c r="FI224" s="6"/>
      <c r="FJ224" s="6"/>
      <c r="FK224" s="6"/>
      <c r="FL224" s="6"/>
      <c r="FM224" s="225"/>
      <c r="FN224" s="6"/>
      <c r="FO224" s="6"/>
      <c r="FP224" s="6"/>
      <c r="FQ224" s="6"/>
      <c r="FR224" s="510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101"/>
      <c r="GJ224" s="511"/>
      <c r="GK224" s="101"/>
      <c r="GL224" s="77"/>
      <c r="GM224" s="77"/>
      <c r="GN224" s="77"/>
      <c r="GO224" s="77"/>
      <c r="GP224" s="77"/>
      <c r="GQ224" s="77"/>
      <c r="GR224" s="77"/>
      <c r="GS224" s="77"/>
      <c r="GT224" s="77"/>
      <c r="GU224" s="77"/>
      <c r="GV224" s="77"/>
      <c r="GW224" s="77"/>
      <c r="GX224" s="77"/>
      <c r="GY224" s="77"/>
      <c r="GZ224" s="77"/>
      <c r="HA224" s="77"/>
      <c r="HB224" s="77"/>
      <c r="HC224" s="77"/>
      <c r="HD224" s="77"/>
      <c r="HE224" s="77"/>
      <c r="HF224" s="77"/>
      <c r="HG224" s="77"/>
      <c r="HH224" s="77"/>
      <c r="HI224" s="77"/>
      <c r="HJ224" s="77"/>
      <c r="HK224" s="77"/>
      <c r="HL224" s="77"/>
      <c r="HM224" s="77"/>
      <c r="HN224" s="77"/>
      <c r="HO224" s="77"/>
      <c r="HP224" s="77"/>
      <c r="HQ224" s="77"/>
      <c r="HR224" s="77"/>
      <c r="HS224" s="77"/>
      <c r="HT224" s="77"/>
      <c r="HU224" s="77"/>
      <c r="HV224" s="77"/>
      <c r="HW224" s="77"/>
      <c r="HX224" s="77"/>
      <c r="HY224" s="77"/>
      <c r="HZ224" s="77"/>
      <c r="IA224" s="77"/>
      <c r="IB224" s="77"/>
      <c r="IC224" s="77"/>
      <c r="ID224" s="77"/>
      <c r="IE224" s="77"/>
      <c r="IF224" s="77"/>
      <c r="IG224" s="77"/>
      <c r="IH224" s="77"/>
      <c r="II224" s="77"/>
      <c r="IJ224" s="77"/>
      <c r="IK224" s="77"/>
      <c r="IL224" s="77"/>
      <c r="IM224" s="77"/>
      <c r="IN224" s="77"/>
      <c r="IO224" s="77"/>
      <c r="IP224" s="77"/>
      <c r="IQ224" s="77"/>
      <c r="IR224" s="77"/>
      <c r="IS224" s="77"/>
      <c r="IT224" s="77"/>
      <c r="IU224" s="77"/>
      <c r="IV224" s="3"/>
      <c r="IW224" s="3"/>
      <c r="IX224" s="3"/>
      <c r="IY224" s="3"/>
      <c r="IZ224" s="3"/>
      <c r="JA224" s="551"/>
      <c r="JB224" s="713"/>
      <c r="JC224" s="713"/>
      <c r="JD224" s="713"/>
      <c r="JE224" s="713"/>
      <c r="JF224" s="713"/>
      <c r="JG224" s="713"/>
      <c r="JH224" s="713"/>
      <c r="JI224" s="713"/>
      <c r="JJ224" s="713"/>
      <c r="JK224" s="713"/>
      <c r="JL224" s="713"/>
      <c r="JM224" s="713"/>
      <c r="JN224" s="713"/>
      <c r="JO224" s="713"/>
      <c r="JP224" s="713"/>
      <c r="JQ224" s="713"/>
      <c r="JR224" s="713"/>
      <c r="JS224" s="713"/>
      <c r="JT224" s="713"/>
      <c r="JU224" s="713"/>
      <c r="JV224" s="713"/>
      <c r="JW224" s="713"/>
      <c r="JX224" s="713"/>
      <c r="JY224" s="713"/>
      <c r="JZ224" s="713"/>
      <c r="KA224" s="713"/>
      <c r="KB224" s="713"/>
      <c r="KC224" s="713"/>
      <c r="KD224" s="713"/>
      <c r="KE224" s="713"/>
      <c r="KF224" s="713"/>
      <c r="KG224" s="713"/>
      <c r="KH224" s="713"/>
      <c r="KI224" s="713"/>
      <c r="KJ224" s="713"/>
      <c r="KK224" s="713"/>
      <c r="KL224" s="713"/>
      <c r="KM224" s="713"/>
      <c r="KN224" s="713"/>
      <c r="KO224" s="713"/>
      <c r="KP224" s="713"/>
      <c r="KQ224" s="713"/>
      <c r="KR224" s="713"/>
      <c r="KS224" s="713"/>
      <c r="KT224" s="713"/>
      <c r="KU224" s="713"/>
      <c r="KV224" s="713"/>
      <c r="KW224" s="713"/>
      <c r="KX224" s="713"/>
      <c r="KY224" s="713"/>
      <c r="KZ224" s="713"/>
      <c r="LA224" s="713"/>
      <c r="LB224" s="713"/>
      <c r="LC224" s="713"/>
      <c r="LD224" s="713"/>
      <c r="LE224" s="713"/>
      <c r="LF224" s="713"/>
      <c r="LG224" s="713"/>
      <c r="LH224" s="713"/>
      <c r="LI224" s="713"/>
      <c r="LJ224" s="713"/>
      <c r="LK224" s="713"/>
      <c r="LL224" s="713"/>
      <c r="LM224" s="713"/>
      <c r="LN224" s="713"/>
      <c r="LO224" s="713"/>
      <c r="LP224" s="713"/>
      <c r="LQ224" s="713"/>
      <c r="LR224" s="713"/>
      <c r="LS224" s="713"/>
      <c r="LT224" s="713"/>
      <c r="LU224" s="713"/>
      <c r="LV224" s="713"/>
      <c r="LW224" s="713"/>
      <c r="LX224" s="713"/>
      <c r="LY224" s="713"/>
      <c r="LZ224" s="713"/>
      <c r="MA224" s="713"/>
      <c r="MB224" s="713"/>
      <c r="MC224" s="713"/>
      <c r="MD224" s="713"/>
      <c r="ME224" s="713"/>
      <c r="MF224" s="713"/>
      <c r="MG224" s="713"/>
      <c r="MH224" s="713"/>
      <c r="MI224" s="713"/>
      <c r="MJ224" s="713"/>
      <c r="MK224" s="713"/>
      <c r="ML224" s="713"/>
      <c r="MM224" s="713"/>
      <c r="MN224" s="713"/>
      <c r="MO224" s="713"/>
      <c r="MP224" s="713"/>
      <c r="MQ224" s="713"/>
      <c r="MR224" s="713"/>
      <c r="MS224" s="713"/>
      <c r="MT224" s="713"/>
      <c r="MU224" s="713"/>
      <c r="MV224" s="714"/>
      <c r="MW224" s="714"/>
      <c r="MX224" s="714"/>
      <c r="MY224" s="714"/>
      <c r="MZ224" s="714"/>
    </row>
    <row r="225" spans="1:364" s="49" customFormat="1" ht="15" customHeight="1">
      <c r="A225" s="723"/>
      <c r="B225" s="724"/>
      <c r="C225" s="709"/>
      <c r="D225" s="474"/>
      <c r="E225" s="7"/>
      <c r="F225" s="7"/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373"/>
      <c r="AG225" s="7"/>
      <c r="AH225" s="7"/>
      <c r="AI225" s="7"/>
      <c r="AJ225" s="7"/>
      <c r="AK225" s="7"/>
      <c r="AL225" s="7"/>
      <c r="AM225" s="7"/>
      <c r="AN225" s="7"/>
      <c r="AO225" s="373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373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373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373"/>
      <c r="FG225" s="6"/>
      <c r="FH225" s="6"/>
      <c r="FI225" s="6"/>
      <c r="FJ225" s="6"/>
      <c r="FK225" s="6"/>
      <c r="FL225" s="6"/>
      <c r="FM225" s="225"/>
      <c r="FN225" s="6"/>
      <c r="FO225" s="6"/>
      <c r="FP225" s="6"/>
      <c r="FQ225" s="6"/>
      <c r="FR225" s="510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101"/>
      <c r="GJ225" s="511"/>
      <c r="GK225" s="101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77"/>
      <c r="GW225" s="77"/>
      <c r="GX225" s="77"/>
      <c r="GY225" s="77"/>
      <c r="GZ225" s="77"/>
      <c r="HA225" s="77"/>
      <c r="HB225" s="77"/>
      <c r="HC225" s="77"/>
      <c r="HD225" s="77"/>
      <c r="HE225" s="77"/>
      <c r="HF225" s="77"/>
      <c r="HG225" s="77"/>
      <c r="HH225" s="77"/>
      <c r="HI225" s="77"/>
      <c r="HJ225" s="77"/>
      <c r="HK225" s="77"/>
      <c r="HL225" s="77"/>
      <c r="HM225" s="77"/>
      <c r="HN225" s="77"/>
      <c r="HO225" s="77"/>
      <c r="HP225" s="77"/>
      <c r="HQ225" s="77"/>
      <c r="HR225" s="77"/>
      <c r="HS225" s="77"/>
      <c r="HT225" s="77"/>
      <c r="HU225" s="77"/>
      <c r="HV225" s="77"/>
      <c r="HW225" s="77"/>
      <c r="HX225" s="77"/>
      <c r="HY225" s="77"/>
      <c r="HZ225" s="77"/>
      <c r="IA225" s="77"/>
      <c r="IB225" s="77"/>
      <c r="IC225" s="77"/>
      <c r="ID225" s="77"/>
      <c r="IE225" s="77"/>
      <c r="IF225" s="77"/>
      <c r="IG225" s="77"/>
      <c r="IH225" s="77"/>
      <c r="II225" s="77"/>
      <c r="IJ225" s="77"/>
      <c r="IK225" s="77"/>
      <c r="IL225" s="77"/>
      <c r="IM225" s="77"/>
      <c r="IN225" s="77"/>
      <c r="IO225" s="77"/>
      <c r="IP225" s="77"/>
      <c r="IQ225" s="77"/>
      <c r="IR225" s="77"/>
      <c r="IS225" s="77"/>
      <c r="IT225" s="77"/>
      <c r="IU225" s="77"/>
      <c r="IV225" s="3"/>
      <c r="IW225" s="3"/>
      <c r="IX225" s="3"/>
      <c r="IY225" s="3"/>
      <c r="IZ225" s="3"/>
      <c r="JA225" s="551"/>
      <c r="JB225" s="713"/>
      <c r="JC225" s="713"/>
      <c r="JD225" s="713"/>
      <c r="JE225" s="713"/>
      <c r="JF225" s="713"/>
      <c r="JG225" s="713"/>
      <c r="JH225" s="713"/>
      <c r="JI225" s="713"/>
      <c r="JJ225" s="713"/>
      <c r="JK225" s="713"/>
      <c r="JL225" s="713"/>
      <c r="JM225" s="713"/>
      <c r="JN225" s="713"/>
      <c r="JO225" s="713"/>
      <c r="JP225" s="713"/>
      <c r="JQ225" s="713"/>
      <c r="JR225" s="713"/>
      <c r="JS225" s="713"/>
      <c r="JT225" s="713"/>
      <c r="JU225" s="713"/>
      <c r="JV225" s="713"/>
      <c r="JW225" s="713"/>
      <c r="JX225" s="713"/>
      <c r="JY225" s="713"/>
      <c r="JZ225" s="713"/>
      <c r="KA225" s="713"/>
      <c r="KB225" s="713"/>
      <c r="KC225" s="713"/>
      <c r="KD225" s="713"/>
      <c r="KE225" s="713"/>
      <c r="KF225" s="713"/>
      <c r="KG225" s="713"/>
      <c r="KH225" s="713"/>
      <c r="KI225" s="713"/>
      <c r="KJ225" s="713"/>
      <c r="KK225" s="713"/>
      <c r="KL225" s="713"/>
      <c r="KM225" s="713"/>
      <c r="KN225" s="713"/>
      <c r="KO225" s="713"/>
      <c r="KP225" s="713"/>
      <c r="KQ225" s="713"/>
      <c r="KR225" s="713"/>
      <c r="KS225" s="713"/>
      <c r="KT225" s="713"/>
      <c r="KU225" s="713"/>
      <c r="KV225" s="713"/>
      <c r="KW225" s="713"/>
      <c r="KX225" s="713"/>
      <c r="KY225" s="713"/>
      <c r="KZ225" s="713"/>
      <c r="LA225" s="713"/>
      <c r="LB225" s="713"/>
      <c r="LC225" s="713"/>
      <c r="LD225" s="713"/>
      <c r="LE225" s="713"/>
      <c r="LF225" s="713"/>
      <c r="LG225" s="713"/>
      <c r="LH225" s="713"/>
      <c r="LI225" s="713"/>
      <c r="LJ225" s="713"/>
      <c r="LK225" s="713"/>
      <c r="LL225" s="713"/>
      <c r="LM225" s="713"/>
      <c r="LN225" s="713"/>
      <c r="LO225" s="713"/>
      <c r="LP225" s="713"/>
      <c r="LQ225" s="713"/>
      <c r="LR225" s="713"/>
      <c r="LS225" s="713"/>
      <c r="LT225" s="713"/>
      <c r="LU225" s="713"/>
      <c r="LV225" s="713"/>
      <c r="LW225" s="713"/>
      <c r="LX225" s="713"/>
      <c r="LY225" s="713"/>
      <c r="LZ225" s="713"/>
      <c r="MA225" s="713"/>
      <c r="MB225" s="713"/>
      <c r="MC225" s="713"/>
      <c r="MD225" s="713"/>
      <c r="ME225" s="713"/>
      <c r="MF225" s="713"/>
      <c r="MG225" s="713"/>
      <c r="MH225" s="713"/>
      <c r="MI225" s="713"/>
      <c r="MJ225" s="713"/>
      <c r="MK225" s="713"/>
      <c r="ML225" s="713"/>
      <c r="MM225" s="713"/>
      <c r="MN225" s="713"/>
      <c r="MO225" s="713"/>
      <c r="MP225" s="713"/>
      <c r="MQ225" s="713"/>
      <c r="MR225" s="713"/>
      <c r="MS225" s="713"/>
      <c r="MT225" s="713"/>
      <c r="MU225" s="713"/>
      <c r="MV225" s="714"/>
      <c r="MW225" s="714"/>
      <c r="MX225" s="714"/>
      <c r="MY225" s="714"/>
      <c r="MZ225" s="714"/>
    </row>
    <row r="226" spans="1:364" s="49" customFormat="1" ht="15" customHeight="1">
      <c r="A226" s="723"/>
      <c r="B226" s="724"/>
      <c r="C226" s="709"/>
      <c r="D226" s="474"/>
      <c r="E226" s="7"/>
      <c r="F226" s="7"/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373"/>
      <c r="AG226" s="7"/>
      <c r="AH226" s="7"/>
      <c r="AI226" s="7"/>
      <c r="AJ226" s="7"/>
      <c r="AK226" s="7"/>
      <c r="AL226" s="7"/>
      <c r="AM226" s="7"/>
      <c r="AN226" s="7"/>
      <c r="AO226" s="373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373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373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373"/>
      <c r="FG226" s="6"/>
      <c r="FH226" s="6"/>
      <c r="FI226" s="6"/>
      <c r="FJ226" s="6"/>
      <c r="FK226" s="6"/>
      <c r="FL226" s="6"/>
      <c r="FM226" s="225"/>
      <c r="FN226" s="6"/>
      <c r="FO226" s="6"/>
      <c r="FP226" s="6"/>
      <c r="FQ226" s="6"/>
      <c r="FR226" s="510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101"/>
      <c r="GJ226" s="511"/>
      <c r="GK226" s="101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77"/>
      <c r="GW226" s="77"/>
      <c r="GX226" s="77"/>
      <c r="GY226" s="77"/>
      <c r="GZ226" s="77"/>
      <c r="HA226" s="77"/>
      <c r="HB226" s="77"/>
      <c r="HC226" s="77"/>
      <c r="HD226" s="77"/>
      <c r="HE226" s="77"/>
      <c r="HF226" s="77"/>
      <c r="HG226" s="77"/>
      <c r="HH226" s="77"/>
      <c r="HI226" s="77"/>
      <c r="HJ226" s="77"/>
      <c r="HK226" s="77"/>
      <c r="HL226" s="77"/>
      <c r="HM226" s="77"/>
      <c r="HN226" s="77"/>
      <c r="HO226" s="77"/>
      <c r="HP226" s="77"/>
      <c r="HQ226" s="77"/>
      <c r="HR226" s="77"/>
      <c r="HS226" s="77"/>
      <c r="HT226" s="77"/>
      <c r="HU226" s="77"/>
      <c r="HV226" s="77"/>
      <c r="HW226" s="77"/>
      <c r="HX226" s="77"/>
      <c r="HY226" s="77"/>
      <c r="HZ226" s="77"/>
      <c r="IA226" s="77"/>
      <c r="IB226" s="77"/>
      <c r="IC226" s="77"/>
      <c r="ID226" s="77"/>
      <c r="IE226" s="77"/>
      <c r="IF226" s="77"/>
      <c r="IG226" s="77"/>
      <c r="IH226" s="77"/>
      <c r="II226" s="77"/>
      <c r="IJ226" s="77"/>
      <c r="IK226" s="77"/>
      <c r="IL226" s="77"/>
      <c r="IM226" s="77"/>
      <c r="IN226" s="77"/>
      <c r="IO226" s="77"/>
      <c r="IP226" s="77"/>
      <c r="IQ226" s="77"/>
      <c r="IR226" s="77"/>
      <c r="IS226" s="77"/>
      <c r="IT226" s="77"/>
      <c r="IU226" s="77"/>
      <c r="IV226" s="3"/>
      <c r="IW226" s="3"/>
      <c r="IX226" s="3"/>
      <c r="IY226" s="3"/>
      <c r="IZ226" s="3"/>
      <c r="JA226" s="551"/>
      <c r="JB226" s="713"/>
      <c r="JC226" s="713"/>
      <c r="JD226" s="713"/>
      <c r="JE226" s="713"/>
      <c r="JF226" s="713"/>
      <c r="JG226" s="713"/>
      <c r="JH226" s="713"/>
      <c r="JI226" s="713"/>
      <c r="JJ226" s="713"/>
      <c r="JK226" s="713"/>
      <c r="JL226" s="713"/>
      <c r="JM226" s="713"/>
      <c r="JN226" s="713"/>
      <c r="JO226" s="713"/>
      <c r="JP226" s="713"/>
      <c r="JQ226" s="713"/>
      <c r="JR226" s="713"/>
      <c r="JS226" s="713"/>
      <c r="JT226" s="713"/>
      <c r="JU226" s="713"/>
      <c r="JV226" s="713"/>
      <c r="JW226" s="713"/>
      <c r="JX226" s="713"/>
      <c r="JY226" s="713"/>
      <c r="JZ226" s="713"/>
      <c r="KA226" s="713"/>
      <c r="KB226" s="713"/>
      <c r="KC226" s="713"/>
      <c r="KD226" s="713"/>
      <c r="KE226" s="713"/>
      <c r="KF226" s="713"/>
      <c r="KG226" s="713"/>
      <c r="KH226" s="713"/>
      <c r="KI226" s="713"/>
      <c r="KJ226" s="713"/>
      <c r="KK226" s="713"/>
      <c r="KL226" s="713"/>
      <c r="KM226" s="713"/>
      <c r="KN226" s="713"/>
      <c r="KO226" s="713"/>
      <c r="KP226" s="713"/>
      <c r="KQ226" s="713"/>
      <c r="KR226" s="713"/>
      <c r="KS226" s="713"/>
      <c r="KT226" s="713"/>
      <c r="KU226" s="713"/>
      <c r="KV226" s="713"/>
      <c r="KW226" s="713"/>
      <c r="KX226" s="713"/>
      <c r="KY226" s="713"/>
      <c r="KZ226" s="713"/>
      <c r="LA226" s="713"/>
      <c r="LB226" s="713"/>
      <c r="LC226" s="713"/>
      <c r="LD226" s="713"/>
      <c r="LE226" s="713"/>
      <c r="LF226" s="713"/>
      <c r="LG226" s="713"/>
      <c r="LH226" s="713"/>
      <c r="LI226" s="713"/>
      <c r="LJ226" s="713"/>
      <c r="LK226" s="713"/>
      <c r="LL226" s="713"/>
      <c r="LM226" s="713"/>
      <c r="LN226" s="713"/>
      <c r="LO226" s="713"/>
      <c r="LP226" s="713"/>
      <c r="LQ226" s="713"/>
      <c r="LR226" s="713"/>
      <c r="LS226" s="713"/>
      <c r="LT226" s="713"/>
      <c r="LU226" s="713"/>
      <c r="LV226" s="713"/>
      <c r="LW226" s="713"/>
      <c r="LX226" s="713"/>
      <c r="LY226" s="713"/>
      <c r="LZ226" s="713"/>
      <c r="MA226" s="713"/>
      <c r="MB226" s="713"/>
      <c r="MC226" s="713"/>
      <c r="MD226" s="713"/>
      <c r="ME226" s="713"/>
      <c r="MF226" s="713"/>
      <c r="MG226" s="713"/>
      <c r="MH226" s="713"/>
      <c r="MI226" s="713"/>
      <c r="MJ226" s="713"/>
      <c r="MK226" s="713"/>
      <c r="ML226" s="713"/>
      <c r="MM226" s="713"/>
      <c r="MN226" s="713"/>
      <c r="MO226" s="713"/>
      <c r="MP226" s="713"/>
      <c r="MQ226" s="713"/>
      <c r="MR226" s="713"/>
      <c r="MS226" s="713"/>
      <c r="MT226" s="713"/>
      <c r="MU226" s="713"/>
      <c r="MV226" s="714"/>
      <c r="MW226" s="714"/>
      <c r="MX226" s="714"/>
      <c r="MY226" s="714"/>
      <c r="MZ226" s="714"/>
    </row>
    <row r="227" spans="1:364" s="49" customFormat="1" ht="15" customHeight="1">
      <c r="A227" s="723"/>
      <c r="B227" s="724"/>
      <c r="C227" s="709"/>
      <c r="D227" s="474"/>
      <c r="E227" s="7"/>
      <c r="F227" s="7"/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373"/>
      <c r="AG227" s="7"/>
      <c r="AH227" s="7"/>
      <c r="AI227" s="7"/>
      <c r="AJ227" s="7"/>
      <c r="AK227" s="7"/>
      <c r="AL227" s="7"/>
      <c r="AM227" s="7"/>
      <c r="AN227" s="7"/>
      <c r="AO227" s="373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373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373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373"/>
      <c r="FG227" s="6"/>
      <c r="FH227" s="6"/>
      <c r="FI227" s="6"/>
      <c r="FJ227" s="6"/>
      <c r="FK227" s="6"/>
      <c r="FL227" s="6"/>
      <c r="FM227" s="225"/>
      <c r="FN227" s="6"/>
      <c r="FO227" s="6"/>
      <c r="FP227" s="6"/>
      <c r="FQ227" s="6"/>
      <c r="FR227" s="510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101"/>
      <c r="GJ227" s="511"/>
      <c r="GK227" s="101"/>
      <c r="GL227" s="77"/>
      <c r="GM227" s="77"/>
      <c r="GN227" s="77"/>
      <c r="GO227" s="77"/>
      <c r="GP227" s="77"/>
      <c r="GQ227" s="77"/>
      <c r="GR227" s="77"/>
      <c r="GS227" s="77"/>
      <c r="GT227" s="77"/>
      <c r="GU227" s="77"/>
      <c r="GV227" s="77"/>
      <c r="GW227" s="77"/>
      <c r="GX227" s="77"/>
      <c r="GY227" s="77"/>
      <c r="GZ227" s="77"/>
      <c r="HA227" s="77"/>
      <c r="HB227" s="77"/>
      <c r="HC227" s="77"/>
      <c r="HD227" s="77"/>
      <c r="HE227" s="77"/>
      <c r="HF227" s="77"/>
      <c r="HG227" s="77"/>
      <c r="HH227" s="77"/>
      <c r="HI227" s="77"/>
      <c r="HJ227" s="77"/>
      <c r="HK227" s="77"/>
      <c r="HL227" s="77"/>
      <c r="HM227" s="77"/>
      <c r="HN227" s="77"/>
      <c r="HO227" s="77"/>
      <c r="HP227" s="77"/>
      <c r="HQ227" s="77"/>
      <c r="HR227" s="77"/>
      <c r="HS227" s="77"/>
      <c r="HT227" s="77"/>
      <c r="HU227" s="77"/>
      <c r="HV227" s="77"/>
      <c r="HW227" s="77"/>
      <c r="HX227" s="77"/>
      <c r="HY227" s="77"/>
      <c r="HZ227" s="77"/>
      <c r="IA227" s="77"/>
      <c r="IB227" s="77"/>
      <c r="IC227" s="77"/>
      <c r="ID227" s="77"/>
      <c r="IE227" s="77"/>
      <c r="IF227" s="77"/>
      <c r="IG227" s="77"/>
      <c r="IH227" s="77"/>
      <c r="II227" s="77"/>
      <c r="IJ227" s="77"/>
      <c r="IK227" s="77"/>
      <c r="IL227" s="77"/>
      <c r="IM227" s="77"/>
      <c r="IN227" s="77"/>
      <c r="IO227" s="77"/>
      <c r="IP227" s="77"/>
      <c r="IQ227" s="77"/>
      <c r="IR227" s="77"/>
      <c r="IS227" s="77"/>
      <c r="IT227" s="77"/>
      <c r="IU227" s="77"/>
      <c r="IV227" s="3"/>
      <c r="IW227" s="3"/>
      <c r="IX227" s="3"/>
      <c r="IY227" s="3"/>
      <c r="IZ227" s="3"/>
      <c r="JA227" s="551"/>
      <c r="JB227" s="713"/>
      <c r="JC227" s="713"/>
      <c r="JD227" s="713"/>
      <c r="JE227" s="713"/>
      <c r="JF227" s="713"/>
      <c r="JG227" s="713"/>
      <c r="JH227" s="713"/>
      <c r="JI227" s="713"/>
      <c r="JJ227" s="713"/>
      <c r="JK227" s="713"/>
      <c r="JL227" s="713"/>
      <c r="JM227" s="713"/>
      <c r="JN227" s="713"/>
      <c r="JO227" s="713"/>
      <c r="JP227" s="713"/>
      <c r="JQ227" s="713"/>
      <c r="JR227" s="713"/>
      <c r="JS227" s="713"/>
      <c r="JT227" s="713"/>
      <c r="JU227" s="713"/>
      <c r="JV227" s="713"/>
      <c r="JW227" s="713"/>
      <c r="JX227" s="713"/>
      <c r="JY227" s="713"/>
      <c r="JZ227" s="713"/>
      <c r="KA227" s="713"/>
      <c r="KB227" s="713"/>
      <c r="KC227" s="713"/>
      <c r="KD227" s="713"/>
      <c r="KE227" s="713"/>
      <c r="KF227" s="713"/>
      <c r="KG227" s="713"/>
      <c r="KH227" s="713"/>
      <c r="KI227" s="713"/>
      <c r="KJ227" s="713"/>
      <c r="KK227" s="713"/>
      <c r="KL227" s="713"/>
      <c r="KM227" s="713"/>
      <c r="KN227" s="713"/>
      <c r="KO227" s="713"/>
      <c r="KP227" s="713"/>
      <c r="KQ227" s="713"/>
      <c r="KR227" s="713"/>
      <c r="KS227" s="713"/>
      <c r="KT227" s="713"/>
      <c r="KU227" s="713"/>
      <c r="KV227" s="713"/>
      <c r="KW227" s="713"/>
      <c r="KX227" s="713"/>
      <c r="KY227" s="713"/>
      <c r="KZ227" s="713"/>
      <c r="LA227" s="713"/>
      <c r="LB227" s="713"/>
      <c r="LC227" s="713"/>
      <c r="LD227" s="713"/>
      <c r="LE227" s="713"/>
      <c r="LF227" s="713"/>
      <c r="LG227" s="713"/>
      <c r="LH227" s="713"/>
      <c r="LI227" s="713"/>
      <c r="LJ227" s="713"/>
      <c r="LK227" s="713"/>
      <c r="LL227" s="713"/>
      <c r="LM227" s="713"/>
      <c r="LN227" s="713"/>
      <c r="LO227" s="713"/>
      <c r="LP227" s="713"/>
      <c r="LQ227" s="713"/>
      <c r="LR227" s="713"/>
      <c r="LS227" s="713"/>
      <c r="LT227" s="713"/>
      <c r="LU227" s="713"/>
      <c r="LV227" s="713"/>
      <c r="LW227" s="713"/>
      <c r="LX227" s="713"/>
      <c r="LY227" s="713"/>
      <c r="LZ227" s="713"/>
      <c r="MA227" s="713"/>
      <c r="MB227" s="713"/>
      <c r="MC227" s="713"/>
      <c r="MD227" s="713"/>
      <c r="ME227" s="713"/>
      <c r="MF227" s="713"/>
      <c r="MG227" s="713"/>
      <c r="MH227" s="713"/>
      <c r="MI227" s="713"/>
      <c r="MJ227" s="713"/>
      <c r="MK227" s="713"/>
      <c r="ML227" s="713"/>
      <c r="MM227" s="713"/>
      <c r="MN227" s="713"/>
      <c r="MO227" s="713"/>
      <c r="MP227" s="713"/>
      <c r="MQ227" s="713"/>
      <c r="MR227" s="713"/>
      <c r="MS227" s="713"/>
      <c r="MT227" s="713"/>
      <c r="MU227" s="713"/>
      <c r="MV227" s="714"/>
      <c r="MW227" s="714"/>
      <c r="MX227" s="714"/>
      <c r="MY227" s="714"/>
      <c r="MZ227" s="714"/>
    </row>
    <row r="228" spans="1:364" s="49" customFormat="1" ht="15" customHeight="1">
      <c r="A228" s="723"/>
      <c r="B228" s="724"/>
      <c r="C228" s="709"/>
      <c r="D228" s="474"/>
      <c r="E228" s="7"/>
      <c r="F228" s="7"/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373"/>
      <c r="AG228" s="7"/>
      <c r="AH228" s="7"/>
      <c r="AI228" s="7"/>
      <c r="AJ228" s="7"/>
      <c r="AK228" s="7"/>
      <c r="AL228" s="7"/>
      <c r="AM228" s="7"/>
      <c r="AN228" s="7"/>
      <c r="AO228" s="373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373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373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373"/>
      <c r="FG228" s="6"/>
      <c r="FH228" s="6"/>
      <c r="FI228" s="6"/>
      <c r="FJ228" s="6"/>
      <c r="FK228" s="6"/>
      <c r="FL228" s="6"/>
      <c r="FM228" s="225"/>
      <c r="FN228" s="6"/>
      <c r="FO228" s="6"/>
      <c r="FP228" s="6"/>
      <c r="FQ228" s="6"/>
      <c r="FR228" s="510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101"/>
      <c r="GJ228" s="511"/>
      <c r="GK228" s="101"/>
      <c r="GL228" s="77"/>
      <c r="GM228" s="77"/>
      <c r="GN228" s="77"/>
      <c r="GO228" s="77"/>
      <c r="GP228" s="77"/>
      <c r="GQ228" s="77"/>
      <c r="GR228" s="77"/>
      <c r="GS228" s="77"/>
      <c r="GT228" s="77"/>
      <c r="GU228" s="77"/>
      <c r="GV228" s="77"/>
      <c r="GW228" s="77"/>
      <c r="GX228" s="77"/>
      <c r="GY228" s="77"/>
      <c r="GZ228" s="77"/>
      <c r="HA228" s="77"/>
      <c r="HB228" s="77"/>
      <c r="HC228" s="77"/>
      <c r="HD228" s="77"/>
      <c r="HE228" s="77"/>
      <c r="HF228" s="77"/>
      <c r="HG228" s="77"/>
      <c r="HH228" s="77"/>
      <c r="HI228" s="77"/>
      <c r="HJ228" s="77"/>
      <c r="HK228" s="77"/>
      <c r="HL228" s="77"/>
      <c r="HM228" s="77"/>
      <c r="HN228" s="77"/>
      <c r="HO228" s="77"/>
      <c r="HP228" s="77"/>
      <c r="HQ228" s="77"/>
      <c r="HR228" s="77"/>
      <c r="HS228" s="77"/>
      <c r="HT228" s="77"/>
      <c r="HU228" s="77"/>
      <c r="HV228" s="77"/>
      <c r="HW228" s="77"/>
      <c r="HX228" s="77"/>
      <c r="HY228" s="77"/>
      <c r="HZ228" s="77"/>
      <c r="IA228" s="77"/>
      <c r="IB228" s="77"/>
      <c r="IC228" s="77"/>
      <c r="ID228" s="77"/>
      <c r="IE228" s="77"/>
      <c r="IF228" s="77"/>
      <c r="IG228" s="77"/>
      <c r="IH228" s="77"/>
      <c r="II228" s="77"/>
      <c r="IJ228" s="77"/>
      <c r="IK228" s="77"/>
      <c r="IL228" s="77"/>
      <c r="IM228" s="77"/>
      <c r="IN228" s="77"/>
      <c r="IO228" s="77"/>
      <c r="IP228" s="77"/>
      <c r="IQ228" s="77"/>
      <c r="IR228" s="77"/>
      <c r="IS228" s="77"/>
      <c r="IT228" s="77"/>
      <c r="IU228" s="77"/>
      <c r="IV228" s="3"/>
      <c r="IW228" s="3"/>
      <c r="IX228" s="3"/>
      <c r="IY228" s="3"/>
      <c r="IZ228" s="3"/>
      <c r="JA228" s="551"/>
      <c r="JB228" s="713"/>
      <c r="JC228" s="713"/>
      <c r="JD228" s="713"/>
      <c r="JE228" s="713"/>
      <c r="JF228" s="713"/>
      <c r="JG228" s="713"/>
      <c r="JH228" s="713"/>
      <c r="JI228" s="713"/>
      <c r="JJ228" s="713"/>
      <c r="JK228" s="713"/>
      <c r="JL228" s="713"/>
      <c r="JM228" s="713"/>
      <c r="JN228" s="713"/>
      <c r="JO228" s="713"/>
      <c r="JP228" s="713"/>
      <c r="JQ228" s="713"/>
      <c r="JR228" s="713"/>
      <c r="JS228" s="713"/>
      <c r="JT228" s="713"/>
      <c r="JU228" s="713"/>
      <c r="JV228" s="713"/>
      <c r="JW228" s="713"/>
      <c r="JX228" s="713"/>
      <c r="JY228" s="713"/>
      <c r="JZ228" s="713"/>
      <c r="KA228" s="713"/>
      <c r="KB228" s="713"/>
      <c r="KC228" s="713"/>
      <c r="KD228" s="713"/>
      <c r="KE228" s="713"/>
      <c r="KF228" s="713"/>
      <c r="KG228" s="713"/>
      <c r="KH228" s="713"/>
      <c r="KI228" s="713"/>
      <c r="KJ228" s="713"/>
      <c r="KK228" s="713"/>
      <c r="KL228" s="713"/>
      <c r="KM228" s="713"/>
      <c r="KN228" s="713"/>
      <c r="KO228" s="713"/>
      <c r="KP228" s="713"/>
      <c r="KQ228" s="713"/>
      <c r="KR228" s="713"/>
      <c r="KS228" s="713"/>
      <c r="KT228" s="713"/>
      <c r="KU228" s="713"/>
      <c r="KV228" s="713"/>
      <c r="KW228" s="713"/>
      <c r="KX228" s="713"/>
      <c r="KY228" s="713"/>
      <c r="KZ228" s="713"/>
      <c r="LA228" s="713"/>
      <c r="LB228" s="713"/>
      <c r="LC228" s="713"/>
      <c r="LD228" s="713"/>
      <c r="LE228" s="713"/>
      <c r="LF228" s="713"/>
      <c r="LG228" s="713"/>
      <c r="LH228" s="713"/>
      <c r="LI228" s="713"/>
      <c r="LJ228" s="713"/>
      <c r="LK228" s="713"/>
      <c r="LL228" s="713"/>
      <c r="LM228" s="713"/>
      <c r="LN228" s="713"/>
      <c r="LO228" s="713"/>
      <c r="LP228" s="713"/>
      <c r="LQ228" s="713"/>
      <c r="LR228" s="713"/>
      <c r="LS228" s="713"/>
      <c r="LT228" s="713"/>
      <c r="LU228" s="713"/>
      <c r="LV228" s="713"/>
      <c r="LW228" s="713"/>
      <c r="LX228" s="713"/>
      <c r="LY228" s="713"/>
      <c r="LZ228" s="713"/>
      <c r="MA228" s="713"/>
      <c r="MB228" s="713"/>
      <c r="MC228" s="713"/>
      <c r="MD228" s="713"/>
      <c r="ME228" s="713"/>
      <c r="MF228" s="713"/>
      <c r="MG228" s="713"/>
      <c r="MH228" s="713"/>
      <c r="MI228" s="713"/>
      <c r="MJ228" s="713"/>
      <c r="MK228" s="713"/>
      <c r="ML228" s="713"/>
      <c r="MM228" s="713"/>
      <c r="MN228" s="713"/>
      <c r="MO228" s="713"/>
      <c r="MP228" s="713"/>
      <c r="MQ228" s="713"/>
      <c r="MR228" s="713"/>
      <c r="MS228" s="713"/>
      <c r="MT228" s="713"/>
      <c r="MU228" s="713"/>
      <c r="MV228" s="714"/>
      <c r="MW228" s="714"/>
      <c r="MX228" s="714"/>
      <c r="MY228" s="714"/>
      <c r="MZ228" s="714"/>
    </row>
    <row r="229" spans="1:364" s="49" customFormat="1" ht="15" customHeight="1">
      <c r="A229" s="723"/>
      <c r="B229" s="724"/>
      <c r="C229" s="709"/>
      <c r="D229" s="474"/>
      <c r="E229" s="7"/>
      <c r="F229" s="7"/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373"/>
      <c r="AG229" s="7"/>
      <c r="AH229" s="7"/>
      <c r="AI229" s="7"/>
      <c r="AJ229" s="7"/>
      <c r="AK229" s="7"/>
      <c r="AL229" s="7"/>
      <c r="AM229" s="7"/>
      <c r="AN229" s="7"/>
      <c r="AO229" s="373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373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373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373"/>
      <c r="FG229" s="6"/>
      <c r="FH229" s="6"/>
      <c r="FI229" s="6"/>
      <c r="FJ229" s="6"/>
      <c r="FK229" s="6"/>
      <c r="FL229" s="6"/>
      <c r="FM229" s="225"/>
      <c r="FN229" s="6"/>
      <c r="FO229" s="6"/>
      <c r="FP229" s="6"/>
      <c r="FQ229" s="6"/>
      <c r="FR229" s="510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101"/>
      <c r="GJ229" s="511"/>
      <c r="GK229" s="101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77"/>
      <c r="GW229" s="77"/>
      <c r="GX229" s="77"/>
      <c r="GY229" s="77"/>
      <c r="GZ229" s="77"/>
      <c r="HA229" s="77"/>
      <c r="HB229" s="77"/>
      <c r="HC229" s="77"/>
      <c r="HD229" s="77"/>
      <c r="HE229" s="77"/>
      <c r="HF229" s="77"/>
      <c r="HG229" s="77"/>
      <c r="HH229" s="77"/>
      <c r="HI229" s="77"/>
      <c r="HJ229" s="77"/>
      <c r="HK229" s="77"/>
      <c r="HL229" s="77"/>
      <c r="HM229" s="77"/>
      <c r="HN229" s="77"/>
      <c r="HO229" s="77"/>
      <c r="HP229" s="77"/>
      <c r="HQ229" s="77"/>
      <c r="HR229" s="77"/>
      <c r="HS229" s="77"/>
      <c r="HT229" s="77"/>
      <c r="HU229" s="77"/>
      <c r="HV229" s="77"/>
      <c r="HW229" s="77"/>
      <c r="HX229" s="77"/>
      <c r="HY229" s="77"/>
      <c r="HZ229" s="77"/>
      <c r="IA229" s="77"/>
      <c r="IB229" s="77"/>
      <c r="IC229" s="77"/>
      <c r="ID229" s="77"/>
      <c r="IE229" s="77"/>
      <c r="IF229" s="77"/>
      <c r="IG229" s="77"/>
      <c r="IH229" s="77"/>
      <c r="II229" s="77"/>
      <c r="IJ229" s="77"/>
      <c r="IK229" s="77"/>
      <c r="IL229" s="77"/>
      <c r="IM229" s="77"/>
      <c r="IN229" s="77"/>
      <c r="IO229" s="77"/>
      <c r="IP229" s="77"/>
      <c r="IQ229" s="77"/>
      <c r="IR229" s="77"/>
      <c r="IS229" s="77"/>
      <c r="IT229" s="77"/>
      <c r="IU229" s="77"/>
      <c r="IV229" s="3"/>
      <c r="IW229" s="3"/>
      <c r="IX229" s="3"/>
      <c r="IY229" s="3"/>
      <c r="IZ229" s="3"/>
      <c r="JA229" s="551"/>
      <c r="JB229" s="713"/>
      <c r="JC229" s="713"/>
      <c r="JD229" s="713"/>
      <c r="JE229" s="713"/>
      <c r="JF229" s="713"/>
      <c r="JG229" s="713"/>
      <c r="JH229" s="713"/>
      <c r="JI229" s="713"/>
      <c r="JJ229" s="713"/>
      <c r="JK229" s="713"/>
      <c r="JL229" s="713"/>
      <c r="JM229" s="713"/>
      <c r="JN229" s="713"/>
      <c r="JO229" s="713"/>
      <c r="JP229" s="713"/>
      <c r="JQ229" s="713"/>
      <c r="JR229" s="713"/>
      <c r="JS229" s="713"/>
      <c r="JT229" s="713"/>
      <c r="JU229" s="713"/>
      <c r="JV229" s="713"/>
      <c r="JW229" s="713"/>
      <c r="JX229" s="713"/>
      <c r="JY229" s="713"/>
      <c r="JZ229" s="713"/>
      <c r="KA229" s="713"/>
      <c r="KB229" s="713"/>
      <c r="KC229" s="713"/>
      <c r="KD229" s="713"/>
      <c r="KE229" s="713"/>
      <c r="KF229" s="713"/>
      <c r="KG229" s="713"/>
      <c r="KH229" s="713"/>
      <c r="KI229" s="713"/>
      <c r="KJ229" s="713"/>
      <c r="KK229" s="713"/>
      <c r="KL229" s="713"/>
      <c r="KM229" s="713"/>
      <c r="KN229" s="713"/>
      <c r="KO229" s="713"/>
      <c r="KP229" s="713"/>
      <c r="KQ229" s="713"/>
      <c r="KR229" s="713"/>
      <c r="KS229" s="713"/>
      <c r="KT229" s="713"/>
      <c r="KU229" s="713"/>
      <c r="KV229" s="713"/>
      <c r="KW229" s="713"/>
      <c r="KX229" s="713"/>
      <c r="KY229" s="713"/>
      <c r="KZ229" s="713"/>
      <c r="LA229" s="713"/>
      <c r="LB229" s="713"/>
      <c r="LC229" s="713"/>
      <c r="LD229" s="713"/>
      <c r="LE229" s="713"/>
      <c r="LF229" s="713"/>
      <c r="LG229" s="713"/>
      <c r="LH229" s="713"/>
      <c r="LI229" s="713"/>
      <c r="LJ229" s="713"/>
      <c r="LK229" s="713"/>
      <c r="LL229" s="713"/>
      <c r="LM229" s="713"/>
      <c r="LN229" s="713"/>
      <c r="LO229" s="713"/>
      <c r="LP229" s="713"/>
      <c r="LQ229" s="713"/>
      <c r="LR229" s="713"/>
      <c r="LS229" s="713"/>
      <c r="LT229" s="713"/>
      <c r="LU229" s="713"/>
      <c r="LV229" s="713"/>
      <c r="LW229" s="713"/>
      <c r="LX229" s="713"/>
      <c r="LY229" s="713"/>
      <c r="LZ229" s="713"/>
      <c r="MA229" s="713"/>
      <c r="MB229" s="713"/>
      <c r="MC229" s="713"/>
      <c r="MD229" s="713"/>
      <c r="ME229" s="713"/>
      <c r="MF229" s="713"/>
      <c r="MG229" s="713"/>
      <c r="MH229" s="713"/>
      <c r="MI229" s="713"/>
      <c r="MJ229" s="713"/>
      <c r="MK229" s="713"/>
      <c r="ML229" s="713"/>
      <c r="MM229" s="713"/>
      <c r="MN229" s="713"/>
      <c r="MO229" s="713"/>
      <c r="MP229" s="713"/>
      <c r="MQ229" s="713"/>
      <c r="MR229" s="713"/>
      <c r="MS229" s="713"/>
      <c r="MT229" s="713"/>
      <c r="MU229" s="713"/>
      <c r="MV229" s="714"/>
      <c r="MW229" s="714"/>
      <c r="MX229" s="714"/>
      <c r="MY229" s="714"/>
      <c r="MZ229" s="714"/>
    </row>
    <row r="230" spans="1:364" s="49" customFormat="1" ht="15" customHeight="1">
      <c r="A230" s="723"/>
      <c r="B230" s="724"/>
      <c r="C230" s="709"/>
      <c r="D230" s="474"/>
      <c r="E230" s="7"/>
      <c r="F230" s="7"/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373"/>
      <c r="AG230" s="7"/>
      <c r="AH230" s="7"/>
      <c r="AI230" s="7"/>
      <c r="AJ230" s="7"/>
      <c r="AK230" s="7"/>
      <c r="AL230" s="7"/>
      <c r="AM230" s="7"/>
      <c r="AN230" s="7"/>
      <c r="AO230" s="373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373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373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373"/>
      <c r="FG230" s="6"/>
      <c r="FH230" s="6"/>
      <c r="FI230" s="6"/>
      <c r="FJ230" s="6"/>
      <c r="FK230" s="6"/>
      <c r="FL230" s="6"/>
      <c r="FM230" s="225"/>
      <c r="FN230" s="6"/>
      <c r="FO230" s="6"/>
      <c r="FP230" s="6"/>
      <c r="FQ230" s="6"/>
      <c r="FR230" s="510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101"/>
      <c r="GJ230" s="511"/>
      <c r="GK230" s="101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77"/>
      <c r="GW230" s="77"/>
      <c r="GX230" s="77"/>
      <c r="GY230" s="77"/>
      <c r="GZ230" s="77"/>
      <c r="HA230" s="77"/>
      <c r="HB230" s="77"/>
      <c r="HC230" s="77"/>
      <c r="HD230" s="77"/>
      <c r="HE230" s="77"/>
      <c r="HF230" s="77"/>
      <c r="HG230" s="77"/>
      <c r="HH230" s="77"/>
      <c r="HI230" s="77"/>
      <c r="HJ230" s="77"/>
      <c r="HK230" s="77"/>
      <c r="HL230" s="77"/>
      <c r="HM230" s="77"/>
      <c r="HN230" s="77"/>
      <c r="HO230" s="77"/>
      <c r="HP230" s="77"/>
      <c r="HQ230" s="77"/>
      <c r="HR230" s="77"/>
      <c r="HS230" s="77"/>
      <c r="HT230" s="77"/>
      <c r="HU230" s="77"/>
      <c r="HV230" s="77"/>
      <c r="HW230" s="77"/>
      <c r="HX230" s="77"/>
      <c r="HY230" s="77"/>
      <c r="HZ230" s="77"/>
      <c r="IA230" s="77"/>
      <c r="IB230" s="77"/>
      <c r="IC230" s="77"/>
      <c r="ID230" s="77"/>
      <c r="IE230" s="77"/>
      <c r="IF230" s="77"/>
      <c r="IG230" s="77"/>
      <c r="IH230" s="77"/>
      <c r="II230" s="77"/>
      <c r="IJ230" s="77"/>
      <c r="IK230" s="77"/>
      <c r="IL230" s="77"/>
      <c r="IM230" s="77"/>
      <c r="IN230" s="77"/>
      <c r="IO230" s="77"/>
      <c r="IP230" s="77"/>
      <c r="IQ230" s="77"/>
      <c r="IR230" s="77"/>
      <c r="IS230" s="77"/>
      <c r="IT230" s="77"/>
      <c r="IU230" s="77"/>
      <c r="IV230" s="3"/>
      <c r="IW230" s="3"/>
      <c r="IX230" s="3"/>
      <c r="IY230" s="3"/>
      <c r="IZ230" s="3"/>
      <c r="JA230" s="551"/>
      <c r="JB230" s="713"/>
      <c r="JC230" s="713"/>
      <c r="JD230" s="713"/>
      <c r="JE230" s="713"/>
      <c r="JF230" s="713"/>
      <c r="JG230" s="713"/>
      <c r="JH230" s="713"/>
      <c r="JI230" s="713"/>
      <c r="JJ230" s="713"/>
      <c r="JK230" s="713"/>
      <c r="JL230" s="713"/>
      <c r="JM230" s="713"/>
      <c r="JN230" s="713"/>
      <c r="JO230" s="713"/>
      <c r="JP230" s="713"/>
      <c r="JQ230" s="713"/>
      <c r="JR230" s="713"/>
      <c r="JS230" s="713"/>
      <c r="JT230" s="713"/>
      <c r="JU230" s="713"/>
      <c r="JV230" s="713"/>
      <c r="JW230" s="713"/>
      <c r="JX230" s="713"/>
      <c r="JY230" s="713"/>
      <c r="JZ230" s="713"/>
      <c r="KA230" s="713"/>
      <c r="KB230" s="713"/>
      <c r="KC230" s="713"/>
      <c r="KD230" s="713"/>
      <c r="KE230" s="713"/>
      <c r="KF230" s="713"/>
      <c r="KG230" s="713"/>
      <c r="KH230" s="713"/>
      <c r="KI230" s="713"/>
      <c r="KJ230" s="713"/>
      <c r="KK230" s="713"/>
      <c r="KL230" s="713"/>
      <c r="KM230" s="713"/>
      <c r="KN230" s="713"/>
      <c r="KO230" s="713"/>
      <c r="KP230" s="713"/>
      <c r="KQ230" s="713"/>
      <c r="KR230" s="713"/>
      <c r="KS230" s="713"/>
      <c r="KT230" s="713"/>
      <c r="KU230" s="713"/>
      <c r="KV230" s="713"/>
      <c r="KW230" s="713"/>
      <c r="KX230" s="713"/>
      <c r="KY230" s="713"/>
      <c r="KZ230" s="713"/>
      <c r="LA230" s="713"/>
      <c r="LB230" s="713"/>
      <c r="LC230" s="713"/>
      <c r="LD230" s="713"/>
      <c r="LE230" s="713"/>
      <c r="LF230" s="713"/>
      <c r="LG230" s="713"/>
      <c r="LH230" s="713"/>
      <c r="LI230" s="713"/>
      <c r="LJ230" s="713"/>
      <c r="LK230" s="713"/>
      <c r="LL230" s="713"/>
      <c r="LM230" s="713"/>
      <c r="LN230" s="713"/>
      <c r="LO230" s="713"/>
      <c r="LP230" s="713"/>
      <c r="LQ230" s="713"/>
      <c r="LR230" s="713"/>
      <c r="LS230" s="713"/>
      <c r="LT230" s="713"/>
      <c r="LU230" s="713"/>
      <c r="LV230" s="713"/>
      <c r="LW230" s="713"/>
      <c r="LX230" s="713"/>
      <c r="LY230" s="713"/>
      <c r="LZ230" s="713"/>
      <c r="MA230" s="713"/>
      <c r="MB230" s="713"/>
      <c r="MC230" s="713"/>
      <c r="MD230" s="713"/>
      <c r="ME230" s="713"/>
      <c r="MF230" s="713"/>
      <c r="MG230" s="713"/>
      <c r="MH230" s="713"/>
      <c r="MI230" s="713"/>
      <c r="MJ230" s="713"/>
      <c r="MK230" s="713"/>
      <c r="ML230" s="713"/>
      <c r="MM230" s="713"/>
      <c r="MN230" s="713"/>
      <c r="MO230" s="713"/>
      <c r="MP230" s="713"/>
      <c r="MQ230" s="713"/>
      <c r="MR230" s="713"/>
      <c r="MS230" s="713"/>
      <c r="MT230" s="713"/>
      <c r="MU230" s="713"/>
      <c r="MV230" s="714"/>
      <c r="MW230" s="714"/>
      <c r="MX230" s="714"/>
      <c r="MY230" s="714"/>
      <c r="MZ230" s="714"/>
    </row>
    <row r="231" spans="1:364" s="49" customFormat="1" ht="15" customHeight="1">
      <c r="A231" s="723"/>
      <c r="B231" s="724"/>
      <c r="C231" s="709"/>
      <c r="D231" s="474"/>
      <c r="E231" s="7"/>
      <c r="F231" s="7"/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373"/>
      <c r="AG231" s="7"/>
      <c r="AH231" s="7"/>
      <c r="AI231" s="7"/>
      <c r="AJ231" s="7"/>
      <c r="AK231" s="7"/>
      <c r="AL231" s="7"/>
      <c r="AM231" s="7"/>
      <c r="AN231" s="7"/>
      <c r="AO231" s="373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373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373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373"/>
      <c r="FG231" s="6"/>
      <c r="FH231" s="6"/>
      <c r="FI231" s="6"/>
      <c r="FJ231" s="6"/>
      <c r="FK231" s="6"/>
      <c r="FL231" s="6"/>
      <c r="FM231" s="225"/>
      <c r="FN231" s="6"/>
      <c r="FO231" s="6"/>
      <c r="FP231" s="6"/>
      <c r="FQ231" s="6"/>
      <c r="FR231" s="510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101"/>
      <c r="GJ231" s="511"/>
      <c r="GK231" s="101"/>
      <c r="GL231" s="77"/>
      <c r="GM231" s="77"/>
      <c r="GN231" s="77"/>
      <c r="GO231" s="77"/>
      <c r="GP231" s="77"/>
      <c r="GQ231" s="77"/>
      <c r="GR231" s="77"/>
      <c r="GS231" s="77"/>
      <c r="GT231" s="77"/>
      <c r="GU231" s="77"/>
      <c r="GV231" s="77"/>
      <c r="GW231" s="77"/>
      <c r="GX231" s="77"/>
      <c r="GY231" s="77"/>
      <c r="GZ231" s="77"/>
      <c r="HA231" s="77"/>
      <c r="HB231" s="77"/>
      <c r="HC231" s="77"/>
      <c r="HD231" s="77"/>
      <c r="HE231" s="77"/>
      <c r="HF231" s="77"/>
      <c r="HG231" s="77"/>
      <c r="HH231" s="77"/>
      <c r="HI231" s="77"/>
      <c r="HJ231" s="77"/>
      <c r="HK231" s="77"/>
      <c r="HL231" s="77"/>
      <c r="HM231" s="77"/>
      <c r="HN231" s="77"/>
      <c r="HO231" s="77"/>
      <c r="HP231" s="77"/>
      <c r="HQ231" s="77"/>
      <c r="HR231" s="77"/>
      <c r="HS231" s="77"/>
      <c r="HT231" s="77"/>
      <c r="HU231" s="77"/>
      <c r="HV231" s="77"/>
      <c r="HW231" s="77"/>
      <c r="HX231" s="77"/>
      <c r="HY231" s="77"/>
      <c r="HZ231" s="77"/>
      <c r="IA231" s="77"/>
      <c r="IB231" s="77"/>
      <c r="IC231" s="77"/>
      <c r="ID231" s="77"/>
      <c r="IE231" s="77"/>
      <c r="IF231" s="77"/>
      <c r="IG231" s="77"/>
      <c r="IH231" s="77"/>
      <c r="II231" s="77"/>
      <c r="IJ231" s="77"/>
      <c r="IK231" s="77"/>
      <c r="IL231" s="77"/>
      <c r="IM231" s="77"/>
      <c r="IN231" s="77"/>
      <c r="IO231" s="77"/>
      <c r="IP231" s="77"/>
      <c r="IQ231" s="77"/>
      <c r="IR231" s="77"/>
      <c r="IS231" s="77"/>
      <c r="IT231" s="77"/>
      <c r="IU231" s="77"/>
      <c r="IV231" s="3"/>
      <c r="IW231" s="3"/>
      <c r="IX231" s="3"/>
      <c r="IY231" s="3"/>
      <c r="IZ231" s="3"/>
      <c r="JA231" s="551"/>
      <c r="JB231" s="713"/>
      <c r="JC231" s="713"/>
      <c r="JD231" s="713"/>
      <c r="JE231" s="713"/>
      <c r="JF231" s="713"/>
      <c r="JG231" s="713"/>
      <c r="JH231" s="713"/>
      <c r="JI231" s="713"/>
      <c r="JJ231" s="713"/>
      <c r="JK231" s="713"/>
      <c r="JL231" s="713"/>
      <c r="JM231" s="713"/>
      <c r="JN231" s="713"/>
      <c r="JO231" s="713"/>
      <c r="JP231" s="713"/>
      <c r="JQ231" s="713"/>
      <c r="JR231" s="713"/>
      <c r="JS231" s="713"/>
      <c r="JT231" s="713"/>
      <c r="JU231" s="713"/>
      <c r="JV231" s="713"/>
      <c r="JW231" s="713"/>
      <c r="JX231" s="713"/>
      <c r="JY231" s="713"/>
      <c r="JZ231" s="713"/>
      <c r="KA231" s="713"/>
      <c r="KB231" s="713"/>
      <c r="KC231" s="713"/>
      <c r="KD231" s="713"/>
      <c r="KE231" s="713"/>
      <c r="KF231" s="713"/>
      <c r="KG231" s="713"/>
      <c r="KH231" s="713"/>
      <c r="KI231" s="713"/>
      <c r="KJ231" s="713"/>
      <c r="KK231" s="713"/>
      <c r="KL231" s="713"/>
      <c r="KM231" s="713"/>
      <c r="KN231" s="713"/>
      <c r="KO231" s="713"/>
      <c r="KP231" s="713"/>
      <c r="KQ231" s="713"/>
      <c r="KR231" s="713"/>
      <c r="KS231" s="713"/>
      <c r="KT231" s="713"/>
      <c r="KU231" s="713"/>
      <c r="KV231" s="713"/>
      <c r="KW231" s="713"/>
      <c r="KX231" s="713"/>
      <c r="KY231" s="713"/>
      <c r="KZ231" s="713"/>
      <c r="LA231" s="713"/>
      <c r="LB231" s="713"/>
      <c r="LC231" s="713"/>
      <c r="LD231" s="713"/>
      <c r="LE231" s="713"/>
      <c r="LF231" s="713"/>
      <c r="LG231" s="713"/>
      <c r="LH231" s="713"/>
      <c r="LI231" s="713"/>
      <c r="LJ231" s="713"/>
      <c r="LK231" s="713"/>
      <c r="LL231" s="713"/>
      <c r="LM231" s="713"/>
      <c r="LN231" s="713"/>
      <c r="LO231" s="713"/>
      <c r="LP231" s="713"/>
      <c r="LQ231" s="713"/>
      <c r="LR231" s="713"/>
      <c r="LS231" s="713"/>
      <c r="LT231" s="713"/>
      <c r="LU231" s="713"/>
      <c r="LV231" s="713"/>
      <c r="LW231" s="713"/>
      <c r="LX231" s="713"/>
      <c r="LY231" s="713"/>
      <c r="LZ231" s="713"/>
      <c r="MA231" s="713"/>
      <c r="MB231" s="713"/>
      <c r="MC231" s="713"/>
      <c r="MD231" s="713"/>
      <c r="ME231" s="713"/>
      <c r="MF231" s="713"/>
      <c r="MG231" s="713"/>
      <c r="MH231" s="713"/>
      <c r="MI231" s="713"/>
      <c r="MJ231" s="713"/>
      <c r="MK231" s="713"/>
      <c r="ML231" s="713"/>
      <c r="MM231" s="713"/>
      <c r="MN231" s="713"/>
      <c r="MO231" s="713"/>
      <c r="MP231" s="713"/>
      <c r="MQ231" s="713"/>
      <c r="MR231" s="713"/>
      <c r="MS231" s="713"/>
      <c r="MT231" s="713"/>
      <c r="MU231" s="713"/>
      <c r="MV231" s="714"/>
      <c r="MW231" s="714"/>
      <c r="MX231" s="714"/>
      <c r="MY231" s="714"/>
      <c r="MZ231" s="714"/>
    </row>
    <row r="232" spans="1:364" s="49" customFormat="1" ht="15" customHeight="1">
      <c r="A232" s="723"/>
      <c r="B232" s="724"/>
      <c r="C232" s="709"/>
      <c r="D232" s="474"/>
      <c r="E232" s="7"/>
      <c r="F232" s="7"/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373"/>
      <c r="AG232" s="7"/>
      <c r="AH232" s="7"/>
      <c r="AI232" s="7"/>
      <c r="AJ232" s="7"/>
      <c r="AK232" s="7"/>
      <c r="AL232" s="7"/>
      <c r="AM232" s="7"/>
      <c r="AN232" s="7"/>
      <c r="AO232" s="373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373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373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373"/>
      <c r="FG232" s="6"/>
      <c r="FH232" s="6"/>
      <c r="FI232" s="6"/>
      <c r="FJ232" s="6"/>
      <c r="FK232" s="6"/>
      <c r="FL232" s="6"/>
      <c r="FM232" s="225"/>
      <c r="FN232" s="6"/>
      <c r="FO232" s="6"/>
      <c r="FP232" s="6"/>
      <c r="FQ232" s="6"/>
      <c r="FR232" s="510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101"/>
      <c r="GJ232" s="511"/>
      <c r="GK232" s="101"/>
      <c r="GL232" s="77"/>
      <c r="GM232" s="77"/>
      <c r="GN232" s="77"/>
      <c r="GO232" s="77"/>
      <c r="GP232" s="77"/>
      <c r="GQ232" s="77"/>
      <c r="GR232" s="77"/>
      <c r="GS232" s="77"/>
      <c r="GT232" s="77"/>
      <c r="GU232" s="77"/>
      <c r="GV232" s="77"/>
      <c r="GW232" s="77"/>
      <c r="GX232" s="77"/>
      <c r="GY232" s="77"/>
      <c r="GZ232" s="77"/>
      <c r="HA232" s="77"/>
      <c r="HB232" s="77"/>
      <c r="HC232" s="77"/>
      <c r="HD232" s="77"/>
      <c r="HE232" s="77"/>
      <c r="HF232" s="77"/>
      <c r="HG232" s="77"/>
      <c r="HH232" s="77"/>
      <c r="HI232" s="77"/>
      <c r="HJ232" s="77"/>
      <c r="HK232" s="77"/>
      <c r="HL232" s="77"/>
      <c r="HM232" s="77"/>
      <c r="HN232" s="77"/>
      <c r="HO232" s="77"/>
      <c r="HP232" s="77"/>
      <c r="HQ232" s="77"/>
      <c r="HR232" s="77"/>
      <c r="HS232" s="77"/>
      <c r="HT232" s="77"/>
      <c r="HU232" s="77"/>
      <c r="HV232" s="77"/>
      <c r="HW232" s="77"/>
      <c r="HX232" s="77"/>
      <c r="HY232" s="77"/>
      <c r="HZ232" s="77"/>
      <c r="IA232" s="77"/>
      <c r="IB232" s="77"/>
      <c r="IC232" s="77"/>
      <c r="ID232" s="77"/>
      <c r="IE232" s="77"/>
      <c r="IF232" s="77"/>
      <c r="IG232" s="77"/>
      <c r="IH232" s="77"/>
      <c r="II232" s="77"/>
      <c r="IJ232" s="77"/>
      <c r="IK232" s="77"/>
      <c r="IL232" s="77"/>
      <c r="IM232" s="77"/>
      <c r="IN232" s="77"/>
      <c r="IO232" s="77"/>
      <c r="IP232" s="77"/>
      <c r="IQ232" s="77"/>
      <c r="IR232" s="77"/>
      <c r="IS232" s="77"/>
      <c r="IT232" s="77"/>
      <c r="IU232" s="77"/>
      <c r="IV232" s="3"/>
      <c r="IW232" s="3"/>
      <c r="IX232" s="3"/>
      <c r="IY232" s="3"/>
      <c r="IZ232" s="3"/>
      <c r="JA232" s="551"/>
      <c r="JB232" s="713"/>
      <c r="JC232" s="713"/>
      <c r="JD232" s="713"/>
      <c r="JE232" s="713"/>
      <c r="JF232" s="713"/>
      <c r="JG232" s="713"/>
      <c r="JH232" s="713"/>
      <c r="JI232" s="713"/>
      <c r="JJ232" s="713"/>
      <c r="JK232" s="713"/>
      <c r="JL232" s="713"/>
      <c r="JM232" s="713"/>
      <c r="JN232" s="713"/>
      <c r="JO232" s="713"/>
      <c r="JP232" s="713"/>
      <c r="JQ232" s="713"/>
      <c r="JR232" s="713"/>
      <c r="JS232" s="713"/>
      <c r="JT232" s="713"/>
      <c r="JU232" s="713"/>
      <c r="JV232" s="713"/>
      <c r="JW232" s="713"/>
      <c r="JX232" s="713"/>
      <c r="JY232" s="713"/>
      <c r="JZ232" s="713"/>
      <c r="KA232" s="713"/>
      <c r="KB232" s="713"/>
      <c r="KC232" s="713"/>
      <c r="KD232" s="713"/>
      <c r="KE232" s="713"/>
      <c r="KF232" s="713"/>
      <c r="KG232" s="713"/>
      <c r="KH232" s="713"/>
      <c r="KI232" s="713"/>
      <c r="KJ232" s="713"/>
      <c r="KK232" s="713"/>
      <c r="KL232" s="713"/>
      <c r="KM232" s="713"/>
      <c r="KN232" s="713"/>
      <c r="KO232" s="713"/>
      <c r="KP232" s="713"/>
      <c r="KQ232" s="713"/>
      <c r="KR232" s="713"/>
      <c r="KS232" s="713"/>
      <c r="KT232" s="713"/>
      <c r="KU232" s="713"/>
      <c r="KV232" s="713"/>
      <c r="KW232" s="713"/>
      <c r="KX232" s="713"/>
      <c r="KY232" s="713"/>
      <c r="KZ232" s="713"/>
      <c r="LA232" s="713"/>
      <c r="LB232" s="713"/>
      <c r="LC232" s="713"/>
      <c r="LD232" s="713"/>
      <c r="LE232" s="713"/>
      <c r="LF232" s="713"/>
      <c r="LG232" s="713"/>
      <c r="LH232" s="713"/>
      <c r="LI232" s="713"/>
      <c r="LJ232" s="713"/>
      <c r="LK232" s="713"/>
      <c r="LL232" s="713"/>
      <c r="LM232" s="713"/>
      <c r="LN232" s="713"/>
      <c r="LO232" s="713"/>
      <c r="LP232" s="713"/>
      <c r="LQ232" s="713"/>
      <c r="LR232" s="713"/>
      <c r="LS232" s="713"/>
      <c r="LT232" s="713"/>
      <c r="LU232" s="713"/>
      <c r="LV232" s="713"/>
      <c r="LW232" s="713"/>
      <c r="LX232" s="713"/>
      <c r="LY232" s="713"/>
      <c r="LZ232" s="713"/>
      <c r="MA232" s="713"/>
      <c r="MB232" s="713"/>
      <c r="MC232" s="713"/>
      <c r="MD232" s="713"/>
      <c r="ME232" s="713"/>
      <c r="MF232" s="713"/>
      <c r="MG232" s="713"/>
      <c r="MH232" s="713"/>
      <c r="MI232" s="713"/>
      <c r="MJ232" s="713"/>
      <c r="MK232" s="713"/>
      <c r="ML232" s="713"/>
      <c r="MM232" s="713"/>
      <c r="MN232" s="713"/>
      <c r="MO232" s="713"/>
      <c r="MP232" s="713"/>
      <c r="MQ232" s="713"/>
      <c r="MR232" s="713"/>
      <c r="MS232" s="713"/>
      <c r="MT232" s="713"/>
      <c r="MU232" s="713"/>
      <c r="MV232" s="714"/>
      <c r="MW232" s="714"/>
      <c r="MX232" s="714"/>
      <c r="MY232" s="714"/>
      <c r="MZ232" s="714"/>
    </row>
    <row r="233" spans="1:364" s="49" customFormat="1" ht="15" customHeight="1">
      <c r="A233" s="723"/>
      <c r="B233" s="724"/>
      <c r="C233" s="709"/>
      <c r="D233" s="474"/>
      <c r="E233" s="7"/>
      <c r="F233" s="7"/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373"/>
      <c r="AG233" s="7"/>
      <c r="AH233" s="7"/>
      <c r="AI233" s="7"/>
      <c r="AJ233" s="7"/>
      <c r="AK233" s="7"/>
      <c r="AL233" s="7"/>
      <c r="AM233" s="7"/>
      <c r="AN233" s="7"/>
      <c r="AO233" s="373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373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373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373"/>
      <c r="FG233" s="6"/>
      <c r="FH233" s="6"/>
      <c r="FI233" s="6"/>
      <c r="FJ233" s="6"/>
      <c r="FK233" s="6"/>
      <c r="FL233" s="6"/>
      <c r="FM233" s="225"/>
      <c r="FN233" s="6"/>
      <c r="FO233" s="6"/>
      <c r="FP233" s="6"/>
      <c r="FQ233" s="6"/>
      <c r="FR233" s="510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101"/>
      <c r="GJ233" s="511"/>
      <c r="GK233" s="101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77"/>
      <c r="GW233" s="77"/>
      <c r="GX233" s="77"/>
      <c r="GY233" s="77"/>
      <c r="GZ233" s="77"/>
      <c r="HA233" s="77"/>
      <c r="HB233" s="77"/>
      <c r="HC233" s="77"/>
      <c r="HD233" s="77"/>
      <c r="HE233" s="77"/>
      <c r="HF233" s="77"/>
      <c r="HG233" s="77"/>
      <c r="HH233" s="77"/>
      <c r="HI233" s="77"/>
      <c r="HJ233" s="77"/>
      <c r="HK233" s="77"/>
      <c r="HL233" s="77"/>
      <c r="HM233" s="77"/>
      <c r="HN233" s="77"/>
      <c r="HO233" s="77"/>
      <c r="HP233" s="77"/>
      <c r="HQ233" s="77"/>
      <c r="HR233" s="77"/>
      <c r="HS233" s="77"/>
      <c r="HT233" s="77"/>
      <c r="HU233" s="77"/>
      <c r="HV233" s="77"/>
      <c r="HW233" s="77"/>
      <c r="HX233" s="77"/>
      <c r="HY233" s="77"/>
      <c r="HZ233" s="77"/>
      <c r="IA233" s="77"/>
      <c r="IB233" s="77"/>
      <c r="IC233" s="77"/>
      <c r="ID233" s="77"/>
      <c r="IE233" s="77"/>
      <c r="IF233" s="77"/>
      <c r="IG233" s="77"/>
      <c r="IH233" s="77"/>
      <c r="II233" s="77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3"/>
      <c r="IW233" s="3"/>
      <c r="IX233" s="3"/>
      <c r="IY233" s="3"/>
      <c r="IZ233" s="3"/>
      <c r="JA233" s="551"/>
      <c r="JB233" s="713"/>
      <c r="JC233" s="713"/>
      <c r="JD233" s="713"/>
      <c r="JE233" s="713"/>
      <c r="JF233" s="713"/>
      <c r="JG233" s="713"/>
      <c r="JH233" s="713"/>
      <c r="JI233" s="713"/>
      <c r="JJ233" s="713"/>
      <c r="JK233" s="713"/>
      <c r="JL233" s="713"/>
      <c r="JM233" s="713"/>
      <c r="JN233" s="713"/>
      <c r="JO233" s="713"/>
      <c r="JP233" s="713"/>
      <c r="JQ233" s="713"/>
      <c r="JR233" s="713"/>
      <c r="JS233" s="713"/>
      <c r="JT233" s="713"/>
      <c r="JU233" s="713"/>
      <c r="JV233" s="713"/>
      <c r="JW233" s="713"/>
      <c r="JX233" s="713"/>
      <c r="JY233" s="713"/>
      <c r="JZ233" s="713"/>
      <c r="KA233" s="713"/>
      <c r="KB233" s="713"/>
      <c r="KC233" s="713"/>
      <c r="KD233" s="713"/>
      <c r="KE233" s="713"/>
      <c r="KF233" s="713"/>
      <c r="KG233" s="713"/>
      <c r="KH233" s="713"/>
      <c r="KI233" s="713"/>
      <c r="KJ233" s="713"/>
      <c r="KK233" s="713"/>
      <c r="KL233" s="713"/>
      <c r="KM233" s="713"/>
      <c r="KN233" s="713"/>
      <c r="KO233" s="713"/>
      <c r="KP233" s="713"/>
      <c r="KQ233" s="713"/>
      <c r="KR233" s="713"/>
      <c r="KS233" s="713"/>
      <c r="KT233" s="713"/>
      <c r="KU233" s="713"/>
      <c r="KV233" s="713"/>
      <c r="KW233" s="713"/>
      <c r="KX233" s="713"/>
      <c r="KY233" s="713"/>
      <c r="KZ233" s="713"/>
      <c r="LA233" s="713"/>
      <c r="LB233" s="713"/>
      <c r="LC233" s="713"/>
      <c r="LD233" s="713"/>
      <c r="LE233" s="713"/>
      <c r="LF233" s="713"/>
      <c r="LG233" s="713"/>
      <c r="LH233" s="713"/>
      <c r="LI233" s="713"/>
      <c r="LJ233" s="713"/>
      <c r="LK233" s="713"/>
      <c r="LL233" s="713"/>
      <c r="LM233" s="713"/>
      <c r="LN233" s="713"/>
      <c r="LO233" s="713"/>
      <c r="LP233" s="713"/>
      <c r="LQ233" s="713"/>
      <c r="LR233" s="713"/>
      <c r="LS233" s="713"/>
      <c r="LT233" s="713"/>
      <c r="LU233" s="713"/>
      <c r="LV233" s="713"/>
      <c r="LW233" s="713"/>
      <c r="LX233" s="713"/>
      <c r="LY233" s="713"/>
      <c r="LZ233" s="713"/>
      <c r="MA233" s="713"/>
      <c r="MB233" s="713"/>
      <c r="MC233" s="713"/>
      <c r="MD233" s="713"/>
      <c r="ME233" s="713"/>
      <c r="MF233" s="713"/>
      <c r="MG233" s="713"/>
      <c r="MH233" s="713"/>
      <c r="MI233" s="713"/>
      <c r="MJ233" s="713"/>
      <c r="MK233" s="713"/>
      <c r="ML233" s="713"/>
      <c r="MM233" s="713"/>
      <c r="MN233" s="713"/>
      <c r="MO233" s="713"/>
      <c r="MP233" s="713"/>
      <c r="MQ233" s="713"/>
      <c r="MR233" s="713"/>
      <c r="MS233" s="713"/>
      <c r="MT233" s="713"/>
      <c r="MU233" s="713"/>
      <c r="MV233" s="714"/>
      <c r="MW233" s="714"/>
      <c r="MX233" s="714"/>
      <c r="MY233" s="714"/>
      <c r="MZ233" s="714"/>
    </row>
    <row r="234" spans="1:364" s="49" customFormat="1" ht="15" customHeight="1">
      <c r="A234" s="723"/>
      <c r="B234" s="724"/>
      <c r="C234" s="709"/>
      <c r="D234" s="474"/>
      <c r="E234" s="7"/>
      <c r="F234" s="7"/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373"/>
      <c r="AG234" s="7"/>
      <c r="AH234" s="7"/>
      <c r="AI234" s="7"/>
      <c r="AJ234" s="7"/>
      <c r="AK234" s="7"/>
      <c r="AL234" s="7"/>
      <c r="AM234" s="7"/>
      <c r="AN234" s="7"/>
      <c r="AO234" s="373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373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373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373"/>
      <c r="FG234" s="6"/>
      <c r="FH234" s="6"/>
      <c r="FI234" s="6"/>
      <c r="FJ234" s="6"/>
      <c r="FK234" s="6"/>
      <c r="FL234" s="6"/>
      <c r="FM234" s="225"/>
      <c r="FN234" s="6"/>
      <c r="FO234" s="6"/>
      <c r="FP234" s="6"/>
      <c r="FQ234" s="6"/>
      <c r="FR234" s="510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101"/>
      <c r="GJ234" s="511"/>
      <c r="GK234" s="101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77"/>
      <c r="GW234" s="77"/>
      <c r="GX234" s="77"/>
      <c r="GY234" s="77"/>
      <c r="GZ234" s="77"/>
      <c r="HA234" s="77"/>
      <c r="HB234" s="77"/>
      <c r="HC234" s="77"/>
      <c r="HD234" s="77"/>
      <c r="HE234" s="77"/>
      <c r="HF234" s="77"/>
      <c r="HG234" s="77"/>
      <c r="HH234" s="77"/>
      <c r="HI234" s="77"/>
      <c r="HJ234" s="77"/>
      <c r="HK234" s="77"/>
      <c r="HL234" s="77"/>
      <c r="HM234" s="77"/>
      <c r="HN234" s="77"/>
      <c r="HO234" s="77"/>
      <c r="HP234" s="77"/>
      <c r="HQ234" s="77"/>
      <c r="HR234" s="77"/>
      <c r="HS234" s="77"/>
      <c r="HT234" s="77"/>
      <c r="HU234" s="77"/>
      <c r="HV234" s="77"/>
      <c r="HW234" s="77"/>
      <c r="HX234" s="77"/>
      <c r="HY234" s="77"/>
      <c r="HZ234" s="77"/>
      <c r="IA234" s="77"/>
      <c r="IB234" s="77"/>
      <c r="IC234" s="77"/>
      <c r="ID234" s="77"/>
      <c r="IE234" s="77"/>
      <c r="IF234" s="77"/>
      <c r="IG234" s="77"/>
      <c r="IH234" s="77"/>
      <c r="II234" s="77"/>
      <c r="IJ234" s="77"/>
      <c r="IK234" s="77"/>
      <c r="IL234" s="77"/>
      <c r="IM234" s="77"/>
      <c r="IN234" s="77"/>
      <c r="IO234" s="77"/>
      <c r="IP234" s="77"/>
      <c r="IQ234" s="77"/>
      <c r="IR234" s="77"/>
      <c r="IS234" s="77"/>
      <c r="IT234" s="77"/>
      <c r="IU234" s="77"/>
      <c r="IV234" s="3"/>
      <c r="IW234" s="3"/>
      <c r="IX234" s="3"/>
      <c r="IY234" s="3"/>
      <c r="IZ234" s="3"/>
      <c r="JA234" s="551"/>
      <c r="JB234" s="713"/>
      <c r="JC234" s="713"/>
      <c r="JD234" s="713"/>
      <c r="JE234" s="713"/>
      <c r="JF234" s="713"/>
      <c r="JG234" s="713"/>
      <c r="JH234" s="713"/>
      <c r="JI234" s="713"/>
      <c r="JJ234" s="713"/>
      <c r="JK234" s="713"/>
      <c r="JL234" s="713"/>
      <c r="JM234" s="713"/>
      <c r="JN234" s="713"/>
      <c r="JO234" s="713"/>
      <c r="JP234" s="713"/>
      <c r="JQ234" s="713"/>
      <c r="JR234" s="713"/>
      <c r="JS234" s="713"/>
      <c r="JT234" s="713"/>
      <c r="JU234" s="713"/>
      <c r="JV234" s="713"/>
      <c r="JW234" s="713"/>
      <c r="JX234" s="713"/>
      <c r="JY234" s="713"/>
      <c r="JZ234" s="713"/>
      <c r="KA234" s="713"/>
      <c r="KB234" s="713"/>
      <c r="KC234" s="713"/>
      <c r="KD234" s="713"/>
      <c r="KE234" s="713"/>
      <c r="KF234" s="713"/>
      <c r="KG234" s="713"/>
      <c r="KH234" s="713"/>
      <c r="KI234" s="713"/>
      <c r="KJ234" s="713"/>
      <c r="KK234" s="713"/>
      <c r="KL234" s="713"/>
      <c r="KM234" s="713"/>
      <c r="KN234" s="713"/>
      <c r="KO234" s="713"/>
      <c r="KP234" s="713"/>
      <c r="KQ234" s="713"/>
      <c r="KR234" s="713"/>
      <c r="KS234" s="713"/>
      <c r="KT234" s="713"/>
      <c r="KU234" s="713"/>
      <c r="KV234" s="713"/>
      <c r="KW234" s="713"/>
      <c r="KX234" s="713"/>
      <c r="KY234" s="713"/>
      <c r="KZ234" s="713"/>
      <c r="LA234" s="713"/>
      <c r="LB234" s="713"/>
      <c r="LC234" s="713"/>
      <c r="LD234" s="713"/>
      <c r="LE234" s="713"/>
      <c r="LF234" s="713"/>
      <c r="LG234" s="713"/>
      <c r="LH234" s="713"/>
      <c r="LI234" s="713"/>
      <c r="LJ234" s="713"/>
      <c r="LK234" s="713"/>
      <c r="LL234" s="713"/>
      <c r="LM234" s="713"/>
      <c r="LN234" s="713"/>
      <c r="LO234" s="713"/>
      <c r="LP234" s="713"/>
      <c r="LQ234" s="713"/>
      <c r="LR234" s="713"/>
      <c r="LS234" s="713"/>
      <c r="LT234" s="713"/>
      <c r="LU234" s="713"/>
      <c r="LV234" s="713"/>
      <c r="LW234" s="713"/>
      <c r="LX234" s="713"/>
      <c r="LY234" s="713"/>
      <c r="LZ234" s="713"/>
      <c r="MA234" s="713"/>
      <c r="MB234" s="713"/>
      <c r="MC234" s="713"/>
      <c r="MD234" s="713"/>
      <c r="ME234" s="713"/>
      <c r="MF234" s="713"/>
      <c r="MG234" s="713"/>
      <c r="MH234" s="713"/>
      <c r="MI234" s="713"/>
      <c r="MJ234" s="713"/>
      <c r="MK234" s="713"/>
      <c r="ML234" s="713"/>
      <c r="MM234" s="713"/>
      <c r="MN234" s="713"/>
      <c r="MO234" s="713"/>
      <c r="MP234" s="713"/>
      <c r="MQ234" s="713"/>
      <c r="MR234" s="713"/>
      <c r="MS234" s="713"/>
      <c r="MT234" s="713"/>
      <c r="MU234" s="713"/>
      <c r="MV234" s="714"/>
      <c r="MW234" s="714"/>
      <c r="MX234" s="714"/>
      <c r="MY234" s="714"/>
      <c r="MZ234" s="714"/>
    </row>
    <row r="235" spans="1:364" s="49" customFormat="1" ht="15" customHeight="1">
      <c r="A235" s="723"/>
      <c r="B235" s="724"/>
      <c r="C235" s="709"/>
      <c r="D235" s="474"/>
      <c r="E235" s="7"/>
      <c r="F235" s="7"/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373"/>
      <c r="AG235" s="7"/>
      <c r="AH235" s="7"/>
      <c r="AI235" s="7"/>
      <c r="AJ235" s="7"/>
      <c r="AK235" s="7"/>
      <c r="AL235" s="7"/>
      <c r="AM235" s="7"/>
      <c r="AN235" s="7"/>
      <c r="AO235" s="373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373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373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373"/>
      <c r="FG235" s="6"/>
      <c r="FH235" s="6"/>
      <c r="FI235" s="6"/>
      <c r="FJ235" s="6"/>
      <c r="FK235" s="6"/>
      <c r="FL235" s="6"/>
      <c r="FM235" s="225"/>
      <c r="FN235" s="6"/>
      <c r="FO235" s="6"/>
      <c r="FP235" s="6"/>
      <c r="FQ235" s="6"/>
      <c r="FR235" s="510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101"/>
      <c r="GJ235" s="511"/>
      <c r="GK235" s="101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77"/>
      <c r="GW235" s="77"/>
      <c r="GX235" s="77"/>
      <c r="GY235" s="77"/>
      <c r="GZ235" s="77"/>
      <c r="HA235" s="77"/>
      <c r="HB235" s="77"/>
      <c r="HC235" s="77"/>
      <c r="HD235" s="77"/>
      <c r="HE235" s="77"/>
      <c r="HF235" s="77"/>
      <c r="HG235" s="77"/>
      <c r="HH235" s="77"/>
      <c r="HI235" s="77"/>
      <c r="HJ235" s="77"/>
      <c r="HK235" s="77"/>
      <c r="HL235" s="77"/>
      <c r="HM235" s="77"/>
      <c r="HN235" s="77"/>
      <c r="HO235" s="77"/>
      <c r="HP235" s="77"/>
      <c r="HQ235" s="77"/>
      <c r="HR235" s="77"/>
      <c r="HS235" s="77"/>
      <c r="HT235" s="77"/>
      <c r="HU235" s="77"/>
      <c r="HV235" s="77"/>
      <c r="HW235" s="77"/>
      <c r="HX235" s="77"/>
      <c r="HY235" s="77"/>
      <c r="HZ235" s="77"/>
      <c r="IA235" s="77"/>
      <c r="IB235" s="77"/>
      <c r="IC235" s="77"/>
      <c r="ID235" s="77"/>
      <c r="IE235" s="77"/>
      <c r="IF235" s="77"/>
      <c r="IG235" s="77"/>
      <c r="IH235" s="77"/>
      <c r="II235" s="77"/>
      <c r="IJ235" s="77"/>
      <c r="IK235" s="77"/>
      <c r="IL235" s="77"/>
      <c r="IM235" s="77"/>
      <c r="IN235" s="77"/>
      <c r="IO235" s="77"/>
      <c r="IP235" s="77"/>
      <c r="IQ235" s="77"/>
      <c r="IR235" s="77"/>
      <c r="IS235" s="77"/>
      <c r="IT235" s="77"/>
      <c r="IU235" s="77"/>
      <c r="IV235" s="3"/>
      <c r="IW235" s="3"/>
      <c r="IX235" s="3"/>
      <c r="IY235" s="3"/>
      <c r="IZ235" s="3"/>
      <c r="JA235" s="551"/>
      <c r="JB235" s="713"/>
      <c r="JC235" s="713"/>
      <c r="JD235" s="713"/>
      <c r="JE235" s="713"/>
      <c r="JF235" s="713"/>
      <c r="JG235" s="713"/>
      <c r="JH235" s="713"/>
      <c r="JI235" s="713"/>
      <c r="JJ235" s="713"/>
      <c r="JK235" s="713"/>
      <c r="JL235" s="713"/>
      <c r="JM235" s="713"/>
      <c r="JN235" s="713"/>
      <c r="JO235" s="713"/>
      <c r="JP235" s="713"/>
      <c r="JQ235" s="713"/>
      <c r="JR235" s="713"/>
      <c r="JS235" s="713"/>
      <c r="JT235" s="713"/>
      <c r="JU235" s="713"/>
      <c r="JV235" s="713"/>
      <c r="JW235" s="713"/>
      <c r="JX235" s="713"/>
      <c r="JY235" s="713"/>
      <c r="JZ235" s="713"/>
      <c r="KA235" s="713"/>
      <c r="KB235" s="713"/>
      <c r="KC235" s="713"/>
      <c r="KD235" s="713"/>
      <c r="KE235" s="713"/>
      <c r="KF235" s="713"/>
      <c r="KG235" s="713"/>
      <c r="KH235" s="713"/>
      <c r="KI235" s="713"/>
      <c r="KJ235" s="713"/>
      <c r="KK235" s="713"/>
      <c r="KL235" s="713"/>
      <c r="KM235" s="713"/>
      <c r="KN235" s="713"/>
      <c r="KO235" s="713"/>
      <c r="KP235" s="713"/>
      <c r="KQ235" s="713"/>
      <c r="KR235" s="713"/>
      <c r="KS235" s="713"/>
      <c r="KT235" s="713"/>
      <c r="KU235" s="713"/>
      <c r="KV235" s="713"/>
      <c r="KW235" s="713"/>
      <c r="KX235" s="713"/>
      <c r="KY235" s="713"/>
      <c r="KZ235" s="713"/>
      <c r="LA235" s="713"/>
      <c r="LB235" s="713"/>
      <c r="LC235" s="713"/>
      <c r="LD235" s="713"/>
      <c r="LE235" s="713"/>
      <c r="LF235" s="713"/>
      <c r="LG235" s="713"/>
      <c r="LH235" s="713"/>
      <c r="LI235" s="713"/>
      <c r="LJ235" s="713"/>
      <c r="LK235" s="713"/>
      <c r="LL235" s="713"/>
      <c r="LM235" s="713"/>
      <c r="LN235" s="713"/>
      <c r="LO235" s="713"/>
      <c r="LP235" s="713"/>
      <c r="LQ235" s="713"/>
      <c r="LR235" s="713"/>
      <c r="LS235" s="713"/>
      <c r="LT235" s="713"/>
      <c r="LU235" s="713"/>
      <c r="LV235" s="713"/>
      <c r="LW235" s="713"/>
      <c r="LX235" s="713"/>
      <c r="LY235" s="713"/>
      <c r="LZ235" s="713"/>
      <c r="MA235" s="713"/>
      <c r="MB235" s="713"/>
      <c r="MC235" s="713"/>
      <c r="MD235" s="713"/>
      <c r="ME235" s="713"/>
      <c r="MF235" s="713"/>
      <c r="MG235" s="713"/>
      <c r="MH235" s="713"/>
      <c r="MI235" s="713"/>
      <c r="MJ235" s="713"/>
      <c r="MK235" s="713"/>
      <c r="ML235" s="713"/>
      <c r="MM235" s="713"/>
      <c r="MN235" s="713"/>
      <c r="MO235" s="713"/>
      <c r="MP235" s="713"/>
      <c r="MQ235" s="713"/>
      <c r="MR235" s="713"/>
      <c r="MS235" s="713"/>
      <c r="MT235" s="713"/>
      <c r="MU235" s="713"/>
      <c r="MV235" s="714"/>
      <c r="MW235" s="714"/>
      <c r="MX235" s="714"/>
      <c r="MY235" s="714"/>
      <c r="MZ235" s="714"/>
    </row>
    <row r="236" spans="1:364" s="49" customFormat="1" ht="15" customHeight="1">
      <c r="A236" s="723"/>
      <c r="B236" s="724"/>
      <c r="C236" s="709"/>
      <c r="D236" s="474"/>
      <c r="E236" s="7"/>
      <c r="F236" s="7"/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373"/>
      <c r="AG236" s="7"/>
      <c r="AH236" s="7"/>
      <c r="AI236" s="7"/>
      <c r="AJ236" s="7"/>
      <c r="AK236" s="7"/>
      <c r="AL236" s="7"/>
      <c r="AM236" s="7"/>
      <c r="AN236" s="7"/>
      <c r="AO236" s="373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373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373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373"/>
      <c r="FG236" s="6"/>
      <c r="FH236" s="6"/>
      <c r="FI236" s="6"/>
      <c r="FJ236" s="6"/>
      <c r="FK236" s="6"/>
      <c r="FL236" s="6"/>
      <c r="FM236" s="225"/>
      <c r="FN236" s="6"/>
      <c r="FO236" s="6"/>
      <c r="FP236" s="6"/>
      <c r="FQ236" s="6"/>
      <c r="FR236" s="510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101"/>
      <c r="GJ236" s="511"/>
      <c r="GK236" s="101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77"/>
      <c r="GW236" s="77"/>
      <c r="GX236" s="77"/>
      <c r="GY236" s="77"/>
      <c r="GZ236" s="77"/>
      <c r="HA236" s="77"/>
      <c r="HB236" s="77"/>
      <c r="HC236" s="77"/>
      <c r="HD236" s="77"/>
      <c r="HE236" s="77"/>
      <c r="HF236" s="77"/>
      <c r="HG236" s="77"/>
      <c r="HH236" s="77"/>
      <c r="HI236" s="77"/>
      <c r="HJ236" s="77"/>
      <c r="HK236" s="77"/>
      <c r="HL236" s="77"/>
      <c r="HM236" s="77"/>
      <c r="HN236" s="77"/>
      <c r="HO236" s="77"/>
      <c r="HP236" s="77"/>
      <c r="HQ236" s="77"/>
      <c r="HR236" s="77"/>
      <c r="HS236" s="77"/>
      <c r="HT236" s="77"/>
      <c r="HU236" s="77"/>
      <c r="HV236" s="77"/>
      <c r="HW236" s="77"/>
      <c r="HX236" s="77"/>
      <c r="HY236" s="77"/>
      <c r="HZ236" s="77"/>
      <c r="IA236" s="77"/>
      <c r="IB236" s="77"/>
      <c r="IC236" s="77"/>
      <c r="ID236" s="77"/>
      <c r="IE236" s="77"/>
      <c r="IF236" s="77"/>
      <c r="IG236" s="77"/>
      <c r="IH236" s="77"/>
      <c r="II236" s="77"/>
      <c r="IJ236" s="77"/>
      <c r="IK236" s="77"/>
      <c r="IL236" s="77"/>
      <c r="IM236" s="77"/>
      <c r="IN236" s="77"/>
      <c r="IO236" s="77"/>
      <c r="IP236" s="77"/>
      <c r="IQ236" s="77"/>
      <c r="IR236" s="77"/>
      <c r="IS236" s="77"/>
      <c r="IT236" s="77"/>
      <c r="IU236" s="77"/>
      <c r="IV236" s="3"/>
      <c r="IW236" s="3"/>
      <c r="IX236" s="3"/>
      <c r="IY236" s="3"/>
      <c r="IZ236" s="3"/>
      <c r="JA236" s="551"/>
      <c r="JB236" s="713"/>
      <c r="JC236" s="713"/>
      <c r="JD236" s="713"/>
      <c r="JE236" s="713"/>
      <c r="JF236" s="713"/>
      <c r="JG236" s="713"/>
      <c r="JH236" s="713"/>
      <c r="JI236" s="713"/>
      <c r="JJ236" s="713"/>
      <c r="JK236" s="713"/>
      <c r="JL236" s="713"/>
      <c r="JM236" s="713"/>
      <c r="JN236" s="713"/>
      <c r="JO236" s="713"/>
      <c r="JP236" s="713"/>
      <c r="JQ236" s="713"/>
      <c r="JR236" s="713"/>
      <c r="JS236" s="713"/>
      <c r="JT236" s="713"/>
      <c r="JU236" s="713"/>
      <c r="JV236" s="713"/>
      <c r="JW236" s="713"/>
      <c r="JX236" s="713"/>
      <c r="JY236" s="713"/>
      <c r="JZ236" s="713"/>
      <c r="KA236" s="713"/>
      <c r="KB236" s="713"/>
      <c r="KC236" s="713"/>
      <c r="KD236" s="713"/>
      <c r="KE236" s="713"/>
      <c r="KF236" s="713"/>
      <c r="KG236" s="713"/>
      <c r="KH236" s="713"/>
      <c r="KI236" s="713"/>
      <c r="KJ236" s="713"/>
      <c r="KK236" s="713"/>
      <c r="KL236" s="713"/>
      <c r="KM236" s="713"/>
      <c r="KN236" s="713"/>
      <c r="KO236" s="713"/>
      <c r="KP236" s="713"/>
      <c r="KQ236" s="713"/>
      <c r="KR236" s="713"/>
      <c r="KS236" s="713"/>
      <c r="KT236" s="713"/>
      <c r="KU236" s="713"/>
      <c r="KV236" s="713"/>
      <c r="KW236" s="713"/>
      <c r="KX236" s="713"/>
      <c r="KY236" s="713"/>
      <c r="KZ236" s="713"/>
      <c r="LA236" s="713"/>
      <c r="LB236" s="713"/>
      <c r="LC236" s="713"/>
      <c r="LD236" s="713"/>
      <c r="LE236" s="713"/>
      <c r="LF236" s="713"/>
      <c r="LG236" s="713"/>
      <c r="LH236" s="713"/>
      <c r="LI236" s="713"/>
      <c r="LJ236" s="713"/>
      <c r="LK236" s="713"/>
      <c r="LL236" s="713"/>
      <c r="LM236" s="713"/>
      <c r="LN236" s="713"/>
      <c r="LO236" s="713"/>
      <c r="LP236" s="713"/>
      <c r="LQ236" s="713"/>
      <c r="LR236" s="713"/>
      <c r="LS236" s="713"/>
      <c r="LT236" s="713"/>
      <c r="LU236" s="713"/>
      <c r="LV236" s="713"/>
      <c r="LW236" s="713"/>
      <c r="LX236" s="713"/>
      <c r="LY236" s="713"/>
      <c r="LZ236" s="713"/>
      <c r="MA236" s="713"/>
      <c r="MB236" s="713"/>
      <c r="MC236" s="713"/>
      <c r="MD236" s="713"/>
      <c r="ME236" s="713"/>
      <c r="MF236" s="713"/>
      <c r="MG236" s="713"/>
      <c r="MH236" s="713"/>
      <c r="MI236" s="713"/>
      <c r="MJ236" s="713"/>
      <c r="MK236" s="713"/>
      <c r="ML236" s="713"/>
      <c r="MM236" s="713"/>
      <c r="MN236" s="713"/>
      <c r="MO236" s="713"/>
      <c r="MP236" s="713"/>
      <c r="MQ236" s="713"/>
      <c r="MR236" s="713"/>
      <c r="MS236" s="713"/>
      <c r="MT236" s="713"/>
      <c r="MU236" s="713"/>
      <c r="MV236" s="714"/>
      <c r="MW236" s="714"/>
      <c r="MX236" s="714"/>
      <c r="MY236" s="714"/>
      <c r="MZ236" s="714"/>
    </row>
    <row r="237" spans="1:364" s="49" customFormat="1" ht="15" customHeight="1">
      <c r="A237" s="723"/>
      <c r="B237" s="724"/>
      <c r="C237" s="709"/>
      <c r="D237" s="474"/>
      <c r="E237" s="7"/>
      <c r="F237" s="7"/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373"/>
      <c r="AG237" s="7"/>
      <c r="AH237" s="7"/>
      <c r="AI237" s="7"/>
      <c r="AJ237" s="7"/>
      <c r="AK237" s="7"/>
      <c r="AL237" s="7"/>
      <c r="AM237" s="7"/>
      <c r="AN237" s="7"/>
      <c r="AO237" s="373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373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373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373"/>
      <c r="FG237" s="6"/>
      <c r="FH237" s="6"/>
      <c r="FI237" s="6"/>
      <c r="FJ237" s="6"/>
      <c r="FK237" s="6"/>
      <c r="FL237" s="6"/>
      <c r="FM237" s="225"/>
      <c r="FN237" s="6"/>
      <c r="FO237" s="6"/>
      <c r="FP237" s="6"/>
      <c r="FQ237" s="6"/>
      <c r="FR237" s="510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101"/>
      <c r="GJ237" s="511"/>
      <c r="GK237" s="101"/>
      <c r="GL237" s="77"/>
      <c r="GM237" s="77"/>
      <c r="GN237" s="77"/>
      <c r="GO237" s="77"/>
      <c r="GP237" s="77"/>
      <c r="GQ237" s="77"/>
      <c r="GR237" s="77"/>
      <c r="GS237" s="77"/>
      <c r="GT237" s="77"/>
      <c r="GU237" s="77"/>
      <c r="GV237" s="77"/>
      <c r="GW237" s="77"/>
      <c r="GX237" s="77"/>
      <c r="GY237" s="77"/>
      <c r="GZ237" s="77"/>
      <c r="HA237" s="77"/>
      <c r="HB237" s="77"/>
      <c r="HC237" s="77"/>
      <c r="HD237" s="77"/>
      <c r="HE237" s="77"/>
      <c r="HF237" s="77"/>
      <c r="HG237" s="77"/>
      <c r="HH237" s="77"/>
      <c r="HI237" s="77"/>
      <c r="HJ237" s="77"/>
      <c r="HK237" s="77"/>
      <c r="HL237" s="77"/>
      <c r="HM237" s="77"/>
      <c r="HN237" s="77"/>
      <c r="HO237" s="77"/>
      <c r="HP237" s="77"/>
      <c r="HQ237" s="77"/>
      <c r="HR237" s="77"/>
      <c r="HS237" s="77"/>
      <c r="HT237" s="77"/>
      <c r="HU237" s="77"/>
      <c r="HV237" s="77"/>
      <c r="HW237" s="77"/>
      <c r="HX237" s="77"/>
      <c r="HY237" s="77"/>
      <c r="HZ237" s="77"/>
      <c r="IA237" s="77"/>
      <c r="IB237" s="77"/>
      <c r="IC237" s="77"/>
      <c r="ID237" s="77"/>
      <c r="IE237" s="77"/>
      <c r="IF237" s="77"/>
      <c r="IG237" s="77"/>
      <c r="IH237" s="77"/>
      <c r="II237" s="77"/>
      <c r="IJ237" s="77"/>
      <c r="IK237" s="77"/>
      <c r="IL237" s="77"/>
      <c r="IM237" s="77"/>
      <c r="IN237" s="77"/>
      <c r="IO237" s="77"/>
      <c r="IP237" s="77"/>
      <c r="IQ237" s="77"/>
      <c r="IR237" s="77"/>
      <c r="IS237" s="77"/>
      <c r="IT237" s="77"/>
      <c r="IU237" s="77"/>
      <c r="IV237" s="3"/>
      <c r="IW237" s="3"/>
      <c r="IX237" s="3"/>
      <c r="IY237" s="3"/>
      <c r="IZ237" s="3"/>
      <c r="JA237" s="551"/>
      <c r="JB237" s="713"/>
      <c r="JC237" s="713"/>
      <c r="JD237" s="713"/>
      <c r="JE237" s="713"/>
      <c r="JF237" s="713"/>
      <c r="JG237" s="713"/>
      <c r="JH237" s="713"/>
      <c r="JI237" s="713"/>
      <c r="JJ237" s="713"/>
      <c r="JK237" s="713"/>
      <c r="JL237" s="713"/>
      <c r="JM237" s="713"/>
      <c r="JN237" s="713"/>
      <c r="JO237" s="713"/>
      <c r="JP237" s="713"/>
      <c r="JQ237" s="713"/>
      <c r="JR237" s="713"/>
      <c r="JS237" s="713"/>
      <c r="JT237" s="713"/>
      <c r="JU237" s="713"/>
      <c r="JV237" s="713"/>
      <c r="JW237" s="713"/>
      <c r="JX237" s="713"/>
      <c r="JY237" s="713"/>
      <c r="JZ237" s="713"/>
      <c r="KA237" s="713"/>
      <c r="KB237" s="713"/>
      <c r="KC237" s="713"/>
      <c r="KD237" s="713"/>
      <c r="KE237" s="713"/>
      <c r="KF237" s="713"/>
      <c r="KG237" s="713"/>
      <c r="KH237" s="713"/>
      <c r="KI237" s="713"/>
      <c r="KJ237" s="713"/>
      <c r="KK237" s="713"/>
      <c r="KL237" s="713"/>
      <c r="KM237" s="713"/>
      <c r="KN237" s="713"/>
      <c r="KO237" s="713"/>
      <c r="KP237" s="713"/>
      <c r="KQ237" s="713"/>
      <c r="KR237" s="713"/>
      <c r="KS237" s="713"/>
      <c r="KT237" s="713"/>
      <c r="KU237" s="713"/>
      <c r="KV237" s="713"/>
      <c r="KW237" s="713"/>
      <c r="KX237" s="713"/>
      <c r="KY237" s="713"/>
      <c r="KZ237" s="713"/>
      <c r="LA237" s="713"/>
      <c r="LB237" s="713"/>
      <c r="LC237" s="713"/>
      <c r="LD237" s="713"/>
      <c r="LE237" s="713"/>
      <c r="LF237" s="713"/>
      <c r="LG237" s="713"/>
      <c r="LH237" s="713"/>
      <c r="LI237" s="713"/>
      <c r="LJ237" s="713"/>
      <c r="LK237" s="713"/>
      <c r="LL237" s="713"/>
      <c r="LM237" s="713"/>
      <c r="LN237" s="713"/>
      <c r="LO237" s="713"/>
      <c r="LP237" s="713"/>
      <c r="LQ237" s="713"/>
      <c r="LR237" s="713"/>
      <c r="LS237" s="713"/>
      <c r="LT237" s="713"/>
      <c r="LU237" s="713"/>
      <c r="LV237" s="713"/>
      <c r="LW237" s="713"/>
      <c r="LX237" s="713"/>
      <c r="LY237" s="713"/>
      <c r="LZ237" s="713"/>
      <c r="MA237" s="713"/>
      <c r="MB237" s="713"/>
      <c r="MC237" s="713"/>
      <c r="MD237" s="713"/>
      <c r="ME237" s="713"/>
      <c r="MF237" s="713"/>
      <c r="MG237" s="713"/>
      <c r="MH237" s="713"/>
      <c r="MI237" s="713"/>
      <c r="MJ237" s="713"/>
      <c r="MK237" s="713"/>
      <c r="ML237" s="713"/>
      <c r="MM237" s="713"/>
      <c r="MN237" s="713"/>
      <c r="MO237" s="713"/>
      <c r="MP237" s="713"/>
      <c r="MQ237" s="713"/>
      <c r="MR237" s="713"/>
      <c r="MS237" s="713"/>
      <c r="MT237" s="713"/>
      <c r="MU237" s="713"/>
      <c r="MV237" s="714"/>
      <c r="MW237" s="714"/>
      <c r="MX237" s="714"/>
      <c r="MY237" s="714"/>
      <c r="MZ237" s="714"/>
    </row>
    <row r="238" spans="1:364" s="49" customFormat="1" ht="15" customHeight="1">
      <c r="A238" s="723"/>
      <c r="B238" s="724"/>
      <c r="C238" s="709"/>
      <c r="D238" s="474"/>
      <c r="E238" s="7"/>
      <c r="F238" s="7"/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373"/>
      <c r="AG238" s="7"/>
      <c r="AH238" s="7"/>
      <c r="AI238" s="7"/>
      <c r="AJ238" s="7"/>
      <c r="AK238" s="7"/>
      <c r="AL238" s="7"/>
      <c r="AM238" s="7"/>
      <c r="AN238" s="7"/>
      <c r="AO238" s="373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373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373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373"/>
      <c r="FG238" s="6"/>
      <c r="FH238" s="6"/>
      <c r="FI238" s="6"/>
      <c r="FJ238" s="6"/>
      <c r="FK238" s="6"/>
      <c r="FL238" s="6"/>
      <c r="FM238" s="225"/>
      <c r="FN238" s="6"/>
      <c r="FO238" s="6"/>
      <c r="FP238" s="6"/>
      <c r="FQ238" s="6"/>
      <c r="FR238" s="510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101"/>
      <c r="GJ238" s="511"/>
      <c r="GK238" s="101"/>
      <c r="GL238" s="77"/>
      <c r="GM238" s="77"/>
      <c r="GN238" s="77"/>
      <c r="GO238" s="77"/>
      <c r="GP238" s="77"/>
      <c r="GQ238" s="77"/>
      <c r="GR238" s="77"/>
      <c r="GS238" s="77"/>
      <c r="GT238" s="77"/>
      <c r="GU238" s="77"/>
      <c r="GV238" s="77"/>
      <c r="GW238" s="77"/>
      <c r="GX238" s="77"/>
      <c r="GY238" s="77"/>
      <c r="GZ238" s="77"/>
      <c r="HA238" s="77"/>
      <c r="HB238" s="77"/>
      <c r="HC238" s="77"/>
      <c r="HD238" s="77"/>
      <c r="HE238" s="77"/>
      <c r="HF238" s="77"/>
      <c r="HG238" s="77"/>
      <c r="HH238" s="77"/>
      <c r="HI238" s="77"/>
      <c r="HJ238" s="77"/>
      <c r="HK238" s="77"/>
      <c r="HL238" s="77"/>
      <c r="HM238" s="77"/>
      <c r="HN238" s="77"/>
      <c r="HO238" s="77"/>
      <c r="HP238" s="77"/>
      <c r="HQ238" s="77"/>
      <c r="HR238" s="77"/>
      <c r="HS238" s="77"/>
      <c r="HT238" s="77"/>
      <c r="HU238" s="77"/>
      <c r="HV238" s="77"/>
      <c r="HW238" s="77"/>
      <c r="HX238" s="77"/>
      <c r="HY238" s="77"/>
      <c r="HZ238" s="77"/>
      <c r="IA238" s="77"/>
      <c r="IB238" s="77"/>
      <c r="IC238" s="77"/>
      <c r="ID238" s="77"/>
      <c r="IE238" s="77"/>
      <c r="IF238" s="77"/>
      <c r="IG238" s="77"/>
      <c r="IH238" s="77"/>
      <c r="II238" s="77"/>
      <c r="IJ238" s="77"/>
      <c r="IK238" s="77"/>
      <c r="IL238" s="77"/>
      <c r="IM238" s="77"/>
      <c r="IN238" s="77"/>
      <c r="IO238" s="77"/>
      <c r="IP238" s="77"/>
      <c r="IQ238" s="77"/>
      <c r="IR238" s="77"/>
      <c r="IS238" s="77"/>
      <c r="IT238" s="77"/>
      <c r="IU238" s="77"/>
      <c r="IV238" s="3"/>
      <c r="IW238" s="3"/>
      <c r="IX238" s="3"/>
      <c r="IY238" s="3"/>
      <c r="IZ238" s="3"/>
      <c r="JA238" s="551"/>
      <c r="JB238" s="713"/>
      <c r="JC238" s="713"/>
      <c r="JD238" s="713"/>
      <c r="JE238" s="713"/>
      <c r="JF238" s="713"/>
      <c r="JG238" s="713"/>
      <c r="JH238" s="713"/>
      <c r="JI238" s="713"/>
      <c r="JJ238" s="713"/>
      <c r="JK238" s="713"/>
      <c r="JL238" s="713"/>
      <c r="JM238" s="713"/>
      <c r="JN238" s="713"/>
      <c r="JO238" s="713"/>
      <c r="JP238" s="713"/>
      <c r="JQ238" s="713"/>
      <c r="JR238" s="713"/>
      <c r="JS238" s="713"/>
      <c r="JT238" s="713"/>
      <c r="JU238" s="713"/>
      <c r="JV238" s="713"/>
      <c r="JW238" s="713"/>
      <c r="JX238" s="713"/>
      <c r="JY238" s="713"/>
      <c r="JZ238" s="713"/>
      <c r="KA238" s="713"/>
      <c r="KB238" s="713"/>
      <c r="KC238" s="713"/>
      <c r="KD238" s="713"/>
      <c r="KE238" s="713"/>
      <c r="KF238" s="713"/>
      <c r="KG238" s="713"/>
      <c r="KH238" s="713"/>
      <c r="KI238" s="713"/>
      <c r="KJ238" s="713"/>
      <c r="KK238" s="713"/>
      <c r="KL238" s="713"/>
      <c r="KM238" s="713"/>
      <c r="KN238" s="713"/>
      <c r="KO238" s="713"/>
      <c r="KP238" s="713"/>
      <c r="KQ238" s="713"/>
      <c r="KR238" s="713"/>
      <c r="KS238" s="713"/>
      <c r="KT238" s="713"/>
      <c r="KU238" s="713"/>
      <c r="KV238" s="713"/>
      <c r="KW238" s="713"/>
      <c r="KX238" s="713"/>
      <c r="KY238" s="713"/>
      <c r="KZ238" s="713"/>
      <c r="LA238" s="713"/>
      <c r="LB238" s="713"/>
      <c r="LC238" s="713"/>
      <c r="LD238" s="713"/>
      <c r="LE238" s="713"/>
      <c r="LF238" s="713"/>
      <c r="LG238" s="713"/>
      <c r="LH238" s="713"/>
      <c r="LI238" s="713"/>
      <c r="LJ238" s="713"/>
      <c r="LK238" s="713"/>
      <c r="LL238" s="713"/>
      <c r="LM238" s="713"/>
      <c r="LN238" s="713"/>
      <c r="LO238" s="713"/>
      <c r="LP238" s="713"/>
      <c r="LQ238" s="713"/>
      <c r="LR238" s="713"/>
      <c r="LS238" s="713"/>
      <c r="LT238" s="713"/>
      <c r="LU238" s="713"/>
      <c r="LV238" s="713"/>
      <c r="LW238" s="713"/>
      <c r="LX238" s="713"/>
      <c r="LY238" s="713"/>
      <c r="LZ238" s="713"/>
      <c r="MA238" s="713"/>
      <c r="MB238" s="713"/>
      <c r="MC238" s="713"/>
      <c r="MD238" s="713"/>
      <c r="ME238" s="713"/>
      <c r="MF238" s="713"/>
      <c r="MG238" s="713"/>
      <c r="MH238" s="713"/>
      <c r="MI238" s="713"/>
      <c r="MJ238" s="713"/>
      <c r="MK238" s="713"/>
      <c r="ML238" s="713"/>
      <c r="MM238" s="713"/>
      <c r="MN238" s="713"/>
      <c r="MO238" s="713"/>
      <c r="MP238" s="713"/>
      <c r="MQ238" s="713"/>
      <c r="MR238" s="713"/>
      <c r="MS238" s="713"/>
      <c r="MT238" s="713"/>
      <c r="MU238" s="713"/>
      <c r="MV238" s="714"/>
      <c r="MW238" s="714"/>
      <c r="MX238" s="714"/>
      <c r="MY238" s="714"/>
      <c r="MZ238" s="714"/>
    </row>
    <row r="239" spans="1:364" s="49" customFormat="1" ht="15" customHeight="1">
      <c r="A239" s="723"/>
      <c r="B239" s="724"/>
      <c r="C239" s="709"/>
      <c r="D239" s="474"/>
      <c r="E239" s="7"/>
      <c r="F239" s="7"/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373"/>
      <c r="AG239" s="7"/>
      <c r="AH239" s="7"/>
      <c r="AI239" s="7"/>
      <c r="AJ239" s="7"/>
      <c r="AK239" s="7"/>
      <c r="AL239" s="7"/>
      <c r="AM239" s="7"/>
      <c r="AN239" s="7"/>
      <c r="AO239" s="373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373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373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373"/>
      <c r="FG239" s="6"/>
      <c r="FH239" s="6"/>
      <c r="FI239" s="6"/>
      <c r="FJ239" s="6"/>
      <c r="FK239" s="6"/>
      <c r="FL239" s="6"/>
      <c r="FM239" s="225"/>
      <c r="FN239" s="6"/>
      <c r="FO239" s="6"/>
      <c r="FP239" s="6"/>
      <c r="FQ239" s="6"/>
      <c r="FR239" s="510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101"/>
      <c r="GJ239" s="511"/>
      <c r="GK239" s="101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77"/>
      <c r="GW239" s="77"/>
      <c r="GX239" s="77"/>
      <c r="GY239" s="77"/>
      <c r="GZ239" s="77"/>
      <c r="HA239" s="77"/>
      <c r="HB239" s="77"/>
      <c r="HC239" s="77"/>
      <c r="HD239" s="77"/>
      <c r="HE239" s="77"/>
      <c r="HF239" s="77"/>
      <c r="HG239" s="77"/>
      <c r="HH239" s="77"/>
      <c r="HI239" s="77"/>
      <c r="HJ239" s="77"/>
      <c r="HK239" s="77"/>
      <c r="HL239" s="77"/>
      <c r="HM239" s="77"/>
      <c r="HN239" s="77"/>
      <c r="HO239" s="77"/>
      <c r="HP239" s="77"/>
      <c r="HQ239" s="77"/>
      <c r="HR239" s="77"/>
      <c r="HS239" s="77"/>
      <c r="HT239" s="77"/>
      <c r="HU239" s="77"/>
      <c r="HV239" s="77"/>
      <c r="HW239" s="77"/>
      <c r="HX239" s="77"/>
      <c r="HY239" s="77"/>
      <c r="HZ239" s="77"/>
      <c r="IA239" s="77"/>
      <c r="IB239" s="77"/>
      <c r="IC239" s="77"/>
      <c r="ID239" s="77"/>
      <c r="IE239" s="77"/>
      <c r="IF239" s="77"/>
      <c r="IG239" s="77"/>
      <c r="IH239" s="77"/>
      <c r="II239" s="77"/>
      <c r="IJ239" s="77"/>
      <c r="IK239" s="77"/>
      <c r="IL239" s="77"/>
      <c r="IM239" s="77"/>
      <c r="IN239" s="77"/>
      <c r="IO239" s="77"/>
      <c r="IP239" s="77"/>
      <c r="IQ239" s="77"/>
      <c r="IR239" s="77"/>
      <c r="IS239" s="77"/>
      <c r="IT239" s="77"/>
      <c r="IU239" s="77"/>
      <c r="IV239" s="3"/>
      <c r="IW239" s="3"/>
      <c r="IX239" s="3"/>
      <c r="IY239" s="3"/>
      <c r="IZ239" s="3"/>
      <c r="JA239" s="551"/>
      <c r="JB239" s="713"/>
      <c r="JC239" s="713"/>
      <c r="JD239" s="713"/>
      <c r="JE239" s="713"/>
      <c r="JF239" s="713"/>
      <c r="JG239" s="713"/>
      <c r="JH239" s="713"/>
      <c r="JI239" s="713"/>
      <c r="JJ239" s="713"/>
      <c r="JK239" s="713"/>
      <c r="JL239" s="713"/>
      <c r="JM239" s="713"/>
      <c r="JN239" s="713"/>
      <c r="JO239" s="713"/>
      <c r="JP239" s="713"/>
      <c r="JQ239" s="713"/>
      <c r="JR239" s="713"/>
      <c r="JS239" s="713"/>
      <c r="JT239" s="713"/>
      <c r="JU239" s="713"/>
      <c r="JV239" s="713"/>
      <c r="JW239" s="713"/>
      <c r="JX239" s="713"/>
      <c r="JY239" s="713"/>
      <c r="JZ239" s="713"/>
      <c r="KA239" s="713"/>
      <c r="KB239" s="713"/>
      <c r="KC239" s="713"/>
      <c r="KD239" s="713"/>
      <c r="KE239" s="713"/>
      <c r="KF239" s="713"/>
      <c r="KG239" s="713"/>
      <c r="KH239" s="713"/>
      <c r="KI239" s="713"/>
      <c r="KJ239" s="713"/>
      <c r="KK239" s="713"/>
      <c r="KL239" s="713"/>
      <c r="KM239" s="713"/>
      <c r="KN239" s="713"/>
      <c r="KO239" s="713"/>
      <c r="KP239" s="713"/>
      <c r="KQ239" s="713"/>
      <c r="KR239" s="713"/>
      <c r="KS239" s="713"/>
      <c r="KT239" s="713"/>
      <c r="KU239" s="713"/>
      <c r="KV239" s="713"/>
      <c r="KW239" s="713"/>
      <c r="KX239" s="713"/>
      <c r="KY239" s="713"/>
      <c r="KZ239" s="713"/>
      <c r="LA239" s="713"/>
      <c r="LB239" s="713"/>
      <c r="LC239" s="713"/>
      <c r="LD239" s="713"/>
      <c r="LE239" s="713"/>
      <c r="LF239" s="713"/>
      <c r="LG239" s="713"/>
      <c r="LH239" s="713"/>
      <c r="LI239" s="713"/>
      <c r="LJ239" s="713"/>
      <c r="LK239" s="713"/>
      <c r="LL239" s="713"/>
      <c r="LM239" s="713"/>
      <c r="LN239" s="713"/>
      <c r="LO239" s="713"/>
      <c r="LP239" s="713"/>
      <c r="LQ239" s="713"/>
      <c r="LR239" s="713"/>
      <c r="LS239" s="713"/>
      <c r="LT239" s="713"/>
      <c r="LU239" s="713"/>
      <c r="LV239" s="713"/>
      <c r="LW239" s="713"/>
      <c r="LX239" s="713"/>
      <c r="LY239" s="713"/>
      <c r="LZ239" s="713"/>
      <c r="MA239" s="713"/>
      <c r="MB239" s="713"/>
      <c r="MC239" s="713"/>
      <c r="MD239" s="713"/>
      <c r="ME239" s="713"/>
      <c r="MF239" s="713"/>
      <c r="MG239" s="713"/>
      <c r="MH239" s="713"/>
      <c r="MI239" s="713"/>
      <c r="MJ239" s="713"/>
      <c r="MK239" s="713"/>
      <c r="ML239" s="713"/>
      <c r="MM239" s="713"/>
      <c r="MN239" s="713"/>
      <c r="MO239" s="713"/>
      <c r="MP239" s="713"/>
      <c r="MQ239" s="713"/>
      <c r="MR239" s="713"/>
      <c r="MS239" s="713"/>
      <c r="MT239" s="713"/>
      <c r="MU239" s="713"/>
      <c r="MV239" s="714"/>
      <c r="MW239" s="714"/>
      <c r="MX239" s="714"/>
      <c r="MY239" s="714"/>
      <c r="MZ239" s="714"/>
    </row>
    <row r="240" spans="1:364" s="49" customFormat="1" ht="15" customHeight="1">
      <c r="A240" s="723"/>
      <c r="B240" s="724"/>
      <c r="C240" s="709"/>
      <c r="D240" s="474"/>
      <c r="E240" s="7"/>
      <c r="F240" s="7"/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373"/>
      <c r="AG240" s="7"/>
      <c r="AH240" s="7"/>
      <c r="AI240" s="7"/>
      <c r="AJ240" s="7"/>
      <c r="AK240" s="7"/>
      <c r="AL240" s="7"/>
      <c r="AM240" s="7"/>
      <c r="AN240" s="7"/>
      <c r="AO240" s="373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373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373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373"/>
      <c r="FG240" s="6"/>
      <c r="FH240" s="6"/>
      <c r="FI240" s="6"/>
      <c r="FJ240" s="6"/>
      <c r="FK240" s="6"/>
      <c r="FL240" s="6"/>
      <c r="FM240" s="225"/>
      <c r="FN240" s="6"/>
      <c r="FO240" s="6"/>
      <c r="FP240" s="6"/>
      <c r="FQ240" s="6"/>
      <c r="FR240" s="510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101"/>
      <c r="GJ240" s="511"/>
      <c r="GK240" s="101"/>
      <c r="GL240" s="77"/>
      <c r="GM240" s="77"/>
      <c r="GN240" s="77"/>
      <c r="GO240" s="77"/>
      <c r="GP240" s="77"/>
      <c r="GQ240" s="77"/>
      <c r="GR240" s="77"/>
      <c r="GS240" s="77"/>
      <c r="GT240" s="77"/>
      <c r="GU240" s="77"/>
      <c r="GV240" s="77"/>
      <c r="GW240" s="77"/>
      <c r="GX240" s="77"/>
      <c r="GY240" s="77"/>
      <c r="GZ240" s="77"/>
      <c r="HA240" s="77"/>
      <c r="HB240" s="77"/>
      <c r="HC240" s="77"/>
      <c r="HD240" s="77"/>
      <c r="HE240" s="77"/>
      <c r="HF240" s="77"/>
      <c r="HG240" s="77"/>
      <c r="HH240" s="77"/>
      <c r="HI240" s="77"/>
      <c r="HJ240" s="77"/>
      <c r="HK240" s="77"/>
      <c r="HL240" s="77"/>
      <c r="HM240" s="77"/>
      <c r="HN240" s="77"/>
      <c r="HO240" s="77"/>
      <c r="HP240" s="77"/>
      <c r="HQ240" s="77"/>
      <c r="HR240" s="77"/>
      <c r="HS240" s="77"/>
      <c r="HT240" s="77"/>
      <c r="HU240" s="77"/>
      <c r="HV240" s="77"/>
      <c r="HW240" s="77"/>
      <c r="HX240" s="77"/>
      <c r="HY240" s="77"/>
      <c r="HZ240" s="77"/>
      <c r="IA240" s="77"/>
      <c r="IB240" s="77"/>
      <c r="IC240" s="77"/>
      <c r="ID240" s="77"/>
      <c r="IE240" s="77"/>
      <c r="IF240" s="77"/>
      <c r="IG240" s="77"/>
      <c r="IH240" s="77"/>
      <c r="II240" s="77"/>
      <c r="IJ240" s="77"/>
      <c r="IK240" s="77"/>
      <c r="IL240" s="77"/>
      <c r="IM240" s="77"/>
      <c r="IN240" s="77"/>
      <c r="IO240" s="77"/>
      <c r="IP240" s="77"/>
      <c r="IQ240" s="77"/>
      <c r="IR240" s="77"/>
      <c r="IS240" s="77"/>
      <c r="IT240" s="77"/>
      <c r="IU240" s="77"/>
      <c r="IV240" s="3"/>
      <c r="IW240" s="3"/>
      <c r="IX240" s="3"/>
      <c r="IY240" s="3"/>
      <c r="IZ240" s="3"/>
      <c r="JA240" s="551"/>
      <c r="JB240" s="713"/>
      <c r="JC240" s="713"/>
      <c r="JD240" s="713"/>
      <c r="JE240" s="713"/>
      <c r="JF240" s="713"/>
      <c r="JG240" s="713"/>
      <c r="JH240" s="713"/>
      <c r="JI240" s="713"/>
      <c r="JJ240" s="713"/>
      <c r="JK240" s="713"/>
      <c r="JL240" s="713"/>
      <c r="JM240" s="713"/>
      <c r="JN240" s="713"/>
      <c r="JO240" s="713"/>
      <c r="JP240" s="713"/>
      <c r="JQ240" s="713"/>
      <c r="JR240" s="713"/>
      <c r="JS240" s="713"/>
      <c r="JT240" s="713"/>
      <c r="JU240" s="713"/>
      <c r="JV240" s="713"/>
      <c r="JW240" s="713"/>
      <c r="JX240" s="713"/>
      <c r="JY240" s="713"/>
      <c r="JZ240" s="713"/>
      <c r="KA240" s="713"/>
      <c r="KB240" s="713"/>
      <c r="KC240" s="713"/>
      <c r="KD240" s="713"/>
      <c r="KE240" s="713"/>
      <c r="KF240" s="713"/>
      <c r="KG240" s="713"/>
      <c r="KH240" s="713"/>
      <c r="KI240" s="713"/>
      <c r="KJ240" s="713"/>
      <c r="KK240" s="713"/>
      <c r="KL240" s="713"/>
      <c r="KM240" s="713"/>
      <c r="KN240" s="713"/>
      <c r="KO240" s="713"/>
      <c r="KP240" s="713"/>
      <c r="KQ240" s="713"/>
      <c r="KR240" s="713"/>
      <c r="KS240" s="713"/>
      <c r="KT240" s="713"/>
      <c r="KU240" s="713"/>
      <c r="KV240" s="713"/>
      <c r="KW240" s="713"/>
      <c r="KX240" s="713"/>
      <c r="KY240" s="713"/>
      <c r="KZ240" s="713"/>
      <c r="LA240" s="713"/>
      <c r="LB240" s="713"/>
      <c r="LC240" s="713"/>
      <c r="LD240" s="713"/>
      <c r="LE240" s="713"/>
      <c r="LF240" s="713"/>
      <c r="LG240" s="713"/>
      <c r="LH240" s="713"/>
      <c r="LI240" s="713"/>
      <c r="LJ240" s="713"/>
      <c r="LK240" s="713"/>
      <c r="LL240" s="713"/>
      <c r="LM240" s="713"/>
      <c r="LN240" s="713"/>
      <c r="LO240" s="713"/>
      <c r="LP240" s="713"/>
      <c r="LQ240" s="713"/>
      <c r="LR240" s="713"/>
      <c r="LS240" s="713"/>
      <c r="LT240" s="713"/>
      <c r="LU240" s="713"/>
      <c r="LV240" s="713"/>
      <c r="LW240" s="713"/>
      <c r="LX240" s="713"/>
      <c r="LY240" s="713"/>
      <c r="LZ240" s="713"/>
      <c r="MA240" s="713"/>
      <c r="MB240" s="713"/>
      <c r="MC240" s="713"/>
      <c r="MD240" s="713"/>
      <c r="ME240" s="713"/>
      <c r="MF240" s="713"/>
      <c r="MG240" s="713"/>
      <c r="MH240" s="713"/>
      <c r="MI240" s="713"/>
      <c r="MJ240" s="713"/>
      <c r="MK240" s="713"/>
      <c r="ML240" s="713"/>
      <c r="MM240" s="713"/>
      <c r="MN240" s="713"/>
      <c r="MO240" s="713"/>
      <c r="MP240" s="713"/>
      <c r="MQ240" s="713"/>
      <c r="MR240" s="713"/>
      <c r="MS240" s="713"/>
      <c r="MT240" s="713"/>
      <c r="MU240" s="713"/>
      <c r="MV240" s="714"/>
      <c r="MW240" s="714"/>
      <c r="MX240" s="714"/>
      <c r="MY240" s="714"/>
      <c r="MZ240" s="714"/>
    </row>
    <row r="241" spans="1:364" s="49" customFormat="1" ht="15" customHeight="1">
      <c r="A241" s="723"/>
      <c r="B241" s="724"/>
      <c r="C241" s="709"/>
      <c r="D241" s="474"/>
      <c r="E241" s="7"/>
      <c r="F241" s="7"/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373"/>
      <c r="AG241" s="7"/>
      <c r="AH241" s="7"/>
      <c r="AI241" s="7"/>
      <c r="AJ241" s="7"/>
      <c r="AK241" s="7"/>
      <c r="AL241" s="7"/>
      <c r="AM241" s="7"/>
      <c r="AN241" s="7"/>
      <c r="AO241" s="373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373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373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373"/>
      <c r="FG241" s="6"/>
      <c r="FH241" s="6"/>
      <c r="FI241" s="6"/>
      <c r="FJ241" s="6"/>
      <c r="FK241" s="6"/>
      <c r="FL241" s="6"/>
      <c r="FM241" s="225"/>
      <c r="FN241" s="6"/>
      <c r="FO241" s="6"/>
      <c r="FP241" s="6"/>
      <c r="FQ241" s="6"/>
      <c r="FR241" s="510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101"/>
      <c r="GJ241" s="511"/>
      <c r="GK241" s="101"/>
      <c r="GL241" s="77"/>
      <c r="GM241" s="77"/>
      <c r="GN241" s="77"/>
      <c r="GO241" s="77"/>
      <c r="GP241" s="77"/>
      <c r="GQ241" s="77"/>
      <c r="GR241" s="77"/>
      <c r="GS241" s="77"/>
      <c r="GT241" s="77"/>
      <c r="GU241" s="77"/>
      <c r="GV241" s="77"/>
      <c r="GW241" s="77"/>
      <c r="GX241" s="77"/>
      <c r="GY241" s="77"/>
      <c r="GZ241" s="77"/>
      <c r="HA241" s="77"/>
      <c r="HB241" s="77"/>
      <c r="HC241" s="77"/>
      <c r="HD241" s="77"/>
      <c r="HE241" s="77"/>
      <c r="HF241" s="77"/>
      <c r="HG241" s="77"/>
      <c r="HH241" s="77"/>
      <c r="HI241" s="77"/>
      <c r="HJ241" s="77"/>
      <c r="HK241" s="77"/>
      <c r="HL241" s="77"/>
      <c r="HM241" s="77"/>
      <c r="HN241" s="77"/>
      <c r="HO241" s="77"/>
      <c r="HP241" s="77"/>
      <c r="HQ241" s="77"/>
      <c r="HR241" s="77"/>
      <c r="HS241" s="77"/>
      <c r="HT241" s="77"/>
      <c r="HU241" s="77"/>
      <c r="HV241" s="77"/>
      <c r="HW241" s="77"/>
      <c r="HX241" s="77"/>
      <c r="HY241" s="77"/>
      <c r="HZ241" s="77"/>
      <c r="IA241" s="77"/>
      <c r="IB241" s="77"/>
      <c r="IC241" s="77"/>
      <c r="ID241" s="77"/>
      <c r="IE241" s="77"/>
      <c r="IF241" s="77"/>
      <c r="IG241" s="77"/>
      <c r="IH241" s="77"/>
      <c r="II241" s="77"/>
      <c r="IJ241" s="77"/>
      <c r="IK241" s="77"/>
      <c r="IL241" s="77"/>
      <c r="IM241" s="77"/>
      <c r="IN241" s="77"/>
      <c r="IO241" s="77"/>
      <c r="IP241" s="77"/>
      <c r="IQ241" s="77"/>
      <c r="IR241" s="77"/>
      <c r="IS241" s="77"/>
      <c r="IT241" s="77"/>
      <c r="IU241" s="77"/>
      <c r="IV241" s="3"/>
      <c r="IW241" s="3"/>
      <c r="IX241" s="3"/>
      <c r="IY241" s="3"/>
      <c r="IZ241" s="3"/>
      <c r="JA241" s="551"/>
      <c r="JB241" s="713"/>
      <c r="JC241" s="713"/>
      <c r="JD241" s="713"/>
      <c r="JE241" s="713"/>
      <c r="JF241" s="713"/>
      <c r="JG241" s="713"/>
      <c r="JH241" s="713"/>
      <c r="JI241" s="713"/>
      <c r="JJ241" s="713"/>
      <c r="JK241" s="713"/>
      <c r="JL241" s="713"/>
      <c r="JM241" s="713"/>
      <c r="JN241" s="713"/>
      <c r="JO241" s="713"/>
      <c r="JP241" s="713"/>
      <c r="JQ241" s="713"/>
      <c r="JR241" s="713"/>
      <c r="JS241" s="713"/>
      <c r="JT241" s="713"/>
      <c r="JU241" s="713"/>
      <c r="JV241" s="713"/>
      <c r="JW241" s="713"/>
      <c r="JX241" s="713"/>
      <c r="JY241" s="713"/>
      <c r="JZ241" s="713"/>
      <c r="KA241" s="713"/>
      <c r="KB241" s="713"/>
      <c r="KC241" s="713"/>
      <c r="KD241" s="713"/>
      <c r="KE241" s="713"/>
      <c r="KF241" s="713"/>
      <c r="KG241" s="713"/>
      <c r="KH241" s="713"/>
      <c r="KI241" s="713"/>
      <c r="KJ241" s="713"/>
      <c r="KK241" s="713"/>
      <c r="KL241" s="713"/>
      <c r="KM241" s="713"/>
      <c r="KN241" s="713"/>
      <c r="KO241" s="713"/>
      <c r="KP241" s="713"/>
      <c r="KQ241" s="713"/>
      <c r="KR241" s="713"/>
      <c r="KS241" s="713"/>
      <c r="KT241" s="713"/>
      <c r="KU241" s="713"/>
      <c r="KV241" s="713"/>
      <c r="KW241" s="713"/>
      <c r="KX241" s="713"/>
      <c r="KY241" s="713"/>
      <c r="KZ241" s="713"/>
      <c r="LA241" s="713"/>
      <c r="LB241" s="713"/>
      <c r="LC241" s="713"/>
      <c r="LD241" s="713"/>
      <c r="LE241" s="713"/>
      <c r="LF241" s="713"/>
      <c r="LG241" s="713"/>
      <c r="LH241" s="713"/>
      <c r="LI241" s="713"/>
      <c r="LJ241" s="713"/>
      <c r="LK241" s="713"/>
      <c r="LL241" s="713"/>
      <c r="LM241" s="713"/>
      <c r="LN241" s="713"/>
      <c r="LO241" s="713"/>
      <c r="LP241" s="713"/>
      <c r="LQ241" s="713"/>
      <c r="LR241" s="713"/>
      <c r="LS241" s="713"/>
      <c r="LT241" s="713"/>
      <c r="LU241" s="713"/>
      <c r="LV241" s="713"/>
      <c r="LW241" s="713"/>
      <c r="LX241" s="713"/>
      <c r="LY241" s="713"/>
      <c r="LZ241" s="713"/>
      <c r="MA241" s="713"/>
      <c r="MB241" s="713"/>
      <c r="MC241" s="713"/>
      <c r="MD241" s="713"/>
      <c r="ME241" s="713"/>
      <c r="MF241" s="713"/>
      <c r="MG241" s="713"/>
      <c r="MH241" s="713"/>
      <c r="MI241" s="713"/>
      <c r="MJ241" s="713"/>
      <c r="MK241" s="713"/>
      <c r="ML241" s="713"/>
      <c r="MM241" s="713"/>
      <c r="MN241" s="713"/>
      <c r="MO241" s="713"/>
      <c r="MP241" s="713"/>
      <c r="MQ241" s="713"/>
      <c r="MR241" s="713"/>
      <c r="MS241" s="713"/>
      <c r="MT241" s="713"/>
      <c r="MU241" s="713"/>
      <c r="MV241" s="714"/>
      <c r="MW241" s="714"/>
      <c r="MX241" s="714"/>
      <c r="MY241" s="714"/>
      <c r="MZ241" s="714"/>
    </row>
    <row r="242" spans="1:364" s="49" customFormat="1" ht="15" customHeight="1">
      <c r="A242" s="723"/>
      <c r="B242" s="724"/>
      <c r="C242" s="709"/>
      <c r="D242" s="474"/>
      <c r="E242" s="7"/>
      <c r="F242" s="7"/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373"/>
      <c r="AG242" s="7"/>
      <c r="AH242" s="7"/>
      <c r="AI242" s="7"/>
      <c r="AJ242" s="7"/>
      <c r="AK242" s="7"/>
      <c r="AL242" s="7"/>
      <c r="AM242" s="7"/>
      <c r="AN242" s="7"/>
      <c r="AO242" s="373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373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373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373"/>
      <c r="FG242" s="6"/>
      <c r="FH242" s="6"/>
      <c r="FI242" s="6"/>
      <c r="FJ242" s="6"/>
      <c r="FK242" s="6"/>
      <c r="FL242" s="6"/>
      <c r="FM242" s="225"/>
      <c r="FN242" s="6"/>
      <c r="FO242" s="6"/>
      <c r="FP242" s="6"/>
      <c r="FQ242" s="6"/>
      <c r="FR242" s="510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101"/>
      <c r="GJ242" s="511"/>
      <c r="GK242" s="101"/>
      <c r="GL242" s="77"/>
      <c r="GM242" s="77"/>
      <c r="GN242" s="77"/>
      <c r="GO242" s="77"/>
      <c r="GP242" s="77"/>
      <c r="GQ242" s="77"/>
      <c r="GR242" s="77"/>
      <c r="GS242" s="77"/>
      <c r="GT242" s="77"/>
      <c r="GU242" s="77"/>
      <c r="GV242" s="77"/>
      <c r="GW242" s="77"/>
      <c r="GX242" s="77"/>
      <c r="GY242" s="77"/>
      <c r="GZ242" s="77"/>
      <c r="HA242" s="77"/>
      <c r="HB242" s="77"/>
      <c r="HC242" s="77"/>
      <c r="HD242" s="77"/>
      <c r="HE242" s="77"/>
      <c r="HF242" s="77"/>
      <c r="HG242" s="77"/>
      <c r="HH242" s="77"/>
      <c r="HI242" s="77"/>
      <c r="HJ242" s="77"/>
      <c r="HK242" s="77"/>
      <c r="HL242" s="77"/>
      <c r="HM242" s="77"/>
      <c r="HN242" s="77"/>
      <c r="HO242" s="77"/>
      <c r="HP242" s="77"/>
      <c r="HQ242" s="77"/>
      <c r="HR242" s="77"/>
      <c r="HS242" s="77"/>
      <c r="HT242" s="77"/>
      <c r="HU242" s="77"/>
      <c r="HV242" s="77"/>
      <c r="HW242" s="77"/>
      <c r="HX242" s="77"/>
      <c r="HY242" s="77"/>
      <c r="HZ242" s="77"/>
      <c r="IA242" s="77"/>
      <c r="IB242" s="77"/>
      <c r="IC242" s="77"/>
      <c r="ID242" s="77"/>
      <c r="IE242" s="77"/>
      <c r="IF242" s="77"/>
      <c r="IG242" s="77"/>
      <c r="IH242" s="77"/>
      <c r="II242" s="77"/>
      <c r="IJ242" s="77"/>
      <c r="IK242" s="77"/>
      <c r="IL242" s="77"/>
      <c r="IM242" s="77"/>
      <c r="IN242" s="77"/>
      <c r="IO242" s="77"/>
      <c r="IP242" s="77"/>
      <c r="IQ242" s="77"/>
      <c r="IR242" s="77"/>
      <c r="IS242" s="77"/>
      <c r="IT242" s="77"/>
      <c r="IU242" s="77"/>
      <c r="IV242" s="3"/>
      <c r="IW242" s="3"/>
      <c r="IX242" s="3"/>
      <c r="IY242" s="3"/>
      <c r="IZ242" s="3"/>
      <c r="JA242" s="551"/>
      <c r="JB242" s="713"/>
      <c r="JC242" s="713"/>
      <c r="JD242" s="713"/>
      <c r="JE242" s="713"/>
      <c r="JF242" s="713"/>
      <c r="JG242" s="713"/>
      <c r="JH242" s="713"/>
      <c r="JI242" s="713"/>
      <c r="JJ242" s="713"/>
      <c r="JK242" s="713"/>
      <c r="JL242" s="713"/>
      <c r="JM242" s="713"/>
      <c r="JN242" s="713"/>
      <c r="JO242" s="713"/>
      <c r="JP242" s="713"/>
      <c r="JQ242" s="713"/>
      <c r="JR242" s="713"/>
      <c r="JS242" s="713"/>
      <c r="JT242" s="713"/>
      <c r="JU242" s="713"/>
      <c r="JV242" s="713"/>
      <c r="JW242" s="713"/>
      <c r="JX242" s="713"/>
      <c r="JY242" s="713"/>
      <c r="JZ242" s="713"/>
      <c r="KA242" s="713"/>
      <c r="KB242" s="713"/>
      <c r="KC242" s="713"/>
      <c r="KD242" s="713"/>
      <c r="KE242" s="713"/>
      <c r="KF242" s="713"/>
      <c r="KG242" s="713"/>
      <c r="KH242" s="713"/>
      <c r="KI242" s="713"/>
      <c r="KJ242" s="713"/>
      <c r="KK242" s="713"/>
      <c r="KL242" s="713"/>
      <c r="KM242" s="713"/>
      <c r="KN242" s="713"/>
      <c r="KO242" s="713"/>
      <c r="KP242" s="713"/>
      <c r="KQ242" s="713"/>
      <c r="KR242" s="713"/>
      <c r="KS242" s="713"/>
      <c r="KT242" s="713"/>
      <c r="KU242" s="713"/>
      <c r="KV242" s="713"/>
      <c r="KW242" s="713"/>
      <c r="KX242" s="713"/>
      <c r="KY242" s="713"/>
      <c r="KZ242" s="713"/>
      <c r="LA242" s="713"/>
      <c r="LB242" s="713"/>
      <c r="LC242" s="713"/>
      <c r="LD242" s="713"/>
      <c r="LE242" s="713"/>
      <c r="LF242" s="713"/>
      <c r="LG242" s="713"/>
      <c r="LH242" s="713"/>
      <c r="LI242" s="713"/>
      <c r="LJ242" s="713"/>
      <c r="LK242" s="713"/>
      <c r="LL242" s="713"/>
      <c r="LM242" s="713"/>
      <c r="LN242" s="713"/>
      <c r="LO242" s="713"/>
      <c r="LP242" s="713"/>
      <c r="LQ242" s="713"/>
      <c r="LR242" s="713"/>
      <c r="LS242" s="713"/>
      <c r="LT242" s="713"/>
      <c r="LU242" s="713"/>
      <c r="LV242" s="713"/>
      <c r="LW242" s="713"/>
      <c r="LX242" s="713"/>
      <c r="LY242" s="713"/>
      <c r="LZ242" s="713"/>
      <c r="MA242" s="713"/>
      <c r="MB242" s="713"/>
      <c r="MC242" s="713"/>
      <c r="MD242" s="713"/>
      <c r="ME242" s="713"/>
      <c r="MF242" s="713"/>
      <c r="MG242" s="713"/>
      <c r="MH242" s="713"/>
      <c r="MI242" s="713"/>
      <c r="MJ242" s="713"/>
      <c r="MK242" s="713"/>
      <c r="ML242" s="713"/>
      <c r="MM242" s="713"/>
      <c r="MN242" s="713"/>
      <c r="MO242" s="713"/>
      <c r="MP242" s="713"/>
      <c r="MQ242" s="713"/>
      <c r="MR242" s="713"/>
      <c r="MS242" s="713"/>
      <c r="MT242" s="713"/>
      <c r="MU242" s="713"/>
      <c r="MV242" s="714"/>
      <c r="MW242" s="714"/>
      <c r="MX242" s="714"/>
      <c r="MY242" s="714"/>
      <c r="MZ242" s="714"/>
    </row>
    <row r="243" spans="1:364" s="49" customFormat="1" ht="15" customHeight="1">
      <c r="A243" s="723"/>
      <c r="B243" s="724"/>
      <c r="C243" s="709"/>
      <c r="D243" s="474"/>
      <c r="E243" s="7"/>
      <c r="F243" s="7"/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373"/>
      <c r="AG243" s="7"/>
      <c r="AH243" s="7"/>
      <c r="AI243" s="7"/>
      <c r="AJ243" s="7"/>
      <c r="AK243" s="7"/>
      <c r="AL243" s="7"/>
      <c r="AM243" s="7"/>
      <c r="AN243" s="7"/>
      <c r="AO243" s="373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373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373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373"/>
      <c r="FG243" s="6"/>
      <c r="FH243" s="6"/>
      <c r="FI243" s="6"/>
      <c r="FJ243" s="6"/>
      <c r="FK243" s="6"/>
      <c r="FL243" s="6"/>
      <c r="FM243" s="225"/>
      <c r="FN243" s="6"/>
      <c r="FO243" s="6"/>
      <c r="FP243" s="6"/>
      <c r="FQ243" s="6"/>
      <c r="FR243" s="510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101"/>
      <c r="GJ243" s="511"/>
      <c r="GK243" s="101"/>
      <c r="GL243" s="77"/>
      <c r="GM243" s="77"/>
      <c r="GN243" s="77"/>
      <c r="GO243" s="77"/>
      <c r="GP243" s="77"/>
      <c r="GQ243" s="77"/>
      <c r="GR243" s="77"/>
      <c r="GS243" s="77"/>
      <c r="GT243" s="77"/>
      <c r="GU243" s="77"/>
      <c r="GV243" s="77"/>
      <c r="GW243" s="77"/>
      <c r="GX243" s="77"/>
      <c r="GY243" s="77"/>
      <c r="GZ243" s="77"/>
      <c r="HA243" s="77"/>
      <c r="HB243" s="77"/>
      <c r="HC243" s="77"/>
      <c r="HD243" s="77"/>
      <c r="HE243" s="77"/>
      <c r="HF243" s="77"/>
      <c r="HG243" s="77"/>
      <c r="HH243" s="77"/>
      <c r="HI243" s="77"/>
      <c r="HJ243" s="77"/>
      <c r="HK243" s="77"/>
      <c r="HL243" s="77"/>
      <c r="HM243" s="77"/>
      <c r="HN243" s="77"/>
      <c r="HO243" s="77"/>
      <c r="HP243" s="77"/>
      <c r="HQ243" s="77"/>
      <c r="HR243" s="77"/>
      <c r="HS243" s="77"/>
      <c r="HT243" s="77"/>
      <c r="HU243" s="77"/>
      <c r="HV243" s="77"/>
      <c r="HW243" s="77"/>
      <c r="HX243" s="77"/>
      <c r="HY243" s="77"/>
      <c r="HZ243" s="77"/>
      <c r="IA243" s="77"/>
      <c r="IB243" s="77"/>
      <c r="IC243" s="77"/>
      <c r="ID243" s="77"/>
      <c r="IE243" s="77"/>
      <c r="IF243" s="77"/>
      <c r="IG243" s="77"/>
      <c r="IH243" s="77"/>
      <c r="II243" s="77"/>
      <c r="IJ243" s="77"/>
      <c r="IK243" s="77"/>
      <c r="IL243" s="77"/>
      <c r="IM243" s="77"/>
      <c r="IN243" s="77"/>
      <c r="IO243" s="77"/>
      <c r="IP243" s="77"/>
      <c r="IQ243" s="77"/>
      <c r="IR243" s="77"/>
      <c r="IS243" s="77"/>
      <c r="IT243" s="77"/>
      <c r="IU243" s="77"/>
      <c r="IV243" s="3"/>
      <c r="IW243" s="3"/>
      <c r="IX243" s="3"/>
      <c r="IY243" s="3"/>
      <c r="IZ243" s="3"/>
      <c r="JA243" s="551"/>
      <c r="JB243" s="713"/>
      <c r="JC243" s="713"/>
      <c r="JD243" s="713"/>
      <c r="JE243" s="713"/>
      <c r="JF243" s="713"/>
      <c r="JG243" s="713"/>
      <c r="JH243" s="713"/>
      <c r="JI243" s="713"/>
      <c r="JJ243" s="713"/>
      <c r="JK243" s="713"/>
      <c r="JL243" s="713"/>
      <c r="JM243" s="713"/>
      <c r="JN243" s="713"/>
      <c r="JO243" s="713"/>
      <c r="JP243" s="713"/>
      <c r="JQ243" s="713"/>
      <c r="JR243" s="713"/>
      <c r="JS243" s="713"/>
      <c r="JT243" s="713"/>
      <c r="JU243" s="713"/>
      <c r="JV243" s="713"/>
      <c r="JW243" s="713"/>
      <c r="JX243" s="713"/>
      <c r="JY243" s="713"/>
      <c r="JZ243" s="713"/>
      <c r="KA243" s="713"/>
      <c r="KB243" s="713"/>
      <c r="KC243" s="713"/>
      <c r="KD243" s="713"/>
      <c r="KE243" s="713"/>
      <c r="KF243" s="713"/>
      <c r="KG243" s="713"/>
      <c r="KH243" s="713"/>
      <c r="KI243" s="713"/>
      <c r="KJ243" s="713"/>
      <c r="KK243" s="713"/>
      <c r="KL243" s="713"/>
      <c r="KM243" s="713"/>
      <c r="KN243" s="713"/>
      <c r="KO243" s="713"/>
      <c r="KP243" s="713"/>
      <c r="KQ243" s="713"/>
      <c r="KR243" s="713"/>
      <c r="KS243" s="713"/>
      <c r="KT243" s="713"/>
      <c r="KU243" s="713"/>
      <c r="KV243" s="713"/>
      <c r="KW243" s="713"/>
      <c r="KX243" s="713"/>
      <c r="KY243" s="713"/>
      <c r="KZ243" s="713"/>
      <c r="LA243" s="713"/>
      <c r="LB243" s="713"/>
      <c r="LC243" s="713"/>
      <c r="LD243" s="713"/>
      <c r="LE243" s="713"/>
      <c r="LF243" s="713"/>
      <c r="LG243" s="713"/>
      <c r="LH243" s="713"/>
      <c r="LI243" s="713"/>
      <c r="LJ243" s="713"/>
      <c r="LK243" s="713"/>
      <c r="LL243" s="713"/>
      <c r="LM243" s="713"/>
      <c r="LN243" s="713"/>
      <c r="LO243" s="713"/>
      <c r="LP243" s="713"/>
      <c r="LQ243" s="713"/>
      <c r="LR243" s="713"/>
      <c r="LS243" s="713"/>
      <c r="LT243" s="713"/>
      <c r="LU243" s="713"/>
      <c r="LV243" s="713"/>
      <c r="LW243" s="713"/>
      <c r="LX243" s="713"/>
      <c r="LY243" s="713"/>
      <c r="LZ243" s="713"/>
      <c r="MA243" s="713"/>
      <c r="MB243" s="713"/>
      <c r="MC243" s="713"/>
      <c r="MD243" s="713"/>
      <c r="ME243" s="713"/>
      <c r="MF243" s="713"/>
      <c r="MG243" s="713"/>
      <c r="MH243" s="713"/>
      <c r="MI243" s="713"/>
      <c r="MJ243" s="713"/>
      <c r="MK243" s="713"/>
      <c r="ML243" s="713"/>
      <c r="MM243" s="713"/>
      <c r="MN243" s="713"/>
      <c r="MO243" s="713"/>
      <c r="MP243" s="713"/>
      <c r="MQ243" s="713"/>
      <c r="MR243" s="713"/>
      <c r="MS243" s="713"/>
      <c r="MT243" s="713"/>
      <c r="MU243" s="713"/>
      <c r="MV243" s="714"/>
      <c r="MW243" s="714"/>
      <c r="MX243" s="714"/>
      <c r="MY243" s="714"/>
      <c r="MZ243" s="714"/>
    </row>
    <row r="244" spans="1:364" s="49" customFormat="1" ht="15" customHeight="1">
      <c r="A244" s="723"/>
      <c r="B244" s="724"/>
      <c r="C244" s="709"/>
      <c r="D244" s="474"/>
      <c r="E244" s="7"/>
      <c r="F244" s="7"/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373"/>
      <c r="AG244" s="7"/>
      <c r="AH244" s="7"/>
      <c r="AI244" s="7"/>
      <c r="AJ244" s="7"/>
      <c r="AK244" s="7"/>
      <c r="AL244" s="7"/>
      <c r="AM244" s="7"/>
      <c r="AN244" s="7"/>
      <c r="AO244" s="373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373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373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373"/>
      <c r="FG244" s="6"/>
      <c r="FH244" s="6"/>
      <c r="FI244" s="6"/>
      <c r="FJ244" s="6"/>
      <c r="FK244" s="6"/>
      <c r="FL244" s="6"/>
      <c r="FM244" s="225"/>
      <c r="FN244" s="6"/>
      <c r="FO244" s="6"/>
      <c r="FP244" s="6"/>
      <c r="FQ244" s="6"/>
      <c r="FR244" s="510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101"/>
      <c r="GJ244" s="511"/>
      <c r="GK244" s="101"/>
      <c r="GL244" s="77"/>
      <c r="GM244" s="77"/>
      <c r="GN244" s="77"/>
      <c r="GO244" s="77"/>
      <c r="GP244" s="77"/>
      <c r="GQ244" s="77"/>
      <c r="GR244" s="77"/>
      <c r="GS244" s="77"/>
      <c r="GT244" s="77"/>
      <c r="GU244" s="77"/>
      <c r="GV244" s="77"/>
      <c r="GW244" s="77"/>
      <c r="GX244" s="77"/>
      <c r="GY244" s="77"/>
      <c r="GZ244" s="77"/>
      <c r="HA244" s="77"/>
      <c r="HB244" s="77"/>
      <c r="HC244" s="77"/>
      <c r="HD244" s="77"/>
      <c r="HE244" s="77"/>
      <c r="HF244" s="77"/>
      <c r="HG244" s="77"/>
      <c r="HH244" s="77"/>
      <c r="HI244" s="77"/>
      <c r="HJ244" s="77"/>
      <c r="HK244" s="77"/>
      <c r="HL244" s="77"/>
      <c r="HM244" s="77"/>
      <c r="HN244" s="77"/>
      <c r="HO244" s="77"/>
      <c r="HP244" s="77"/>
      <c r="HQ244" s="77"/>
      <c r="HR244" s="77"/>
      <c r="HS244" s="77"/>
      <c r="HT244" s="77"/>
      <c r="HU244" s="77"/>
      <c r="HV244" s="77"/>
      <c r="HW244" s="77"/>
      <c r="HX244" s="77"/>
      <c r="HY244" s="77"/>
      <c r="HZ244" s="77"/>
      <c r="IA244" s="77"/>
      <c r="IB244" s="77"/>
      <c r="IC244" s="77"/>
      <c r="ID244" s="77"/>
      <c r="IE244" s="77"/>
      <c r="IF244" s="77"/>
      <c r="IG244" s="77"/>
      <c r="IH244" s="77"/>
      <c r="II244" s="77"/>
      <c r="IJ244" s="77"/>
      <c r="IK244" s="77"/>
      <c r="IL244" s="77"/>
      <c r="IM244" s="77"/>
      <c r="IN244" s="77"/>
      <c r="IO244" s="77"/>
      <c r="IP244" s="77"/>
      <c r="IQ244" s="77"/>
      <c r="IR244" s="77"/>
      <c r="IS244" s="77"/>
      <c r="IT244" s="77"/>
      <c r="IU244" s="77"/>
      <c r="IV244" s="3"/>
      <c r="IW244" s="3"/>
      <c r="IX244" s="3"/>
      <c r="IY244" s="3"/>
      <c r="IZ244" s="3"/>
      <c r="JA244" s="551"/>
      <c r="JB244" s="713"/>
      <c r="JC244" s="713"/>
      <c r="JD244" s="713"/>
      <c r="JE244" s="713"/>
      <c r="JF244" s="713"/>
      <c r="JG244" s="713"/>
      <c r="JH244" s="713"/>
      <c r="JI244" s="713"/>
      <c r="JJ244" s="713"/>
      <c r="JK244" s="713"/>
      <c r="JL244" s="713"/>
      <c r="JM244" s="713"/>
      <c r="JN244" s="713"/>
      <c r="JO244" s="713"/>
      <c r="JP244" s="713"/>
      <c r="JQ244" s="713"/>
      <c r="JR244" s="713"/>
      <c r="JS244" s="713"/>
      <c r="JT244" s="713"/>
      <c r="JU244" s="713"/>
      <c r="JV244" s="713"/>
      <c r="JW244" s="713"/>
      <c r="JX244" s="713"/>
      <c r="JY244" s="713"/>
      <c r="JZ244" s="713"/>
      <c r="KA244" s="713"/>
      <c r="KB244" s="713"/>
      <c r="KC244" s="713"/>
      <c r="KD244" s="713"/>
      <c r="KE244" s="713"/>
      <c r="KF244" s="713"/>
      <c r="KG244" s="713"/>
      <c r="KH244" s="713"/>
      <c r="KI244" s="713"/>
      <c r="KJ244" s="713"/>
      <c r="KK244" s="713"/>
      <c r="KL244" s="713"/>
      <c r="KM244" s="713"/>
      <c r="KN244" s="713"/>
      <c r="KO244" s="713"/>
      <c r="KP244" s="713"/>
      <c r="KQ244" s="713"/>
      <c r="KR244" s="713"/>
      <c r="KS244" s="713"/>
      <c r="KT244" s="713"/>
      <c r="KU244" s="713"/>
      <c r="KV244" s="713"/>
      <c r="KW244" s="713"/>
      <c r="KX244" s="713"/>
      <c r="KY244" s="713"/>
      <c r="KZ244" s="713"/>
      <c r="LA244" s="713"/>
      <c r="LB244" s="713"/>
      <c r="LC244" s="713"/>
      <c r="LD244" s="713"/>
      <c r="LE244" s="713"/>
      <c r="LF244" s="713"/>
      <c r="LG244" s="713"/>
      <c r="LH244" s="713"/>
      <c r="LI244" s="713"/>
      <c r="LJ244" s="713"/>
      <c r="LK244" s="713"/>
      <c r="LL244" s="713"/>
      <c r="LM244" s="713"/>
      <c r="LN244" s="713"/>
      <c r="LO244" s="713"/>
      <c r="LP244" s="713"/>
      <c r="LQ244" s="713"/>
      <c r="LR244" s="713"/>
      <c r="LS244" s="713"/>
      <c r="LT244" s="713"/>
      <c r="LU244" s="713"/>
      <c r="LV244" s="713"/>
      <c r="LW244" s="713"/>
      <c r="LX244" s="713"/>
      <c r="LY244" s="713"/>
      <c r="LZ244" s="713"/>
      <c r="MA244" s="713"/>
      <c r="MB244" s="713"/>
      <c r="MC244" s="713"/>
      <c r="MD244" s="713"/>
      <c r="ME244" s="713"/>
      <c r="MF244" s="713"/>
      <c r="MG244" s="713"/>
      <c r="MH244" s="713"/>
      <c r="MI244" s="713"/>
      <c r="MJ244" s="713"/>
      <c r="MK244" s="713"/>
      <c r="ML244" s="713"/>
      <c r="MM244" s="713"/>
      <c r="MN244" s="713"/>
      <c r="MO244" s="713"/>
      <c r="MP244" s="713"/>
      <c r="MQ244" s="713"/>
      <c r="MR244" s="713"/>
      <c r="MS244" s="713"/>
      <c r="MT244" s="713"/>
      <c r="MU244" s="713"/>
      <c r="MV244" s="714"/>
      <c r="MW244" s="714"/>
      <c r="MX244" s="714"/>
      <c r="MY244" s="714"/>
      <c r="MZ244" s="714"/>
    </row>
    <row r="245" spans="1:364" s="49" customFormat="1" ht="15" customHeight="1">
      <c r="A245" s="723"/>
      <c r="B245" s="724"/>
      <c r="C245" s="709"/>
      <c r="D245" s="474"/>
      <c r="E245" s="7"/>
      <c r="F245" s="7"/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373"/>
      <c r="AG245" s="7"/>
      <c r="AH245" s="7"/>
      <c r="AI245" s="7"/>
      <c r="AJ245" s="7"/>
      <c r="AK245" s="7"/>
      <c r="AL245" s="7"/>
      <c r="AM245" s="7"/>
      <c r="AN245" s="7"/>
      <c r="AO245" s="373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373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373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373"/>
      <c r="FG245" s="6"/>
      <c r="FH245" s="6"/>
      <c r="FI245" s="6"/>
      <c r="FJ245" s="6"/>
      <c r="FK245" s="6"/>
      <c r="FL245" s="6"/>
      <c r="FM245" s="225"/>
      <c r="FN245" s="6"/>
      <c r="FO245" s="6"/>
      <c r="FP245" s="6"/>
      <c r="FQ245" s="6"/>
      <c r="FR245" s="510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101"/>
      <c r="GJ245" s="511"/>
      <c r="GK245" s="101"/>
      <c r="GL245" s="77"/>
      <c r="GM245" s="77"/>
      <c r="GN245" s="77"/>
      <c r="GO245" s="77"/>
      <c r="GP245" s="77"/>
      <c r="GQ245" s="77"/>
      <c r="GR245" s="77"/>
      <c r="GS245" s="77"/>
      <c r="GT245" s="77"/>
      <c r="GU245" s="77"/>
      <c r="GV245" s="77"/>
      <c r="GW245" s="77"/>
      <c r="GX245" s="77"/>
      <c r="GY245" s="77"/>
      <c r="GZ245" s="77"/>
      <c r="HA245" s="77"/>
      <c r="HB245" s="77"/>
      <c r="HC245" s="77"/>
      <c r="HD245" s="77"/>
      <c r="HE245" s="77"/>
      <c r="HF245" s="77"/>
      <c r="HG245" s="77"/>
      <c r="HH245" s="77"/>
      <c r="HI245" s="77"/>
      <c r="HJ245" s="77"/>
      <c r="HK245" s="77"/>
      <c r="HL245" s="77"/>
      <c r="HM245" s="77"/>
      <c r="HN245" s="77"/>
      <c r="HO245" s="77"/>
      <c r="HP245" s="77"/>
      <c r="HQ245" s="77"/>
      <c r="HR245" s="77"/>
      <c r="HS245" s="77"/>
      <c r="HT245" s="77"/>
      <c r="HU245" s="77"/>
      <c r="HV245" s="77"/>
      <c r="HW245" s="77"/>
      <c r="HX245" s="77"/>
      <c r="HY245" s="77"/>
      <c r="HZ245" s="77"/>
      <c r="IA245" s="77"/>
      <c r="IB245" s="77"/>
      <c r="IC245" s="77"/>
      <c r="ID245" s="77"/>
      <c r="IE245" s="77"/>
      <c r="IF245" s="77"/>
      <c r="IG245" s="77"/>
      <c r="IH245" s="77"/>
      <c r="II245" s="77"/>
      <c r="IJ245" s="77"/>
      <c r="IK245" s="77"/>
      <c r="IL245" s="77"/>
      <c r="IM245" s="77"/>
      <c r="IN245" s="77"/>
      <c r="IO245" s="77"/>
      <c r="IP245" s="77"/>
      <c r="IQ245" s="77"/>
      <c r="IR245" s="77"/>
      <c r="IS245" s="77"/>
      <c r="IT245" s="77"/>
      <c r="IU245" s="77"/>
      <c r="IV245" s="3"/>
      <c r="IW245" s="3"/>
      <c r="IX245" s="3"/>
      <c r="IY245" s="3"/>
      <c r="IZ245" s="3"/>
      <c r="JA245" s="551"/>
      <c r="JB245" s="713"/>
      <c r="JC245" s="713"/>
      <c r="JD245" s="713"/>
      <c r="JE245" s="713"/>
      <c r="JF245" s="713"/>
      <c r="JG245" s="713"/>
      <c r="JH245" s="713"/>
      <c r="JI245" s="713"/>
      <c r="JJ245" s="713"/>
      <c r="JK245" s="713"/>
      <c r="JL245" s="713"/>
      <c r="JM245" s="713"/>
      <c r="JN245" s="713"/>
      <c r="JO245" s="713"/>
      <c r="JP245" s="713"/>
      <c r="JQ245" s="713"/>
      <c r="JR245" s="713"/>
      <c r="JS245" s="713"/>
      <c r="JT245" s="713"/>
      <c r="JU245" s="713"/>
      <c r="JV245" s="713"/>
      <c r="JW245" s="713"/>
      <c r="JX245" s="713"/>
      <c r="JY245" s="713"/>
      <c r="JZ245" s="713"/>
      <c r="KA245" s="713"/>
      <c r="KB245" s="713"/>
      <c r="KC245" s="713"/>
      <c r="KD245" s="713"/>
      <c r="KE245" s="713"/>
      <c r="KF245" s="713"/>
      <c r="KG245" s="713"/>
      <c r="KH245" s="713"/>
      <c r="KI245" s="713"/>
      <c r="KJ245" s="713"/>
      <c r="KK245" s="713"/>
      <c r="KL245" s="713"/>
      <c r="KM245" s="713"/>
      <c r="KN245" s="713"/>
      <c r="KO245" s="713"/>
      <c r="KP245" s="713"/>
      <c r="KQ245" s="713"/>
      <c r="KR245" s="713"/>
      <c r="KS245" s="713"/>
      <c r="KT245" s="713"/>
      <c r="KU245" s="713"/>
      <c r="KV245" s="713"/>
      <c r="KW245" s="713"/>
      <c r="KX245" s="713"/>
      <c r="KY245" s="713"/>
      <c r="KZ245" s="713"/>
      <c r="LA245" s="713"/>
      <c r="LB245" s="713"/>
      <c r="LC245" s="713"/>
      <c r="LD245" s="713"/>
      <c r="LE245" s="713"/>
      <c r="LF245" s="713"/>
      <c r="LG245" s="713"/>
      <c r="LH245" s="713"/>
      <c r="LI245" s="713"/>
      <c r="LJ245" s="713"/>
      <c r="LK245" s="713"/>
      <c r="LL245" s="713"/>
      <c r="LM245" s="713"/>
      <c r="LN245" s="713"/>
      <c r="LO245" s="713"/>
      <c r="LP245" s="713"/>
      <c r="LQ245" s="713"/>
      <c r="LR245" s="713"/>
      <c r="LS245" s="713"/>
      <c r="LT245" s="713"/>
      <c r="LU245" s="713"/>
      <c r="LV245" s="713"/>
      <c r="LW245" s="713"/>
      <c r="LX245" s="713"/>
      <c r="LY245" s="713"/>
      <c r="LZ245" s="713"/>
      <c r="MA245" s="713"/>
      <c r="MB245" s="713"/>
      <c r="MC245" s="713"/>
      <c r="MD245" s="713"/>
      <c r="ME245" s="713"/>
      <c r="MF245" s="713"/>
      <c r="MG245" s="713"/>
      <c r="MH245" s="713"/>
      <c r="MI245" s="713"/>
      <c r="MJ245" s="713"/>
      <c r="MK245" s="713"/>
      <c r="ML245" s="713"/>
      <c r="MM245" s="713"/>
      <c r="MN245" s="713"/>
      <c r="MO245" s="713"/>
      <c r="MP245" s="713"/>
      <c r="MQ245" s="713"/>
      <c r="MR245" s="713"/>
      <c r="MS245" s="713"/>
      <c r="MT245" s="713"/>
      <c r="MU245" s="713"/>
      <c r="MV245" s="714"/>
      <c r="MW245" s="714"/>
      <c r="MX245" s="714"/>
      <c r="MY245" s="714"/>
      <c r="MZ245" s="714"/>
    </row>
    <row r="246" spans="1:364" s="49" customFormat="1" ht="15" customHeight="1">
      <c r="A246" s="723"/>
      <c r="B246" s="724"/>
      <c r="C246" s="709"/>
      <c r="D246" s="474"/>
      <c r="E246" s="7"/>
      <c r="F246" s="7"/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373"/>
      <c r="AG246" s="7"/>
      <c r="AH246" s="7"/>
      <c r="AI246" s="7"/>
      <c r="AJ246" s="7"/>
      <c r="AK246" s="7"/>
      <c r="AL246" s="7"/>
      <c r="AM246" s="7"/>
      <c r="AN246" s="7"/>
      <c r="AO246" s="373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373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373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373"/>
      <c r="FG246" s="6"/>
      <c r="FH246" s="6"/>
      <c r="FI246" s="6"/>
      <c r="FJ246" s="6"/>
      <c r="FK246" s="6"/>
      <c r="FL246" s="6"/>
      <c r="FM246" s="225"/>
      <c r="FN246" s="6"/>
      <c r="FO246" s="6"/>
      <c r="FP246" s="6"/>
      <c r="FQ246" s="6"/>
      <c r="FR246" s="510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101"/>
      <c r="GJ246" s="511"/>
      <c r="GK246" s="101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77"/>
      <c r="GW246" s="77"/>
      <c r="GX246" s="77"/>
      <c r="GY246" s="77"/>
      <c r="GZ246" s="77"/>
      <c r="HA246" s="77"/>
      <c r="HB246" s="77"/>
      <c r="HC246" s="77"/>
      <c r="HD246" s="77"/>
      <c r="HE246" s="77"/>
      <c r="HF246" s="77"/>
      <c r="HG246" s="77"/>
      <c r="HH246" s="77"/>
      <c r="HI246" s="77"/>
      <c r="HJ246" s="77"/>
      <c r="HK246" s="77"/>
      <c r="HL246" s="77"/>
      <c r="HM246" s="77"/>
      <c r="HN246" s="77"/>
      <c r="HO246" s="77"/>
      <c r="HP246" s="77"/>
      <c r="HQ246" s="77"/>
      <c r="HR246" s="77"/>
      <c r="HS246" s="77"/>
      <c r="HT246" s="77"/>
      <c r="HU246" s="77"/>
      <c r="HV246" s="77"/>
      <c r="HW246" s="77"/>
      <c r="HX246" s="77"/>
      <c r="HY246" s="77"/>
      <c r="HZ246" s="77"/>
      <c r="IA246" s="77"/>
      <c r="IB246" s="77"/>
      <c r="IC246" s="77"/>
      <c r="ID246" s="77"/>
      <c r="IE246" s="77"/>
      <c r="IF246" s="77"/>
      <c r="IG246" s="77"/>
      <c r="IH246" s="77"/>
      <c r="II246" s="77"/>
      <c r="IJ246" s="77"/>
      <c r="IK246" s="77"/>
      <c r="IL246" s="77"/>
      <c r="IM246" s="77"/>
      <c r="IN246" s="77"/>
      <c r="IO246" s="77"/>
      <c r="IP246" s="77"/>
      <c r="IQ246" s="77"/>
      <c r="IR246" s="77"/>
      <c r="IS246" s="77"/>
      <c r="IT246" s="77"/>
      <c r="IU246" s="77"/>
      <c r="IV246" s="3"/>
      <c r="IW246" s="3"/>
      <c r="IX246" s="3"/>
      <c r="IY246" s="3"/>
      <c r="IZ246" s="3"/>
      <c r="JA246" s="551"/>
      <c r="JB246" s="713"/>
      <c r="JC246" s="713"/>
      <c r="JD246" s="713"/>
      <c r="JE246" s="713"/>
      <c r="JF246" s="713"/>
      <c r="JG246" s="713"/>
      <c r="JH246" s="713"/>
      <c r="JI246" s="713"/>
      <c r="JJ246" s="713"/>
      <c r="JK246" s="713"/>
      <c r="JL246" s="713"/>
      <c r="JM246" s="713"/>
      <c r="JN246" s="713"/>
      <c r="JO246" s="713"/>
      <c r="JP246" s="713"/>
      <c r="JQ246" s="713"/>
      <c r="JR246" s="713"/>
      <c r="JS246" s="713"/>
      <c r="JT246" s="713"/>
      <c r="JU246" s="713"/>
      <c r="JV246" s="713"/>
      <c r="JW246" s="713"/>
      <c r="JX246" s="713"/>
      <c r="JY246" s="713"/>
      <c r="JZ246" s="713"/>
      <c r="KA246" s="713"/>
      <c r="KB246" s="713"/>
      <c r="KC246" s="713"/>
      <c r="KD246" s="713"/>
      <c r="KE246" s="713"/>
      <c r="KF246" s="713"/>
      <c r="KG246" s="713"/>
      <c r="KH246" s="713"/>
      <c r="KI246" s="713"/>
      <c r="KJ246" s="713"/>
      <c r="KK246" s="713"/>
      <c r="KL246" s="713"/>
      <c r="KM246" s="713"/>
      <c r="KN246" s="713"/>
      <c r="KO246" s="713"/>
      <c r="KP246" s="713"/>
      <c r="KQ246" s="713"/>
      <c r="KR246" s="713"/>
      <c r="KS246" s="713"/>
      <c r="KT246" s="713"/>
      <c r="KU246" s="713"/>
      <c r="KV246" s="713"/>
      <c r="KW246" s="713"/>
      <c r="KX246" s="713"/>
      <c r="KY246" s="713"/>
      <c r="KZ246" s="713"/>
      <c r="LA246" s="713"/>
      <c r="LB246" s="713"/>
      <c r="LC246" s="713"/>
      <c r="LD246" s="713"/>
      <c r="LE246" s="713"/>
      <c r="LF246" s="713"/>
      <c r="LG246" s="713"/>
      <c r="LH246" s="713"/>
      <c r="LI246" s="713"/>
      <c r="LJ246" s="713"/>
      <c r="LK246" s="713"/>
      <c r="LL246" s="713"/>
      <c r="LM246" s="713"/>
      <c r="LN246" s="713"/>
      <c r="LO246" s="713"/>
      <c r="LP246" s="713"/>
      <c r="LQ246" s="713"/>
      <c r="LR246" s="713"/>
      <c r="LS246" s="713"/>
      <c r="LT246" s="713"/>
      <c r="LU246" s="713"/>
      <c r="LV246" s="713"/>
      <c r="LW246" s="713"/>
      <c r="LX246" s="713"/>
      <c r="LY246" s="713"/>
      <c r="LZ246" s="713"/>
      <c r="MA246" s="713"/>
      <c r="MB246" s="713"/>
      <c r="MC246" s="713"/>
      <c r="MD246" s="713"/>
      <c r="ME246" s="713"/>
      <c r="MF246" s="713"/>
      <c r="MG246" s="713"/>
      <c r="MH246" s="713"/>
      <c r="MI246" s="713"/>
      <c r="MJ246" s="713"/>
      <c r="MK246" s="713"/>
      <c r="ML246" s="713"/>
      <c r="MM246" s="713"/>
      <c r="MN246" s="713"/>
      <c r="MO246" s="713"/>
      <c r="MP246" s="713"/>
      <c r="MQ246" s="713"/>
      <c r="MR246" s="713"/>
      <c r="MS246" s="713"/>
      <c r="MT246" s="713"/>
      <c r="MU246" s="713"/>
      <c r="MV246" s="714"/>
      <c r="MW246" s="714"/>
      <c r="MX246" s="714"/>
      <c r="MY246" s="714"/>
      <c r="MZ246" s="714"/>
    </row>
    <row r="247" spans="1:364" s="49" customFormat="1" ht="15" customHeight="1">
      <c r="A247" s="723"/>
      <c r="B247" s="724"/>
      <c r="C247" s="709"/>
      <c r="D247" s="474"/>
      <c r="E247" s="7"/>
      <c r="F247" s="7"/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373"/>
      <c r="AG247" s="7"/>
      <c r="AH247" s="7"/>
      <c r="AI247" s="7"/>
      <c r="AJ247" s="7"/>
      <c r="AK247" s="7"/>
      <c r="AL247" s="7"/>
      <c r="AM247" s="7"/>
      <c r="AN247" s="7"/>
      <c r="AO247" s="373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373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373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373"/>
      <c r="FG247" s="6"/>
      <c r="FH247" s="6"/>
      <c r="FI247" s="6"/>
      <c r="FJ247" s="6"/>
      <c r="FK247" s="6"/>
      <c r="FL247" s="6"/>
      <c r="FM247" s="225"/>
      <c r="FN247" s="6"/>
      <c r="FO247" s="6"/>
      <c r="FP247" s="6"/>
      <c r="FQ247" s="6"/>
      <c r="FR247" s="510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101"/>
      <c r="GJ247" s="511"/>
      <c r="GK247" s="101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77"/>
      <c r="GX247" s="77"/>
      <c r="GY247" s="77"/>
      <c r="GZ247" s="77"/>
      <c r="HA247" s="77"/>
      <c r="HB247" s="77"/>
      <c r="HC247" s="77"/>
      <c r="HD247" s="77"/>
      <c r="HE247" s="77"/>
      <c r="HF247" s="77"/>
      <c r="HG247" s="77"/>
      <c r="HH247" s="77"/>
      <c r="HI247" s="77"/>
      <c r="HJ247" s="77"/>
      <c r="HK247" s="77"/>
      <c r="HL247" s="77"/>
      <c r="HM247" s="77"/>
      <c r="HN247" s="77"/>
      <c r="HO247" s="77"/>
      <c r="HP247" s="77"/>
      <c r="HQ247" s="77"/>
      <c r="HR247" s="77"/>
      <c r="HS247" s="77"/>
      <c r="HT247" s="77"/>
      <c r="HU247" s="77"/>
      <c r="HV247" s="77"/>
      <c r="HW247" s="77"/>
      <c r="HX247" s="77"/>
      <c r="HY247" s="77"/>
      <c r="HZ247" s="77"/>
      <c r="IA247" s="77"/>
      <c r="IB247" s="77"/>
      <c r="IC247" s="77"/>
      <c r="ID247" s="77"/>
      <c r="IE247" s="77"/>
      <c r="IF247" s="77"/>
      <c r="IG247" s="77"/>
      <c r="IH247" s="77"/>
      <c r="II247" s="77"/>
      <c r="IJ247" s="77"/>
      <c r="IK247" s="77"/>
      <c r="IL247" s="77"/>
      <c r="IM247" s="77"/>
      <c r="IN247" s="77"/>
      <c r="IO247" s="77"/>
      <c r="IP247" s="77"/>
      <c r="IQ247" s="77"/>
      <c r="IR247" s="77"/>
      <c r="IS247" s="77"/>
      <c r="IT247" s="77"/>
      <c r="IU247" s="77"/>
      <c r="IV247" s="3"/>
      <c r="IW247" s="3"/>
      <c r="IX247" s="3"/>
      <c r="IY247" s="3"/>
      <c r="IZ247" s="3"/>
      <c r="JA247" s="551"/>
      <c r="JB247" s="713"/>
      <c r="JC247" s="713"/>
      <c r="JD247" s="713"/>
      <c r="JE247" s="713"/>
      <c r="JF247" s="713"/>
      <c r="JG247" s="713"/>
      <c r="JH247" s="713"/>
      <c r="JI247" s="713"/>
      <c r="JJ247" s="713"/>
      <c r="JK247" s="713"/>
      <c r="JL247" s="713"/>
      <c r="JM247" s="713"/>
      <c r="JN247" s="713"/>
      <c r="JO247" s="713"/>
      <c r="JP247" s="713"/>
      <c r="JQ247" s="713"/>
      <c r="JR247" s="713"/>
      <c r="JS247" s="713"/>
      <c r="JT247" s="713"/>
      <c r="JU247" s="713"/>
      <c r="JV247" s="713"/>
      <c r="JW247" s="713"/>
      <c r="JX247" s="713"/>
      <c r="JY247" s="713"/>
      <c r="JZ247" s="713"/>
      <c r="KA247" s="713"/>
      <c r="KB247" s="713"/>
      <c r="KC247" s="713"/>
      <c r="KD247" s="713"/>
      <c r="KE247" s="713"/>
      <c r="KF247" s="713"/>
      <c r="KG247" s="713"/>
      <c r="KH247" s="713"/>
      <c r="KI247" s="713"/>
      <c r="KJ247" s="713"/>
      <c r="KK247" s="713"/>
      <c r="KL247" s="713"/>
      <c r="KM247" s="713"/>
      <c r="KN247" s="713"/>
      <c r="KO247" s="713"/>
      <c r="KP247" s="713"/>
      <c r="KQ247" s="713"/>
      <c r="KR247" s="713"/>
      <c r="KS247" s="713"/>
      <c r="KT247" s="713"/>
      <c r="KU247" s="713"/>
      <c r="KV247" s="713"/>
      <c r="KW247" s="713"/>
      <c r="KX247" s="713"/>
      <c r="KY247" s="713"/>
      <c r="KZ247" s="713"/>
      <c r="LA247" s="713"/>
      <c r="LB247" s="713"/>
      <c r="LC247" s="713"/>
      <c r="LD247" s="713"/>
      <c r="LE247" s="713"/>
      <c r="LF247" s="713"/>
      <c r="LG247" s="713"/>
      <c r="LH247" s="713"/>
      <c r="LI247" s="713"/>
      <c r="LJ247" s="713"/>
      <c r="LK247" s="713"/>
      <c r="LL247" s="713"/>
      <c r="LM247" s="713"/>
      <c r="LN247" s="713"/>
      <c r="LO247" s="713"/>
      <c r="LP247" s="713"/>
      <c r="LQ247" s="713"/>
      <c r="LR247" s="713"/>
      <c r="LS247" s="713"/>
      <c r="LT247" s="713"/>
      <c r="LU247" s="713"/>
      <c r="LV247" s="713"/>
      <c r="LW247" s="713"/>
      <c r="LX247" s="713"/>
      <c r="LY247" s="713"/>
      <c r="LZ247" s="713"/>
      <c r="MA247" s="713"/>
      <c r="MB247" s="713"/>
      <c r="MC247" s="713"/>
      <c r="MD247" s="713"/>
      <c r="ME247" s="713"/>
      <c r="MF247" s="713"/>
      <c r="MG247" s="713"/>
      <c r="MH247" s="713"/>
      <c r="MI247" s="713"/>
      <c r="MJ247" s="713"/>
      <c r="MK247" s="713"/>
      <c r="ML247" s="713"/>
      <c r="MM247" s="713"/>
      <c r="MN247" s="713"/>
      <c r="MO247" s="713"/>
      <c r="MP247" s="713"/>
      <c r="MQ247" s="713"/>
      <c r="MR247" s="713"/>
      <c r="MS247" s="713"/>
      <c r="MT247" s="713"/>
      <c r="MU247" s="713"/>
      <c r="MV247" s="714"/>
      <c r="MW247" s="714"/>
      <c r="MX247" s="714"/>
      <c r="MY247" s="714"/>
      <c r="MZ247" s="714"/>
    </row>
    <row r="248" spans="1:364" s="49" customFormat="1" ht="15" customHeight="1">
      <c r="A248" s="723"/>
      <c r="B248" s="724"/>
      <c r="C248" s="709"/>
      <c r="D248" s="474"/>
      <c r="E248" s="7"/>
      <c r="F248" s="7"/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373"/>
      <c r="AG248" s="7"/>
      <c r="AH248" s="7"/>
      <c r="AI248" s="7"/>
      <c r="AJ248" s="7"/>
      <c r="AK248" s="7"/>
      <c r="AL248" s="7"/>
      <c r="AM248" s="7"/>
      <c r="AN248" s="7"/>
      <c r="AO248" s="373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373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373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373"/>
      <c r="FG248" s="6"/>
      <c r="FH248" s="6"/>
      <c r="FI248" s="6"/>
      <c r="FJ248" s="6"/>
      <c r="FK248" s="6"/>
      <c r="FL248" s="6"/>
      <c r="FM248" s="225"/>
      <c r="FN248" s="6"/>
      <c r="FO248" s="6"/>
      <c r="FP248" s="6"/>
      <c r="FQ248" s="6"/>
      <c r="FR248" s="510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101"/>
      <c r="GJ248" s="511"/>
      <c r="GK248" s="101"/>
      <c r="GL248" s="77"/>
      <c r="GM248" s="77"/>
      <c r="GN248" s="77"/>
      <c r="GO248" s="77"/>
      <c r="GP248" s="77"/>
      <c r="GQ248" s="77"/>
      <c r="GR248" s="77"/>
      <c r="GS248" s="77"/>
      <c r="GT248" s="77"/>
      <c r="GU248" s="77"/>
      <c r="GV248" s="77"/>
      <c r="GW248" s="77"/>
      <c r="GX248" s="77"/>
      <c r="GY248" s="77"/>
      <c r="GZ248" s="77"/>
      <c r="HA248" s="77"/>
      <c r="HB248" s="77"/>
      <c r="HC248" s="77"/>
      <c r="HD248" s="77"/>
      <c r="HE248" s="77"/>
      <c r="HF248" s="77"/>
      <c r="HG248" s="77"/>
      <c r="HH248" s="77"/>
      <c r="HI248" s="77"/>
      <c r="HJ248" s="77"/>
      <c r="HK248" s="77"/>
      <c r="HL248" s="77"/>
      <c r="HM248" s="77"/>
      <c r="HN248" s="77"/>
      <c r="HO248" s="77"/>
      <c r="HP248" s="77"/>
      <c r="HQ248" s="77"/>
      <c r="HR248" s="77"/>
      <c r="HS248" s="77"/>
      <c r="HT248" s="77"/>
      <c r="HU248" s="77"/>
      <c r="HV248" s="77"/>
      <c r="HW248" s="77"/>
      <c r="HX248" s="77"/>
      <c r="HY248" s="77"/>
      <c r="HZ248" s="77"/>
      <c r="IA248" s="77"/>
      <c r="IB248" s="77"/>
      <c r="IC248" s="77"/>
      <c r="ID248" s="77"/>
      <c r="IE248" s="77"/>
      <c r="IF248" s="77"/>
      <c r="IG248" s="77"/>
      <c r="IH248" s="77"/>
      <c r="II248" s="77"/>
      <c r="IJ248" s="77"/>
      <c r="IK248" s="77"/>
      <c r="IL248" s="77"/>
      <c r="IM248" s="77"/>
      <c r="IN248" s="77"/>
      <c r="IO248" s="77"/>
      <c r="IP248" s="77"/>
      <c r="IQ248" s="77"/>
      <c r="IR248" s="77"/>
      <c r="IS248" s="77"/>
      <c r="IT248" s="77"/>
      <c r="IU248" s="77"/>
      <c r="IV248" s="3"/>
      <c r="IW248" s="3"/>
      <c r="IX248" s="3"/>
      <c r="IY248" s="3"/>
      <c r="IZ248" s="3"/>
      <c r="JA248" s="551"/>
      <c r="JB248" s="713"/>
      <c r="JC248" s="713"/>
      <c r="JD248" s="713"/>
      <c r="JE248" s="713"/>
      <c r="JF248" s="713"/>
      <c r="JG248" s="713"/>
      <c r="JH248" s="713"/>
      <c r="JI248" s="713"/>
      <c r="JJ248" s="713"/>
      <c r="JK248" s="713"/>
      <c r="JL248" s="713"/>
      <c r="JM248" s="713"/>
      <c r="JN248" s="713"/>
      <c r="JO248" s="713"/>
      <c r="JP248" s="713"/>
      <c r="JQ248" s="713"/>
      <c r="JR248" s="713"/>
      <c r="JS248" s="713"/>
      <c r="JT248" s="713"/>
      <c r="JU248" s="713"/>
      <c r="JV248" s="713"/>
      <c r="JW248" s="713"/>
      <c r="JX248" s="713"/>
      <c r="JY248" s="713"/>
      <c r="JZ248" s="713"/>
      <c r="KA248" s="713"/>
      <c r="KB248" s="713"/>
      <c r="KC248" s="713"/>
      <c r="KD248" s="713"/>
      <c r="KE248" s="713"/>
      <c r="KF248" s="713"/>
      <c r="KG248" s="713"/>
      <c r="KH248" s="713"/>
      <c r="KI248" s="713"/>
      <c r="KJ248" s="713"/>
      <c r="KK248" s="713"/>
      <c r="KL248" s="713"/>
      <c r="KM248" s="713"/>
      <c r="KN248" s="713"/>
      <c r="KO248" s="713"/>
      <c r="KP248" s="713"/>
      <c r="KQ248" s="713"/>
      <c r="KR248" s="713"/>
      <c r="KS248" s="713"/>
      <c r="KT248" s="713"/>
      <c r="KU248" s="713"/>
      <c r="KV248" s="713"/>
      <c r="KW248" s="713"/>
      <c r="KX248" s="713"/>
      <c r="KY248" s="713"/>
      <c r="KZ248" s="713"/>
      <c r="LA248" s="713"/>
      <c r="LB248" s="713"/>
      <c r="LC248" s="713"/>
      <c r="LD248" s="713"/>
      <c r="LE248" s="713"/>
      <c r="LF248" s="713"/>
      <c r="LG248" s="713"/>
      <c r="LH248" s="713"/>
      <c r="LI248" s="713"/>
      <c r="LJ248" s="713"/>
      <c r="LK248" s="713"/>
      <c r="LL248" s="713"/>
      <c r="LM248" s="713"/>
      <c r="LN248" s="713"/>
      <c r="LO248" s="713"/>
      <c r="LP248" s="713"/>
      <c r="LQ248" s="713"/>
      <c r="LR248" s="713"/>
      <c r="LS248" s="713"/>
      <c r="LT248" s="713"/>
      <c r="LU248" s="713"/>
      <c r="LV248" s="713"/>
      <c r="LW248" s="713"/>
      <c r="LX248" s="713"/>
      <c r="LY248" s="713"/>
      <c r="LZ248" s="713"/>
      <c r="MA248" s="713"/>
      <c r="MB248" s="713"/>
      <c r="MC248" s="713"/>
      <c r="MD248" s="713"/>
      <c r="ME248" s="713"/>
      <c r="MF248" s="713"/>
      <c r="MG248" s="713"/>
      <c r="MH248" s="713"/>
      <c r="MI248" s="713"/>
      <c r="MJ248" s="713"/>
      <c r="MK248" s="713"/>
      <c r="ML248" s="713"/>
      <c r="MM248" s="713"/>
      <c r="MN248" s="713"/>
      <c r="MO248" s="713"/>
      <c r="MP248" s="713"/>
      <c r="MQ248" s="713"/>
      <c r="MR248" s="713"/>
      <c r="MS248" s="713"/>
      <c r="MT248" s="713"/>
      <c r="MU248" s="713"/>
      <c r="MV248" s="714"/>
      <c r="MW248" s="714"/>
      <c r="MX248" s="714"/>
      <c r="MY248" s="714"/>
      <c r="MZ248" s="714"/>
    </row>
    <row r="249" spans="1:364" s="49" customFormat="1" ht="15" customHeight="1">
      <c r="A249" s="723"/>
      <c r="B249" s="724"/>
      <c r="C249" s="709"/>
      <c r="D249" s="474"/>
      <c r="E249" s="7"/>
      <c r="F249" s="7"/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373"/>
      <c r="AG249" s="7"/>
      <c r="AH249" s="7"/>
      <c r="AI249" s="7"/>
      <c r="AJ249" s="7"/>
      <c r="AK249" s="7"/>
      <c r="AL249" s="7"/>
      <c r="AM249" s="7"/>
      <c r="AN249" s="7"/>
      <c r="AO249" s="373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373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373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373"/>
      <c r="FG249" s="6"/>
      <c r="FH249" s="6"/>
      <c r="FI249" s="6"/>
      <c r="FJ249" s="6"/>
      <c r="FK249" s="6"/>
      <c r="FL249" s="6"/>
      <c r="FM249" s="225"/>
      <c r="FN249" s="6"/>
      <c r="FO249" s="6"/>
      <c r="FP249" s="6"/>
      <c r="FQ249" s="6"/>
      <c r="FR249" s="510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101"/>
      <c r="GJ249" s="511"/>
      <c r="GK249" s="101"/>
      <c r="GL249" s="77"/>
      <c r="GM249" s="77"/>
      <c r="GN249" s="77"/>
      <c r="GO249" s="77"/>
      <c r="GP249" s="77"/>
      <c r="GQ249" s="77"/>
      <c r="GR249" s="77"/>
      <c r="GS249" s="77"/>
      <c r="GT249" s="77"/>
      <c r="GU249" s="77"/>
      <c r="GV249" s="77"/>
      <c r="GW249" s="77"/>
      <c r="GX249" s="77"/>
      <c r="GY249" s="77"/>
      <c r="GZ249" s="77"/>
      <c r="HA249" s="77"/>
      <c r="HB249" s="77"/>
      <c r="HC249" s="77"/>
      <c r="HD249" s="77"/>
      <c r="HE249" s="77"/>
      <c r="HF249" s="77"/>
      <c r="HG249" s="77"/>
      <c r="HH249" s="77"/>
      <c r="HI249" s="77"/>
      <c r="HJ249" s="77"/>
      <c r="HK249" s="77"/>
      <c r="HL249" s="77"/>
      <c r="HM249" s="77"/>
      <c r="HN249" s="77"/>
      <c r="HO249" s="77"/>
      <c r="HP249" s="77"/>
      <c r="HQ249" s="77"/>
      <c r="HR249" s="77"/>
      <c r="HS249" s="77"/>
      <c r="HT249" s="77"/>
      <c r="HU249" s="77"/>
      <c r="HV249" s="77"/>
      <c r="HW249" s="77"/>
      <c r="HX249" s="77"/>
      <c r="HY249" s="77"/>
      <c r="HZ249" s="77"/>
      <c r="IA249" s="77"/>
      <c r="IB249" s="77"/>
      <c r="IC249" s="77"/>
      <c r="ID249" s="77"/>
      <c r="IE249" s="77"/>
      <c r="IF249" s="77"/>
      <c r="IG249" s="77"/>
      <c r="IH249" s="77"/>
      <c r="II249" s="77"/>
      <c r="IJ249" s="77"/>
      <c r="IK249" s="77"/>
      <c r="IL249" s="77"/>
      <c r="IM249" s="77"/>
      <c r="IN249" s="77"/>
      <c r="IO249" s="77"/>
      <c r="IP249" s="77"/>
      <c r="IQ249" s="77"/>
      <c r="IR249" s="77"/>
      <c r="IS249" s="77"/>
      <c r="IT249" s="77"/>
      <c r="IU249" s="77"/>
      <c r="IV249" s="3"/>
      <c r="IW249" s="3"/>
      <c r="IX249" s="3"/>
      <c r="IY249" s="3"/>
      <c r="IZ249" s="3"/>
      <c r="JA249" s="551"/>
      <c r="JB249" s="713"/>
      <c r="JC249" s="713"/>
      <c r="JD249" s="713"/>
      <c r="JE249" s="713"/>
      <c r="JF249" s="713"/>
      <c r="JG249" s="713"/>
      <c r="JH249" s="713"/>
      <c r="JI249" s="713"/>
      <c r="JJ249" s="713"/>
      <c r="JK249" s="713"/>
      <c r="JL249" s="713"/>
      <c r="JM249" s="713"/>
      <c r="JN249" s="713"/>
      <c r="JO249" s="713"/>
      <c r="JP249" s="713"/>
      <c r="JQ249" s="713"/>
      <c r="JR249" s="713"/>
      <c r="JS249" s="713"/>
      <c r="JT249" s="713"/>
      <c r="JU249" s="713"/>
      <c r="JV249" s="713"/>
      <c r="JW249" s="713"/>
      <c r="JX249" s="713"/>
      <c r="JY249" s="713"/>
      <c r="JZ249" s="713"/>
      <c r="KA249" s="713"/>
      <c r="KB249" s="713"/>
      <c r="KC249" s="713"/>
      <c r="KD249" s="713"/>
      <c r="KE249" s="713"/>
      <c r="KF249" s="713"/>
      <c r="KG249" s="713"/>
      <c r="KH249" s="713"/>
      <c r="KI249" s="713"/>
      <c r="KJ249" s="713"/>
      <c r="KK249" s="713"/>
      <c r="KL249" s="713"/>
      <c r="KM249" s="713"/>
      <c r="KN249" s="713"/>
      <c r="KO249" s="713"/>
      <c r="KP249" s="713"/>
      <c r="KQ249" s="713"/>
      <c r="KR249" s="713"/>
      <c r="KS249" s="713"/>
      <c r="KT249" s="713"/>
      <c r="KU249" s="713"/>
      <c r="KV249" s="713"/>
      <c r="KW249" s="713"/>
      <c r="KX249" s="713"/>
      <c r="KY249" s="713"/>
      <c r="KZ249" s="713"/>
      <c r="LA249" s="713"/>
      <c r="LB249" s="713"/>
      <c r="LC249" s="713"/>
      <c r="LD249" s="713"/>
      <c r="LE249" s="713"/>
      <c r="LF249" s="713"/>
      <c r="LG249" s="713"/>
      <c r="LH249" s="713"/>
      <c r="LI249" s="713"/>
      <c r="LJ249" s="713"/>
      <c r="LK249" s="713"/>
      <c r="LL249" s="713"/>
      <c r="LM249" s="713"/>
      <c r="LN249" s="713"/>
      <c r="LO249" s="713"/>
      <c r="LP249" s="713"/>
      <c r="LQ249" s="713"/>
      <c r="LR249" s="713"/>
      <c r="LS249" s="713"/>
      <c r="LT249" s="713"/>
      <c r="LU249" s="713"/>
      <c r="LV249" s="713"/>
      <c r="LW249" s="713"/>
      <c r="LX249" s="713"/>
      <c r="LY249" s="713"/>
      <c r="LZ249" s="713"/>
      <c r="MA249" s="713"/>
      <c r="MB249" s="713"/>
      <c r="MC249" s="713"/>
      <c r="MD249" s="713"/>
      <c r="ME249" s="713"/>
      <c r="MF249" s="713"/>
      <c r="MG249" s="713"/>
      <c r="MH249" s="713"/>
      <c r="MI249" s="713"/>
      <c r="MJ249" s="713"/>
      <c r="MK249" s="713"/>
      <c r="ML249" s="713"/>
      <c r="MM249" s="713"/>
      <c r="MN249" s="713"/>
      <c r="MO249" s="713"/>
      <c r="MP249" s="713"/>
      <c r="MQ249" s="713"/>
      <c r="MR249" s="713"/>
      <c r="MS249" s="713"/>
      <c r="MT249" s="713"/>
      <c r="MU249" s="713"/>
      <c r="MV249" s="714"/>
      <c r="MW249" s="714"/>
      <c r="MX249" s="714"/>
      <c r="MY249" s="714"/>
      <c r="MZ249" s="714"/>
    </row>
    <row r="250" spans="1:364" s="49" customFormat="1" ht="15" customHeight="1">
      <c r="A250" s="723"/>
      <c r="B250" s="724"/>
      <c r="C250" s="709"/>
      <c r="D250" s="474"/>
      <c r="E250" s="7"/>
      <c r="F250" s="7"/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373"/>
      <c r="AG250" s="7"/>
      <c r="AH250" s="7"/>
      <c r="AI250" s="7"/>
      <c r="AJ250" s="7"/>
      <c r="AK250" s="7"/>
      <c r="AL250" s="7"/>
      <c r="AM250" s="7"/>
      <c r="AN250" s="7"/>
      <c r="AO250" s="373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373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373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373"/>
      <c r="FG250" s="6"/>
      <c r="FH250" s="6"/>
      <c r="FI250" s="6"/>
      <c r="FJ250" s="6"/>
      <c r="FK250" s="6"/>
      <c r="FL250" s="6"/>
      <c r="FM250" s="225"/>
      <c r="FN250" s="6"/>
      <c r="FO250" s="6"/>
      <c r="FP250" s="6"/>
      <c r="FQ250" s="6"/>
      <c r="FR250" s="510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101"/>
      <c r="GJ250" s="511"/>
      <c r="GK250" s="101"/>
      <c r="GL250" s="77"/>
      <c r="GM250" s="77"/>
      <c r="GN250" s="77"/>
      <c r="GO250" s="77"/>
      <c r="GP250" s="77"/>
      <c r="GQ250" s="77"/>
      <c r="GR250" s="77"/>
      <c r="GS250" s="77"/>
      <c r="GT250" s="77"/>
      <c r="GU250" s="77"/>
      <c r="GV250" s="77"/>
      <c r="GW250" s="77"/>
      <c r="GX250" s="77"/>
      <c r="GY250" s="77"/>
      <c r="GZ250" s="77"/>
      <c r="HA250" s="77"/>
      <c r="HB250" s="77"/>
      <c r="HC250" s="77"/>
      <c r="HD250" s="77"/>
      <c r="HE250" s="77"/>
      <c r="HF250" s="77"/>
      <c r="HG250" s="77"/>
      <c r="HH250" s="77"/>
      <c r="HI250" s="77"/>
      <c r="HJ250" s="77"/>
      <c r="HK250" s="77"/>
      <c r="HL250" s="77"/>
      <c r="HM250" s="77"/>
      <c r="HN250" s="77"/>
      <c r="HO250" s="77"/>
      <c r="HP250" s="77"/>
      <c r="HQ250" s="77"/>
      <c r="HR250" s="77"/>
      <c r="HS250" s="77"/>
      <c r="HT250" s="77"/>
      <c r="HU250" s="77"/>
      <c r="HV250" s="77"/>
      <c r="HW250" s="77"/>
      <c r="HX250" s="77"/>
      <c r="HY250" s="77"/>
      <c r="HZ250" s="77"/>
      <c r="IA250" s="77"/>
      <c r="IB250" s="77"/>
      <c r="IC250" s="77"/>
      <c r="ID250" s="77"/>
      <c r="IE250" s="77"/>
      <c r="IF250" s="77"/>
      <c r="IG250" s="77"/>
      <c r="IH250" s="77"/>
      <c r="II250" s="77"/>
      <c r="IJ250" s="77"/>
      <c r="IK250" s="77"/>
      <c r="IL250" s="77"/>
      <c r="IM250" s="77"/>
      <c r="IN250" s="77"/>
      <c r="IO250" s="77"/>
      <c r="IP250" s="77"/>
      <c r="IQ250" s="77"/>
      <c r="IR250" s="77"/>
      <c r="IS250" s="77"/>
      <c r="IT250" s="77"/>
      <c r="IU250" s="77"/>
      <c r="IV250" s="3"/>
      <c r="IW250" s="3"/>
      <c r="IX250" s="3"/>
      <c r="IY250" s="3"/>
      <c r="IZ250" s="3"/>
      <c r="JA250" s="551"/>
      <c r="JB250" s="713"/>
      <c r="JC250" s="713"/>
      <c r="JD250" s="713"/>
      <c r="JE250" s="713"/>
      <c r="JF250" s="713"/>
      <c r="JG250" s="713"/>
      <c r="JH250" s="713"/>
      <c r="JI250" s="713"/>
      <c r="JJ250" s="713"/>
      <c r="JK250" s="713"/>
      <c r="JL250" s="713"/>
      <c r="JM250" s="713"/>
      <c r="JN250" s="713"/>
      <c r="JO250" s="713"/>
      <c r="JP250" s="713"/>
      <c r="JQ250" s="713"/>
      <c r="JR250" s="713"/>
      <c r="JS250" s="713"/>
      <c r="JT250" s="713"/>
      <c r="JU250" s="713"/>
      <c r="JV250" s="713"/>
      <c r="JW250" s="713"/>
      <c r="JX250" s="713"/>
      <c r="JY250" s="713"/>
      <c r="JZ250" s="713"/>
      <c r="KA250" s="713"/>
      <c r="KB250" s="713"/>
      <c r="KC250" s="713"/>
      <c r="KD250" s="713"/>
      <c r="KE250" s="713"/>
      <c r="KF250" s="713"/>
      <c r="KG250" s="713"/>
      <c r="KH250" s="713"/>
      <c r="KI250" s="713"/>
      <c r="KJ250" s="713"/>
      <c r="KK250" s="713"/>
      <c r="KL250" s="713"/>
      <c r="KM250" s="713"/>
      <c r="KN250" s="713"/>
      <c r="KO250" s="713"/>
      <c r="KP250" s="713"/>
      <c r="KQ250" s="713"/>
      <c r="KR250" s="713"/>
      <c r="KS250" s="713"/>
      <c r="KT250" s="713"/>
      <c r="KU250" s="713"/>
      <c r="KV250" s="713"/>
      <c r="KW250" s="713"/>
      <c r="KX250" s="713"/>
      <c r="KY250" s="713"/>
      <c r="KZ250" s="713"/>
      <c r="LA250" s="713"/>
      <c r="LB250" s="713"/>
      <c r="LC250" s="713"/>
      <c r="LD250" s="713"/>
      <c r="LE250" s="713"/>
      <c r="LF250" s="713"/>
      <c r="LG250" s="713"/>
      <c r="LH250" s="713"/>
      <c r="LI250" s="713"/>
      <c r="LJ250" s="713"/>
      <c r="LK250" s="713"/>
      <c r="LL250" s="713"/>
      <c r="LM250" s="713"/>
      <c r="LN250" s="713"/>
      <c r="LO250" s="713"/>
      <c r="LP250" s="713"/>
      <c r="LQ250" s="713"/>
      <c r="LR250" s="713"/>
      <c r="LS250" s="713"/>
      <c r="LT250" s="713"/>
      <c r="LU250" s="713"/>
      <c r="LV250" s="713"/>
      <c r="LW250" s="713"/>
      <c r="LX250" s="713"/>
      <c r="LY250" s="713"/>
      <c r="LZ250" s="713"/>
      <c r="MA250" s="713"/>
      <c r="MB250" s="713"/>
      <c r="MC250" s="713"/>
      <c r="MD250" s="713"/>
      <c r="ME250" s="713"/>
      <c r="MF250" s="713"/>
      <c r="MG250" s="713"/>
      <c r="MH250" s="713"/>
      <c r="MI250" s="713"/>
      <c r="MJ250" s="713"/>
      <c r="MK250" s="713"/>
      <c r="ML250" s="713"/>
      <c r="MM250" s="713"/>
      <c r="MN250" s="713"/>
      <c r="MO250" s="713"/>
      <c r="MP250" s="713"/>
      <c r="MQ250" s="713"/>
      <c r="MR250" s="713"/>
      <c r="MS250" s="713"/>
      <c r="MT250" s="713"/>
      <c r="MU250" s="713"/>
      <c r="MV250" s="714"/>
      <c r="MW250" s="714"/>
      <c r="MX250" s="714"/>
      <c r="MY250" s="714"/>
      <c r="MZ250" s="714"/>
    </row>
    <row r="251" spans="1:364" s="49" customFormat="1" ht="15" customHeight="1">
      <c r="A251" s="723"/>
      <c r="B251" s="724"/>
      <c r="C251" s="709"/>
      <c r="D251" s="474"/>
      <c r="E251" s="7"/>
      <c r="F251" s="7"/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373"/>
      <c r="AG251" s="7"/>
      <c r="AH251" s="7"/>
      <c r="AI251" s="7"/>
      <c r="AJ251" s="7"/>
      <c r="AK251" s="7"/>
      <c r="AL251" s="7"/>
      <c r="AM251" s="7"/>
      <c r="AN251" s="7"/>
      <c r="AO251" s="373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373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373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373"/>
      <c r="FG251" s="6"/>
      <c r="FH251" s="6"/>
      <c r="FI251" s="6"/>
      <c r="FJ251" s="6"/>
      <c r="FK251" s="6"/>
      <c r="FL251" s="6"/>
      <c r="FM251" s="225"/>
      <c r="FN251" s="6"/>
      <c r="FO251" s="6"/>
      <c r="FP251" s="6"/>
      <c r="FQ251" s="6"/>
      <c r="FR251" s="510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101"/>
      <c r="GJ251" s="511"/>
      <c r="GK251" s="101"/>
      <c r="GL251" s="77"/>
      <c r="GM251" s="77"/>
      <c r="GN251" s="77"/>
      <c r="GO251" s="77"/>
      <c r="GP251" s="77"/>
      <c r="GQ251" s="77"/>
      <c r="GR251" s="77"/>
      <c r="GS251" s="77"/>
      <c r="GT251" s="77"/>
      <c r="GU251" s="77"/>
      <c r="GV251" s="77"/>
      <c r="GW251" s="77"/>
      <c r="GX251" s="77"/>
      <c r="GY251" s="77"/>
      <c r="GZ251" s="77"/>
      <c r="HA251" s="77"/>
      <c r="HB251" s="77"/>
      <c r="HC251" s="77"/>
      <c r="HD251" s="77"/>
      <c r="HE251" s="77"/>
      <c r="HF251" s="77"/>
      <c r="HG251" s="77"/>
      <c r="HH251" s="77"/>
      <c r="HI251" s="77"/>
      <c r="HJ251" s="77"/>
      <c r="HK251" s="77"/>
      <c r="HL251" s="77"/>
      <c r="HM251" s="77"/>
      <c r="HN251" s="77"/>
      <c r="HO251" s="77"/>
      <c r="HP251" s="77"/>
      <c r="HQ251" s="77"/>
      <c r="HR251" s="77"/>
      <c r="HS251" s="77"/>
      <c r="HT251" s="77"/>
      <c r="HU251" s="77"/>
      <c r="HV251" s="77"/>
      <c r="HW251" s="77"/>
      <c r="HX251" s="77"/>
      <c r="HY251" s="77"/>
      <c r="HZ251" s="77"/>
      <c r="IA251" s="77"/>
      <c r="IB251" s="77"/>
      <c r="IC251" s="77"/>
      <c r="ID251" s="77"/>
      <c r="IE251" s="77"/>
      <c r="IF251" s="77"/>
      <c r="IG251" s="77"/>
      <c r="IH251" s="77"/>
      <c r="II251" s="77"/>
      <c r="IJ251" s="77"/>
      <c r="IK251" s="77"/>
      <c r="IL251" s="77"/>
      <c r="IM251" s="77"/>
      <c r="IN251" s="77"/>
      <c r="IO251" s="77"/>
      <c r="IP251" s="77"/>
      <c r="IQ251" s="77"/>
      <c r="IR251" s="77"/>
      <c r="IS251" s="77"/>
      <c r="IT251" s="77"/>
      <c r="IU251" s="77"/>
      <c r="IV251" s="3"/>
      <c r="IW251" s="3"/>
      <c r="IX251" s="3"/>
      <c r="IY251" s="3"/>
      <c r="IZ251" s="3"/>
      <c r="JA251" s="551"/>
      <c r="JB251" s="713"/>
      <c r="JC251" s="713"/>
      <c r="JD251" s="713"/>
      <c r="JE251" s="713"/>
      <c r="JF251" s="713"/>
      <c r="JG251" s="713"/>
      <c r="JH251" s="713"/>
      <c r="JI251" s="713"/>
      <c r="JJ251" s="713"/>
      <c r="JK251" s="713"/>
      <c r="JL251" s="713"/>
      <c r="JM251" s="713"/>
      <c r="JN251" s="713"/>
      <c r="JO251" s="713"/>
      <c r="JP251" s="713"/>
      <c r="JQ251" s="713"/>
      <c r="JR251" s="713"/>
      <c r="JS251" s="713"/>
      <c r="JT251" s="713"/>
      <c r="JU251" s="713"/>
      <c r="JV251" s="713"/>
      <c r="JW251" s="713"/>
      <c r="JX251" s="713"/>
      <c r="JY251" s="713"/>
      <c r="JZ251" s="713"/>
      <c r="KA251" s="713"/>
      <c r="KB251" s="713"/>
      <c r="KC251" s="713"/>
      <c r="KD251" s="713"/>
      <c r="KE251" s="713"/>
      <c r="KF251" s="713"/>
      <c r="KG251" s="713"/>
      <c r="KH251" s="713"/>
      <c r="KI251" s="713"/>
      <c r="KJ251" s="713"/>
      <c r="KK251" s="713"/>
      <c r="KL251" s="713"/>
      <c r="KM251" s="713"/>
      <c r="KN251" s="713"/>
      <c r="KO251" s="713"/>
      <c r="KP251" s="713"/>
      <c r="KQ251" s="713"/>
      <c r="KR251" s="713"/>
      <c r="KS251" s="713"/>
      <c r="KT251" s="713"/>
      <c r="KU251" s="713"/>
      <c r="KV251" s="713"/>
      <c r="KW251" s="713"/>
      <c r="KX251" s="713"/>
      <c r="KY251" s="713"/>
      <c r="KZ251" s="713"/>
      <c r="LA251" s="713"/>
      <c r="LB251" s="713"/>
      <c r="LC251" s="713"/>
      <c r="LD251" s="713"/>
      <c r="LE251" s="713"/>
      <c r="LF251" s="713"/>
      <c r="LG251" s="713"/>
      <c r="LH251" s="713"/>
      <c r="LI251" s="713"/>
      <c r="LJ251" s="713"/>
      <c r="LK251" s="713"/>
      <c r="LL251" s="713"/>
      <c r="LM251" s="713"/>
      <c r="LN251" s="713"/>
      <c r="LO251" s="713"/>
      <c r="LP251" s="713"/>
      <c r="LQ251" s="713"/>
      <c r="LR251" s="713"/>
      <c r="LS251" s="713"/>
      <c r="LT251" s="713"/>
      <c r="LU251" s="713"/>
      <c r="LV251" s="713"/>
      <c r="LW251" s="713"/>
      <c r="LX251" s="713"/>
      <c r="LY251" s="713"/>
      <c r="LZ251" s="713"/>
      <c r="MA251" s="713"/>
      <c r="MB251" s="713"/>
      <c r="MC251" s="713"/>
      <c r="MD251" s="713"/>
      <c r="ME251" s="713"/>
      <c r="MF251" s="713"/>
      <c r="MG251" s="713"/>
      <c r="MH251" s="713"/>
      <c r="MI251" s="713"/>
      <c r="MJ251" s="713"/>
      <c r="MK251" s="713"/>
      <c r="ML251" s="713"/>
      <c r="MM251" s="713"/>
      <c r="MN251" s="713"/>
      <c r="MO251" s="713"/>
      <c r="MP251" s="713"/>
      <c r="MQ251" s="713"/>
      <c r="MR251" s="713"/>
      <c r="MS251" s="713"/>
      <c r="MT251" s="713"/>
      <c r="MU251" s="713"/>
      <c r="MV251" s="714"/>
      <c r="MW251" s="714"/>
      <c r="MX251" s="714"/>
      <c r="MY251" s="714"/>
      <c r="MZ251" s="714"/>
    </row>
    <row r="252" spans="1:364" s="49" customFormat="1" ht="15" customHeight="1">
      <c r="A252" s="723"/>
      <c r="B252" s="724"/>
      <c r="C252" s="709"/>
      <c r="D252" s="474"/>
      <c r="E252" s="7"/>
      <c r="F252" s="7"/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373"/>
      <c r="AG252" s="7"/>
      <c r="AH252" s="7"/>
      <c r="AI252" s="7"/>
      <c r="AJ252" s="7"/>
      <c r="AK252" s="7"/>
      <c r="AL252" s="7"/>
      <c r="AM252" s="7"/>
      <c r="AN252" s="7"/>
      <c r="AO252" s="373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373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373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373"/>
      <c r="FG252" s="6"/>
      <c r="FH252" s="6"/>
      <c r="FI252" s="6"/>
      <c r="FJ252" s="6"/>
      <c r="FK252" s="6"/>
      <c r="FL252" s="6"/>
      <c r="FM252" s="225"/>
      <c r="FN252" s="6"/>
      <c r="FO252" s="6"/>
      <c r="FP252" s="6"/>
      <c r="FQ252" s="6"/>
      <c r="FR252" s="510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101"/>
      <c r="GJ252" s="511"/>
      <c r="GK252" s="101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77"/>
      <c r="GW252" s="77"/>
      <c r="GX252" s="77"/>
      <c r="GY252" s="77"/>
      <c r="GZ252" s="77"/>
      <c r="HA252" s="77"/>
      <c r="HB252" s="77"/>
      <c r="HC252" s="77"/>
      <c r="HD252" s="77"/>
      <c r="HE252" s="77"/>
      <c r="HF252" s="77"/>
      <c r="HG252" s="77"/>
      <c r="HH252" s="77"/>
      <c r="HI252" s="77"/>
      <c r="HJ252" s="77"/>
      <c r="HK252" s="77"/>
      <c r="HL252" s="77"/>
      <c r="HM252" s="77"/>
      <c r="HN252" s="77"/>
      <c r="HO252" s="77"/>
      <c r="HP252" s="77"/>
      <c r="HQ252" s="77"/>
      <c r="HR252" s="77"/>
      <c r="HS252" s="77"/>
      <c r="HT252" s="77"/>
      <c r="HU252" s="77"/>
      <c r="HV252" s="77"/>
      <c r="HW252" s="77"/>
      <c r="HX252" s="77"/>
      <c r="HY252" s="77"/>
      <c r="HZ252" s="77"/>
      <c r="IA252" s="77"/>
      <c r="IB252" s="77"/>
      <c r="IC252" s="77"/>
      <c r="ID252" s="77"/>
      <c r="IE252" s="77"/>
      <c r="IF252" s="77"/>
      <c r="IG252" s="77"/>
      <c r="IH252" s="77"/>
      <c r="II252" s="77"/>
      <c r="IJ252" s="77"/>
      <c r="IK252" s="77"/>
      <c r="IL252" s="77"/>
      <c r="IM252" s="77"/>
      <c r="IN252" s="77"/>
      <c r="IO252" s="77"/>
      <c r="IP252" s="77"/>
      <c r="IQ252" s="77"/>
      <c r="IR252" s="77"/>
      <c r="IS252" s="77"/>
      <c r="IT252" s="77"/>
      <c r="IU252" s="77"/>
      <c r="IV252" s="3"/>
      <c r="IW252" s="3"/>
      <c r="IX252" s="3"/>
      <c r="IY252" s="3"/>
      <c r="IZ252" s="3"/>
      <c r="JA252" s="551"/>
      <c r="JB252" s="713"/>
      <c r="JC252" s="713"/>
      <c r="JD252" s="713"/>
      <c r="JE252" s="713"/>
      <c r="JF252" s="713"/>
      <c r="JG252" s="713"/>
      <c r="JH252" s="713"/>
      <c r="JI252" s="713"/>
      <c r="JJ252" s="713"/>
      <c r="JK252" s="713"/>
      <c r="JL252" s="713"/>
      <c r="JM252" s="713"/>
      <c r="JN252" s="713"/>
      <c r="JO252" s="713"/>
      <c r="JP252" s="713"/>
      <c r="JQ252" s="713"/>
      <c r="JR252" s="713"/>
      <c r="JS252" s="713"/>
      <c r="JT252" s="713"/>
      <c r="JU252" s="713"/>
      <c r="JV252" s="713"/>
      <c r="JW252" s="713"/>
      <c r="JX252" s="713"/>
      <c r="JY252" s="713"/>
      <c r="JZ252" s="713"/>
      <c r="KA252" s="713"/>
      <c r="KB252" s="713"/>
      <c r="KC252" s="713"/>
      <c r="KD252" s="713"/>
      <c r="KE252" s="713"/>
      <c r="KF252" s="713"/>
      <c r="KG252" s="713"/>
      <c r="KH252" s="713"/>
      <c r="KI252" s="713"/>
      <c r="KJ252" s="713"/>
      <c r="KK252" s="713"/>
      <c r="KL252" s="713"/>
      <c r="KM252" s="713"/>
      <c r="KN252" s="713"/>
      <c r="KO252" s="713"/>
      <c r="KP252" s="713"/>
      <c r="KQ252" s="713"/>
      <c r="KR252" s="713"/>
      <c r="KS252" s="713"/>
      <c r="KT252" s="713"/>
      <c r="KU252" s="713"/>
      <c r="KV252" s="713"/>
      <c r="KW252" s="713"/>
      <c r="KX252" s="713"/>
      <c r="KY252" s="713"/>
      <c r="KZ252" s="713"/>
      <c r="LA252" s="713"/>
      <c r="LB252" s="713"/>
      <c r="LC252" s="713"/>
      <c r="LD252" s="713"/>
      <c r="LE252" s="713"/>
      <c r="LF252" s="713"/>
      <c r="LG252" s="713"/>
      <c r="LH252" s="713"/>
      <c r="LI252" s="713"/>
      <c r="LJ252" s="713"/>
      <c r="LK252" s="713"/>
      <c r="LL252" s="713"/>
      <c r="LM252" s="713"/>
      <c r="LN252" s="713"/>
      <c r="LO252" s="713"/>
      <c r="LP252" s="713"/>
      <c r="LQ252" s="713"/>
      <c r="LR252" s="713"/>
      <c r="LS252" s="713"/>
      <c r="LT252" s="713"/>
      <c r="LU252" s="713"/>
      <c r="LV252" s="713"/>
      <c r="LW252" s="713"/>
      <c r="LX252" s="713"/>
      <c r="LY252" s="713"/>
      <c r="LZ252" s="713"/>
      <c r="MA252" s="713"/>
      <c r="MB252" s="713"/>
      <c r="MC252" s="713"/>
      <c r="MD252" s="713"/>
      <c r="ME252" s="713"/>
      <c r="MF252" s="713"/>
      <c r="MG252" s="713"/>
      <c r="MH252" s="713"/>
      <c r="MI252" s="713"/>
      <c r="MJ252" s="713"/>
      <c r="MK252" s="713"/>
      <c r="ML252" s="713"/>
      <c r="MM252" s="713"/>
      <c r="MN252" s="713"/>
      <c r="MO252" s="713"/>
      <c r="MP252" s="713"/>
      <c r="MQ252" s="713"/>
      <c r="MR252" s="713"/>
      <c r="MS252" s="713"/>
      <c r="MT252" s="713"/>
      <c r="MU252" s="713"/>
      <c r="MV252" s="714"/>
      <c r="MW252" s="714"/>
      <c r="MX252" s="714"/>
      <c r="MY252" s="714"/>
      <c r="MZ252" s="714"/>
    </row>
    <row r="253" spans="1:364" s="49" customFormat="1" ht="15" customHeight="1">
      <c r="A253" s="723"/>
      <c r="B253" s="724"/>
      <c r="C253" s="709"/>
      <c r="D253" s="474"/>
      <c r="E253" s="7"/>
      <c r="F253" s="7"/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373"/>
      <c r="AG253" s="7"/>
      <c r="AH253" s="7"/>
      <c r="AI253" s="7"/>
      <c r="AJ253" s="7"/>
      <c r="AK253" s="7"/>
      <c r="AL253" s="7"/>
      <c r="AM253" s="7"/>
      <c r="AN253" s="7"/>
      <c r="AO253" s="373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373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373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373"/>
      <c r="FG253" s="6"/>
      <c r="FH253" s="6"/>
      <c r="FI253" s="6"/>
      <c r="FJ253" s="6"/>
      <c r="FK253" s="6"/>
      <c r="FL253" s="6"/>
      <c r="FM253" s="225"/>
      <c r="FN253" s="6"/>
      <c r="FO253" s="6"/>
      <c r="FP253" s="6"/>
      <c r="FQ253" s="6"/>
      <c r="FR253" s="510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101"/>
      <c r="GJ253" s="511"/>
      <c r="GK253" s="101"/>
      <c r="GL253" s="77"/>
      <c r="GM253" s="77"/>
      <c r="GN253" s="77"/>
      <c r="GO253" s="77"/>
      <c r="GP253" s="77"/>
      <c r="GQ253" s="77"/>
      <c r="GR253" s="77"/>
      <c r="GS253" s="77"/>
      <c r="GT253" s="77"/>
      <c r="GU253" s="77"/>
      <c r="GV253" s="77"/>
      <c r="GW253" s="77"/>
      <c r="GX253" s="77"/>
      <c r="GY253" s="77"/>
      <c r="GZ253" s="77"/>
      <c r="HA253" s="77"/>
      <c r="HB253" s="77"/>
      <c r="HC253" s="77"/>
      <c r="HD253" s="77"/>
      <c r="HE253" s="77"/>
      <c r="HF253" s="77"/>
      <c r="HG253" s="77"/>
      <c r="HH253" s="77"/>
      <c r="HI253" s="77"/>
      <c r="HJ253" s="77"/>
      <c r="HK253" s="77"/>
      <c r="HL253" s="77"/>
      <c r="HM253" s="77"/>
      <c r="HN253" s="77"/>
      <c r="HO253" s="77"/>
      <c r="HP253" s="77"/>
      <c r="HQ253" s="77"/>
      <c r="HR253" s="77"/>
      <c r="HS253" s="77"/>
      <c r="HT253" s="77"/>
      <c r="HU253" s="77"/>
      <c r="HV253" s="77"/>
      <c r="HW253" s="77"/>
      <c r="HX253" s="77"/>
      <c r="HY253" s="77"/>
      <c r="HZ253" s="77"/>
      <c r="IA253" s="77"/>
      <c r="IB253" s="77"/>
      <c r="IC253" s="77"/>
      <c r="ID253" s="77"/>
      <c r="IE253" s="77"/>
      <c r="IF253" s="77"/>
      <c r="IG253" s="77"/>
      <c r="IH253" s="77"/>
      <c r="II253" s="77"/>
      <c r="IJ253" s="77"/>
      <c r="IK253" s="77"/>
      <c r="IL253" s="77"/>
      <c r="IM253" s="77"/>
      <c r="IN253" s="77"/>
      <c r="IO253" s="77"/>
      <c r="IP253" s="77"/>
      <c r="IQ253" s="77"/>
      <c r="IR253" s="77"/>
      <c r="IS253" s="77"/>
      <c r="IT253" s="77"/>
      <c r="IU253" s="77"/>
      <c r="IV253" s="3"/>
      <c r="IW253" s="3"/>
      <c r="IX253" s="3"/>
      <c r="IY253" s="3"/>
      <c r="IZ253" s="3"/>
      <c r="JA253" s="551"/>
      <c r="JB253" s="713"/>
      <c r="JC253" s="713"/>
      <c r="JD253" s="713"/>
      <c r="JE253" s="713"/>
      <c r="JF253" s="713"/>
      <c r="JG253" s="713"/>
      <c r="JH253" s="713"/>
      <c r="JI253" s="713"/>
      <c r="JJ253" s="713"/>
      <c r="JK253" s="713"/>
      <c r="JL253" s="713"/>
      <c r="JM253" s="713"/>
      <c r="JN253" s="713"/>
      <c r="JO253" s="713"/>
      <c r="JP253" s="713"/>
      <c r="JQ253" s="713"/>
      <c r="JR253" s="713"/>
      <c r="JS253" s="713"/>
      <c r="JT253" s="713"/>
      <c r="JU253" s="713"/>
      <c r="JV253" s="713"/>
      <c r="JW253" s="713"/>
      <c r="JX253" s="713"/>
      <c r="JY253" s="713"/>
      <c r="JZ253" s="713"/>
      <c r="KA253" s="713"/>
      <c r="KB253" s="713"/>
      <c r="KC253" s="713"/>
      <c r="KD253" s="713"/>
      <c r="KE253" s="713"/>
      <c r="KF253" s="713"/>
      <c r="KG253" s="713"/>
      <c r="KH253" s="713"/>
      <c r="KI253" s="713"/>
      <c r="KJ253" s="713"/>
      <c r="KK253" s="713"/>
      <c r="KL253" s="713"/>
      <c r="KM253" s="713"/>
      <c r="KN253" s="713"/>
      <c r="KO253" s="713"/>
      <c r="KP253" s="713"/>
      <c r="KQ253" s="713"/>
      <c r="KR253" s="713"/>
      <c r="KS253" s="713"/>
      <c r="KT253" s="713"/>
      <c r="KU253" s="713"/>
      <c r="KV253" s="713"/>
      <c r="KW253" s="713"/>
      <c r="KX253" s="713"/>
      <c r="KY253" s="713"/>
      <c r="KZ253" s="713"/>
      <c r="LA253" s="713"/>
      <c r="LB253" s="713"/>
      <c r="LC253" s="713"/>
      <c r="LD253" s="713"/>
      <c r="LE253" s="713"/>
      <c r="LF253" s="713"/>
      <c r="LG253" s="713"/>
      <c r="LH253" s="713"/>
      <c r="LI253" s="713"/>
      <c r="LJ253" s="713"/>
      <c r="LK253" s="713"/>
      <c r="LL253" s="713"/>
      <c r="LM253" s="713"/>
      <c r="LN253" s="713"/>
      <c r="LO253" s="713"/>
      <c r="LP253" s="713"/>
      <c r="LQ253" s="713"/>
      <c r="LR253" s="713"/>
      <c r="LS253" s="713"/>
      <c r="LT253" s="713"/>
      <c r="LU253" s="713"/>
      <c r="LV253" s="713"/>
      <c r="LW253" s="713"/>
      <c r="LX253" s="713"/>
      <c r="LY253" s="713"/>
      <c r="LZ253" s="713"/>
      <c r="MA253" s="713"/>
      <c r="MB253" s="713"/>
      <c r="MC253" s="713"/>
      <c r="MD253" s="713"/>
      <c r="ME253" s="713"/>
      <c r="MF253" s="713"/>
      <c r="MG253" s="713"/>
      <c r="MH253" s="713"/>
      <c r="MI253" s="713"/>
      <c r="MJ253" s="713"/>
      <c r="MK253" s="713"/>
      <c r="ML253" s="713"/>
      <c r="MM253" s="713"/>
      <c r="MN253" s="713"/>
      <c r="MO253" s="713"/>
      <c r="MP253" s="713"/>
      <c r="MQ253" s="713"/>
      <c r="MR253" s="713"/>
      <c r="MS253" s="713"/>
      <c r="MT253" s="713"/>
      <c r="MU253" s="713"/>
      <c r="MV253" s="714"/>
      <c r="MW253" s="714"/>
      <c r="MX253" s="714"/>
      <c r="MY253" s="714"/>
      <c r="MZ253" s="714"/>
    </row>
    <row r="254" spans="1:364" s="49" customFormat="1" ht="15" customHeight="1">
      <c r="A254" s="723"/>
      <c r="B254" s="724"/>
      <c r="C254" s="709"/>
      <c r="D254" s="474"/>
      <c r="E254" s="7"/>
      <c r="F254" s="7"/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373"/>
      <c r="AG254" s="7"/>
      <c r="AH254" s="7"/>
      <c r="AI254" s="7"/>
      <c r="AJ254" s="7"/>
      <c r="AK254" s="7"/>
      <c r="AL254" s="7"/>
      <c r="AM254" s="7"/>
      <c r="AN254" s="7"/>
      <c r="AO254" s="373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373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373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373"/>
      <c r="FG254" s="6"/>
      <c r="FH254" s="6"/>
      <c r="FI254" s="6"/>
      <c r="FJ254" s="6"/>
      <c r="FK254" s="6"/>
      <c r="FL254" s="6"/>
      <c r="FM254" s="225"/>
      <c r="FN254" s="6"/>
      <c r="FO254" s="6"/>
      <c r="FP254" s="6"/>
      <c r="FQ254" s="6"/>
      <c r="FR254" s="510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101"/>
      <c r="GJ254" s="511"/>
      <c r="GK254" s="101"/>
      <c r="GL254" s="77"/>
      <c r="GM254" s="77"/>
      <c r="GN254" s="77"/>
      <c r="GO254" s="77"/>
      <c r="GP254" s="77"/>
      <c r="GQ254" s="77"/>
      <c r="GR254" s="77"/>
      <c r="GS254" s="77"/>
      <c r="GT254" s="77"/>
      <c r="GU254" s="77"/>
      <c r="GV254" s="77"/>
      <c r="GW254" s="77"/>
      <c r="GX254" s="77"/>
      <c r="GY254" s="77"/>
      <c r="GZ254" s="77"/>
      <c r="HA254" s="77"/>
      <c r="HB254" s="77"/>
      <c r="HC254" s="77"/>
      <c r="HD254" s="77"/>
      <c r="HE254" s="77"/>
      <c r="HF254" s="77"/>
      <c r="HG254" s="77"/>
      <c r="HH254" s="77"/>
      <c r="HI254" s="77"/>
      <c r="HJ254" s="77"/>
      <c r="HK254" s="77"/>
      <c r="HL254" s="77"/>
      <c r="HM254" s="77"/>
      <c r="HN254" s="77"/>
      <c r="HO254" s="77"/>
      <c r="HP254" s="77"/>
      <c r="HQ254" s="77"/>
      <c r="HR254" s="77"/>
      <c r="HS254" s="77"/>
      <c r="HT254" s="77"/>
      <c r="HU254" s="77"/>
      <c r="HV254" s="77"/>
      <c r="HW254" s="77"/>
      <c r="HX254" s="77"/>
      <c r="HY254" s="77"/>
      <c r="HZ254" s="77"/>
      <c r="IA254" s="77"/>
      <c r="IB254" s="77"/>
      <c r="IC254" s="77"/>
      <c r="ID254" s="77"/>
      <c r="IE254" s="77"/>
      <c r="IF254" s="77"/>
      <c r="IG254" s="77"/>
      <c r="IH254" s="77"/>
      <c r="II254" s="77"/>
      <c r="IJ254" s="77"/>
      <c r="IK254" s="77"/>
      <c r="IL254" s="77"/>
      <c r="IM254" s="77"/>
      <c r="IN254" s="77"/>
      <c r="IO254" s="77"/>
      <c r="IP254" s="77"/>
      <c r="IQ254" s="77"/>
      <c r="IR254" s="77"/>
      <c r="IS254" s="77"/>
      <c r="IT254" s="77"/>
      <c r="IU254" s="77"/>
      <c r="IV254" s="3"/>
      <c r="IW254" s="3"/>
      <c r="IX254" s="3"/>
      <c r="IY254" s="3"/>
      <c r="IZ254" s="3"/>
      <c r="JA254" s="551"/>
      <c r="JB254" s="713"/>
      <c r="JC254" s="713"/>
      <c r="JD254" s="713"/>
      <c r="JE254" s="713"/>
      <c r="JF254" s="713"/>
      <c r="JG254" s="713"/>
      <c r="JH254" s="713"/>
      <c r="JI254" s="713"/>
      <c r="JJ254" s="713"/>
      <c r="JK254" s="713"/>
      <c r="JL254" s="713"/>
      <c r="JM254" s="713"/>
      <c r="JN254" s="713"/>
      <c r="JO254" s="713"/>
      <c r="JP254" s="713"/>
      <c r="JQ254" s="713"/>
      <c r="JR254" s="713"/>
      <c r="JS254" s="713"/>
      <c r="JT254" s="713"/>
      <c r="JU254" s="713"/>
      <c r="JV254" s="713"/>
      <c r="JW254" s="713"/>
      <c r="JX254" s="713"/>
      <c r="JY254" s="713"/>
      <c r="JZ254" s="713"/>
      <c r="KA254" s="713"/>
      <c r="KB254" s="713"/>
      <c r="KC254" s="713"/>
      <c r="KD254" s="713"/>
      <c r="KE254" s="713"/>
      <c r="KF254" s="713"/>
      <c r="KG254" s="713"/>
      <c r="KH254" s="713"/>
      <c r="KI254" s="713"/>
      <c r="KJ254" s="713"/>
      <c r="KK254" s="713"/>
      <c r="KL254" s="713"/>
      <c r="KM254" s="713"/>
      <c r="KN254" s="713"/>
      <c r="KO254" s="713"/>
      <c r="KP254" s="713"/>
      <c r="KQ254" s="713"/>
      <c r="KR254" s="713"/>
      <c r="KS254" s="713"/>
      <c r="KT254" s="713"/>
      <c r="KU254" s="713"/>
      <c r="KV254" s="713"/>
      <c r="KW254" s="713"/>
      <c r="KX254" s="713"/>
      <c r="KY254" s="713"/>
      <c r="KZ254" s="713"/>
      <c r="LA254" s="713"/>
      <c r="LB254" s="713"/>
      <c r="LC254" s="713"/>
      <c r="LD254" s="713"/>
      <c r="LE254" s="713"/>
      <c r="LF254" s="713"/>
      <c r="LG254" s="713"/>
      <c r="LH254" s="713"/>
      <c r="LI254" s="713"/>
      <c r="LJ254" s="713"/>
      <c r="LK254" s="713"/>
      <c r="LL254" s="713"/>
      <c r="LM254" s="713"/>
      <c r="LN254" s="713"/>
      <c r="LO254" s="713"/>
      <c r="LP254" s="713"/>
      <c r="LQ254" s="713"/>
      <c r="LR254" s="713"/>
      <c r="LS254" s="713"/>
      <c r="LT254" s="713"/>
      <c r="LU254" s="713"/>
      <c r="LV254" s="713"/>
      <c r="LW254" s="713"/>
      <c r="LX254" s="713"/>
      <c r="LY254" s="713"/>
      <c r="LZ254" s="713"/>
      <c r="MA254" s="713"/>
      <c r="MB254" s="713"/>
      <c r="MC254" s="713"/>
      <c r="MD254" s="713"/>
      <c r="ME254" s="713"/>
      <c r="MF254" s="713"/>
      <c r="MG254" s="713"/>
      <c r="MH254" s="713"/>
      <c r="MI254" s="713"/>
      <c r="MJ254" s="713"/>
      <c r="MK254" s="713"/>
      <c r="ML254" s="713"/>
      <c r="MM254" s="713"/>
      <c r="MN254" s="713"/>
      <c r="MO254" s="713"/>
      <c r="MP254" s="713"/>
      <c r="MQ254" s="713"/>
      <c r="MR254" s="713"/>
      <c r="MS254" s="713"/>
      <c r="MT254" s="713"/>
      <c r="MU254" s="713"/>
      <c r="MV254" s="714"/>
      <c r="MW254" s="714"/>
      <c r="MX254" s="714"/>
      <c r="MY254" s="714"/>
      <c r="MZ254" s="714"/>
    </row>
    <row r="255" spans="1:364" s="49" customFormat="1" ht="15" customHeight="1">
      <c r="A255" s="723"/>
      <c r="B255" s="724"/>
      <c r="C255" s="709"/>
      <c r="D255" s="474"/>
      <c r="E255" s="7"/>
      <c r="F255" s="7"/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373"/>
      <c r="AG255" s="7"/>
      <c r="AH255" s="7"/>
      <c r="AI255" s="7"/>
      <c r="AJ255" s="7"/>
      <c r="AK255" s="7"/>
      <c r="AL255" s="7"/>
      <c r="AM255" s="7"/>
      <c r="AN255" s="7"/>
      <c r="AO255" s="373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373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373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373"/>
      <c r="FG255" s="6"/>
      <c r="FH255" s="6"/>
      <c r="FI255" s="6"/>
      <c r="FJ255" s="6"/>
      <c r="FK255" s="6"/>
      <c r="FL255" s="6"/>
      <c r="FM255" s="225"/>
      <c r="FN255" s="6"/>
      <c r="FO255" s="6"/>
      <c r="FP255" s="6"/>
      <c r="FQ255" s="6"/>
      <c r="FR255" s="510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101"/>
      <c r="GJ255" s="511"/>
      <c r="GK255" s="101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77"/>
      <c r="GW255" s="77"/>
      <c r="GX255" s="77"/>
      <c r="GY255" s="77"/>
      <c r="GZ255" s="77"/>
      <c r="HA255" s="77"/>
      <c r="HB255" s="77"/>
      <c r="HC255" s="77"/>
      <c r="HD255" s="77"/>
      <c r="HE255" s="77"/>
      <c r="HF255" s="77"/>
      <c r="HG255" s="77"/>
      <c r="HH255" s="77"/>
      <c r="HI255" s="77"/>
      <c r="HJ255" s="77"/>
      <c r="HK255" s="77"/>
      <c r="HL255" s="77"/>
      <c r="HM255" s="77"/>
      <c r="HN255" s="77"/>
      <c r="HO255" s="77"/>
      <c r="HP255" s="77"/>
      <c r="HQ255" s="77"/>
      <c r="HR255" s="77"/>
      <c r="HS255" s="77"/>
      <c r="HT255" s="77"/>
      <c r="HU255" s="77"/>
      <c r="HV255" s="77"/>
      <c r="HW255" s="77"/>
      <c r="HX255" s="77"/>
      <c r="HY255" s="77"/>
      <c r="HZ255" s="77"/>
      <c r="IA255" s="77"/>
      <c r="IB255" s="77"/>
      <c r="IC255" s="77"/>
      <c r="ID255" s="77"/>
      <c r="IE255" s="77"/>
      <c r="IF255" s="77"/>
      <c r="IG255" s="77"/>
      <c r="IH255" s="77"/>
      <c r="II255" s="77"/>
      <c r="IJ255" s="77"/>
      <c r="IK255" s="77"/>
      <c r="IL255" s="77"/>
      <c r="IM255" s="77"/>
      <c r="IN255" s="77"/>
      <c r="IO255" s="77"/>
      <c r="IP255" s="77"/>
      <c r="IQ255" s="77"/>
      <c r="IR255" s="77"/>
      <c r="IS255" s="77"/>
      <c r="IT255" s="77"/>
      <c r="IU255" s="77"/>
      <c r="IV255" s="3"/>
      <c r="IW255" s="3"/>
      <c r="IX255" s="3"/>
      <c r="IY255" s="3"/>
      <c r="IZ255" s="3"/>
      <c r="JA255" s="551"/>
      <c r="JB255" s="713"/>
      <c r="JC255" s="713"/>
      <c r="JD255" s="713"/>
      <c r="JE255" s="713"/>
      <c r="JF255" s="713"/>
      <c r="JG255" s="713"/>
      <c r="JH255" s="713"/>
      <c r="JI255" s="713"/>
      <c r="JJ255" s="713"/>
      <c r="JK255" s="713"/>
      <c r="JL255" s="713"/>
      <c r="JM255" s="713"/>
      <c r="JN255" s="713"/>
      <c r="JO255" s="713"/>
      <c r="JP255" s="713"/>
      <c r="JQ255" s="713"/>
      <c r="JR255" s="713"/>
      <c r="JS255" s="713"/>
      <c r="JT255" s="713"/>
      <c r="JU255" s="713"/>
      <c r="JV255" s="713"/>
      <c r="JW255" s="713"/>
      <c r="JX255" s="713"/>
      <c r="JY255" s="713"/>
      <c r="JZ255" s="713"/>
      <c r="KA255" s="713"/>
      <c r="KB255" s="713"/>
      <c r="KC255" s="713"/>
      <c r="KD255" s="713"/>
      <c r="KE255" s="713"/>
      <c r="KF255" s="713"/>
      <c r="KG255" s="713"/>
      <c r="KH255" s="713"/>
      <c r="KI255" s="713"/>
      <c r="KJ255" s="713"/>
      <c r="KK255" s="713"/>
      <c r="KL255" s="713"/>
      <c r="KM255" s="713"/>
      <c r="KN255" s="713"/>
      <c r="KO255" s="713"/>
      <c r="KP255" s="713"/>
      <c r="KQ255" s="713"/>
      <c r="KR255" s="713"/>
      <c r="KS255" s="713"/>
      <c r="KT255" s="713"/>
      <c r="KU255" s="713"/>
      <c r="KV255" s="713"/>
      <c r="KW255" s="713"/>
      <c r="KX255" s="713"/>
      <c r="KY255" s="713"/>
      <c r="KZ255" s="713"/>
      <c r="LA255" s="713"/>
      <c r="LB255" s="713"/>
      <c r="LC255" s="713"/>
      <c r="LD255" s="713"/>
      <c r="LE255" s="713"/>
      <c r="LF255" s="713"/>
      <c r="LG255" s="713"/>
      <c r="LH255" s="713"/>
      <c r="LI255" s="713"/>
      <c r="LJ255" s="713"/>
      <c r="LK255" s="713"/>
      <c r="LL255" s="713"/>
      <c r="LM255" s="713"/>
      <c r="LN255" s="713"/>
      <c r="LO255" s="713"/>
      <c r="LP255" s="713"/>
      <c r="LQ255" s="713"/>
      <c r="LR255" s="713"/>
      <c r="LS255" s="713"/>
      <c r="LT255" s="713"/>
      <c r="LU255" s="713"/>
      <c r="LV255" s="713"/>
      <c r="LW255" s="713"/>
      <c r="LX255" s="713"/>
      <c r="LY255" s="713"/>
      <c r="LZ255" s="713"/>
      <c r="MA255" s="713"/>
      <c r="MB255" s="713"/>
      <c r="MC255" s="713"/>
      <c r="MD255" s="713"/>
      <c r="ME255" s="713"/>
      <c r="MF255" s="713"/>
      <c r="MG255" s="713"/>
      <c r="MH255" s="713"/>
      <c r="MI255" s="713"/>
      <c r="MJ255" s="713"/>
      <c r="MK255" s="713"/>
      <c r="ML255" s="713"/>
      <c r="MM255" s="713"/>
      <c r="MN255" s="713"/>
      <c r="MO255" s="713"/>
      <c r="MP255" s="713"/>
      <c r="MQ255" s="713"/>
      <c r="MR255" s="713"/>
      <c r="MS255" s="713"/>
      <c r="MT255" s="713"/>
      <c r="MU255" s="713"/>
      <c r="MV255" s="714"/>
      <c r="MW255" s="714"/>
      <c r="MX255" s="714"/>
      <c r="MY255" s="714"/>
      <c r="MZ255" s="714"/>
    </row>
    <row r="256" spans="1:364" s="49" customFormat="1" ht="15" customHeight="1">
      <c r="A256" s="723"/>
      <c r="B256" s="724"/>
      <c r="C256" s="709"/>
      <c r="D256" s="474"/>
      <c r="E256" s="7"/>
      <c r="F256" s="7"/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373"/>
      <c r="AG256" s="7"/>
      <c r="AH256" s="7"/>
      <c r="AI256" s="7"/>
      <c r="AJ256" s="7"/>
      <c r="AK256" s="7"/>
      <c r="AL256" s="7"/>
      <c r="AM256" s="7"/>
      <c r="AN256" s="7"/>
      <c r="AO256" s="373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373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373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373"/>
      <c r="FG256" s="6"/>
      <c r="FH256" s="6"/>
      <c r="FI256" s="6"/>
      <c r="FJ256" s="6"/>
      <c r="FK256" s="6"/>
      <c r="FL256" s="6"/>
      <c r="FM256" s="225"/>
      <c r="FN256" s="6"/>
      <c r="FO256" s="6"/>
      <c r="FP256" s="6"/>
      <c r="FQ256" s="6"/>
      <c r="FR256" s="510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101"/>
      <c r="GJ256" s="511"/>
      <c r="GK256" s="101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77"/>
      <c r="GW256" s="77"/>
      <c r="GX256" s="77"/>
      <c r="GY256" s="77"/>
      <c r="GZ256" s="77"/>
      <c r="HA256" s="77"/>
      <c r="HB256" s="77"/>
      <c r="HC256" s="77"/>
      <c r="HD256" s="77"/>
      <c r="HE256" s="77"/>
      <c r="HF256" s="77"/>
      <c r="HG256" s="77"/>
      <c r="HH256" s="77"/>
      <c r="HI256" s="77"/>
      <c r="HJ256" s="77"/>
      <c r="HK256" s="77"/>
      <c r="HL256" s="77"/>
      <c r="HM256" s="77"/>
      <c r="HN256" s="77"/>
      <c r="HO256" s="77"/>
      <c r="HP256" s="77"/>
      <c r="HQ256" s="77"/>
      <c r="HR256" s="77"/>
      <c r="HS256" s="77"/>
      <c r="HT256" s="77"/>
      <c r="HU256" s="77"/>
      <c r="HV256" s="77"/>
      <c r="HW256" s="77"/>
      <c r="HX256" s="77"/>
      <c r="HY256" s="77"/>
      <c r="HZ256" s="77"/>
      <c r="IA256" s="77"/>
      <c r="IB256" s="77"/>
      <c r="IC256" s="77"/>
      <c r="ID256" s="77"/>
      <c r="IE256" s="77"/>
      <c r="IF256" s="77"/>
      <c r="IG256" s="77"/>
      <c r="IH256" s="77"/>
      <c r="II256" s="77"/>
      <c r="IJ256" s="77"/>
      <c r="IK256" s="77"/>
      <c r="IL256" s="77"/>
      <c r="IM256" s="77"/>
      <c r="IN256" s="77"/>
      <c r="IO256" s="77"/>
      <c r="IP256" s="77"/>
      <c r="IQ256" s="77"/>
      <c r="IR256" s="77"/>
      <c r="IS256" s="77"/>
      <c r="IT256" s="77"/>
      <c r="IU256" s="77"/>
      <c r="IV256" s="3"/>
      <c r="IW256" s="3"/>
      <c r="IX256" s="3"/>
      <c r="IY256" s="3"/>
      <c r="IZ256" s="3"/>
      <c r="JA256" s="551"/>
      <c r="JB256" s="713"/>
      <c r="JC256" s="713"/>
      <c r="JD256" s="713"/>
      <c r="JE256" s="713"/>
      <c r="JF256" s="713"/>
      <c r="JG256" s="713"/>
      <c r="JH256" s="713"/>
      <c r="JI256" s="713"/>
      <c r="JJ256" s="713"/>
      <c r="JK256" s="713"/>
      <c r="JL256" s="713"/>
      <c r="JM256" s="713"/>
      <c r="JN256" s="713"/>
      <c r="JO256" s="713"/>
      <c r="JP256" s="713"/>
      <c r="JQ256" s="713"/>
      <c r="JR256" s="713"/>
      <c r="JS256" s="713"/>
      <c r="JT256" s="713"/>
      <c r="JU256" s="713"/>
      <c r="JV256" s="713"/>
      <c r="JW256" s="713"/>
      <c r="JX256" s="713"/>
      <c r="JY256" s="713"/>
      <c r="JZ256" s="713"/>
      <c r="KA256" s="713"/>
      <c r="KB256" s="713"/>
      <c r="KC256" s="713"/>
      <c r="KD256" s="713"/>
      <c r="KE256" s="713"/>
      <c r="KF256" s="713"/>
      <c r="KG256" s="713"/>
      <c r="KH256" s="713"/>
      <c r="KI256" s="713"/>
      <c r="KJ256" s="713"/>
      <c r="KK256" s="713"/>
      <c r="KL256" s="713"/>
      <c r="KM256" s="713"/>
      <c r="KN256" s="713"/>
      <c r="KO256" s="713"/>
      <c r="KP256" s="713"/>
      <c r="KQ256" s="713"/>
      <c r="KR256" s="713"/>
      <c r="KS256" s="713"/>
      <c r="KT256" s="713"/>
      <c r="KU256" s="713"/>
      <c r="KV256" s="713"/>
      <c r="KW256" s="713"/>
      <c r="KX256" s="713"/>
      <c r="KY256" s="713"/>
      <c r="KZ256" s="713"/>
      <c r="LA256" s="713"/>
      <c r="LB256" s="713"/>
      <c r="LC256" s="713"/>
      <c r="LD256" s="713"/>
      <c r="LE256" s="713"/>
      <c r="LF256" s="713"/>
      <c r="LG256" s="713"/>
      <c r="LH256" s="713"/>
      <c r="LI256" s="713"/>
      <c r="LJ256" s="713"/>
      <c r="LK256" s="713"/>
      <c r="LL256" s="713"/>
      <c r="LM256" s="713"/>
      <c r="LN256" s="713"/>
      <c r="LO256" s="713"/>
      <c r="LP256" s="713"/>
      <c r="LQ256" s="713"/>
      <c r="LR256" s="713"/>
      <c r="LS256" s="713"/>
      <c r="LT256" s="713"/>
      <c r="LU256" s="713"/>
      <c r="LV256" s="713"/>
      <c r="LW256" s="713"/>
      <c r="LX256" s="713"/>
      <c r="LY256" s="713"/>
      <c r="LZ256" s="713"/>
      <c r="MA256" s="713"/>
      <c r="MB256" s="713"/>
      <c r="MC256" s="713"/>
      <c r="MD256" s="713"/>
      <c r="ME256" s="713"/>
      <c r="MF256" s="713"/>
      <c r="MG256" s="713"/>
      <c r="MH256" s="713"/>
      <c r="MI256" s="713"/>
      <c r="MJ256" s="713"/>
      <c r="MK256" s="713"/>
      <c r="ML256" s="713"/>
      <c r="MM256" s="713"/>
      <c r="MN256" s="713"/>
      <c r="MO256" s="713"/>
      <c r="MP256" s="713"/>
      <c r="MQ256" s="713"/>
      <c r="MR256" s="713"/>
      <c r="MS256" s="713"/>
      <c r="MT256" s="713"/>
      <c r="MU256" s="713"/>
      <c r="MV256" s="714"/>
      <c r="MW256" s="714"/>
      <c r="MX256" s="714"/>
      <c r="MY256" s="714"/>
      <c r="MZ256" s="714"/>
    </row>
    <row r="257" spans="1:364" s="49" customFormat="1" ht="15" customHeight="1">
      <c r="A257" s="723"/>
      <c r="B257" s="724"/>
      <c r="C257" s="709"/>
      <c r="D257" s="474"/>
      <c r="E257" s="7"/>
      <c r="F257" s="7"/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373"/>
      <c r="AG257" s="7"/>
      <c r="AH257" s="7"/>
      <c r="AI257" s="7"/>
      <c r="AJ257" s="7"/>
      <c r="AK257" s="7"/>
      <c r="AL257" s="7"/>
      <c r="AM257" s="7"/>
      <c r="AN257" s="7"/>
      <c r="AO257" s="373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373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373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373"/>
      <c r="FG257" s="6"/>
      <c r="FH257" s="6"/>
      <c r="FI257" s="6"/>
      <c r="FJ257" s="6"/>
      <c r="FK257" s="6"/>
      <c r="FL257" s="6"/>
      <c r="FM257" s="225"/>
      <c r="FN257" s="6"/>
      <c r="FO257" s="6"/>
      <c r="FP257" s="6"/>
      <c r="FQ257" s="6"/>
      <c r="FR257" s="510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101"/>
      <c r="GJ257" s="511"/>
      <c r="GK257" s="101"/>
      <c r="GL257" s="77"/>
      <c r="GM257" s="77"/>
      <c r="GN257" s="77"/>
      <c r="GO257" s="77"/>
      <c r="GP257" s="77"/>
      <c r="GQ257" s="77"/>
      <c r="GR257" s="77"/>
      <c r="GS257" s="77"/>
      <c r="GT257" s="77"/>
      <c r="GU257" s="77"/>
      <c r="GV257" s="77"/>
      <c r="GW257" s="77"/>
      <c r="GX257" s="77"/>
      <c r="GY257" s="77"/>
      <c r="GZ257" s="77"/>
      <c r="HA257" s="77"/>
      <c r="HB257" s="77"/>
      <c r="HC257" s="77"/>
      <c r="HD257" s="77"/>
      <c r="HE257" s="77"/>
      <c r="HF257" s="77"/>
      <c r="HG257" s="77"/>
      <c r="HH257" s="77"/>
      <c r="HI257" s="77"/>
      <c r="HJ257" s="77"/>
      <c r="HK257" s="77"/>
      <c r="HL257" s="77"/>
      <c r="HM257" s="77"/>
      <c r="HN257" s="77"/>
      <c r="HO257" s="77"/>
      <c r="HP257" s="77"/>
      <c r="HQ257" s="77"/>
      <c r="HR257" s="77"/>
      <c r="HS257" s="77"/>
      <c r="HT257" s="77"/>
      <c r="HU257" s="77"/>
      <c r="HV257" s="77"/>
      <c r="HW257" s="77"/>
      <c r="HX257" s="77"/>
      <c r="HY257" s="77"/>
      <c r="HZ257" s="77"/>
      <c r="IA257" s="77"/>
      <c r="IB257" s="77"/>
      <c r="IC257" s="77"/>
      <c r="ID257" s="77"/>
      <c r="IE257" s="77"/>
      <c r="IF257" s="77"/>
      <c r="IG257" s="77"/>
      <c r="IH257" s="77"/>
      <c r="II257" s="77"/>
      <c r="IJ257" s="77"/>
      <c r="IK257" s="77"/>
      <c r="IL257" s="77"/>
      <c r="IM257" s="77"/>
      <c r="IN257" s="77"/>
      <c r="IO257" s="77"/>
      <c r="IP257" s="77"/>
      <c r="IQ257" s="77"/>
      <c r="IR257" s="77"/>
      <c r="IS257" s="77"/>
      <c r="IT257" s="77"/>
      <c r="IU257" s="77"/>
      <c r="IV257" s="3"/>
      <c r="IW257" s="3"/>
      <c r="IX257" s="3"/>
      <c r="IY257" s="3"/>
      <c r="IZ257" s="3"/>
      <c r="JA257" s="551"/>
      <c r="JB257" s="713"/>
      <c r="JC257" s="713"/>
      <c r="JD257" s="713"/>
      <c r="JE257" s="713"/>
      <c r="JF257" s="713"/>
      <c r="JG257" s="713"/>
      <c r="JH257" s="713"/>
      <c r="JI257" s="713"/>
      <c r="JJ257" s="713"/>
      <c r="JK257" s="713"/>
      <c r="JL257" s="713"/>
      <c r="JM257" s="713"/>
      <c r="JN257" s="713"/>
      <c r="JO257" s="713"/>
      <c r="JP257" s="713"/>
      <c r="JQ257" s="713"/>
      <c r="JR257" s="713"/>
      <c r="JS257" s="713"/>
      <c r="JT257" s="713"/>
      <c r="JU257" s="713"/>
      <c r="JV257" s="713"/>
      <c r="JW257" s="713"/>
      <c r="JX257" s="713"/>
      <c r="JY257" s="713"/>
      <c r="JZ257" s="713"/>
      <c r="KA257" s="713"/>
      <c r="KB257" s="713"/>
      <c r="KC257" s="713"/>
      <c r="KD257" s="713"/>
      <c r="KE257" s="713"/>
      <c r="KF257" s="713"/>
      <c r="KG257" s="713"/>
      <c r="KH257" s="713"/>
      <c r="KI257" s="713"/>
      <c r="KJ257" s="713"/>
      <c r="KK257" s="713"/>
      <c r="KL257" s="713"/>
      <c r="KM257" s="713"/>
      <c r="KN257" s="713"/>
      <c r="KO257" s="713"/>
      <c r="KP257" s="713"/>
      <c r="KQ257" s="713"/>
      <c r="KR257" s="713"/>
      <c r="KS257" s="713"/>
      <c r="KT257" s="713"/>
      <c r="KU257" s="713"/>
      <c r="KV257" s="713"/>
      <c r="KW257" s="713"/>
      <c r="KX257" s="713"/>
      <c r="KY257" s="713"/>
      <c r="KZ257" s="713"/>
      <c r="LA257" s="713"/>
      <c r="LB257" s="713"/>
      <c r="LC257" s="713"/>
      <c r="LD257" s="713"/>
      <c r="LE257" s="713"/>
      <c r="LF257" s="713"/>
      <c r="LG257" s="713"/>
      <c r="LH257" s="713"/>
      <c r="LI257" s="713"/>
      <c r="LJ257" s="713"/>
      <c r="LK257" s="713"/>
      <c r="LL257" s="713"/>
      <c r="LM257" s="713"/>
      <c r="LN257" s="713"/>
      <c r="LO257" s="713"/>
      <c r="LP257" s="713"/>
      <c r="LQ257" s="713"/>
      <c r="LR257" s="713"/>
      <c r="LS257" s="713"/>
      <c r="LT257" s="713"/>
      <c r="LU257" s="713"/>
      <c r="LV257" s="713"/>
      <c r="LW257" s="713"/>
      <c r="LX257" s="713"/>
      <c r="LY257" s="713"/>
      <c r="LZ257" s="713"/>
      <c r="MA257" s="713"/>
      <c r="MB257" s="713"/>
      <c r="MC257" s="713"/>
      <c r="MD257" s="713"/>
      <c r="ME257" s="713"/>
      <c r="MF257" s="713"/>
      <c r="MG257" s="713"/>
      <c r="MH257" s="713"/>
      <c r="MI257" s="713"/>
      <c r="MJ257" s="713"/>
      <c r="MK257" s="713"/>
      <c r="ML257" s="713"/>
      <c r="MM257" s="713"/>
      <c r="MN257" s="713"/>
      <c r="MO257" s="713"/>
      <c r="MP257" s="713"/>
      <c r="MQ257" s="713"/>
      <c r="MR257" s="713"/>
      <c r="MS257" s="713"/>
      <c r="MT257" s="713"/>
      <c r="MU257" s="713"/>
      <c r="MV257" s="714"/>
      <c r="MW257" s="714"/>
      <c r="MX257" s="714"/>
      <c r="MY257" s="714"/>
      <c r="MZ257" s="714"/>
    </row>
    <row r="258" spans="1:364" s="49" customFormat="1" ht="15" customHeight="1">
      <c r="A258" s="723"/>
      <c r="B258" s="724"/>
      <c r="C258" s="709"/>
      <c r="D258" s="474"/>
      <c r="E258" s="7"/>
      <c r="F258" s="7"/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373"/>
      <c r="AG258" s="7"/>
      <c r="AH258" s="7"/>
      <c r="AI258" s="7"/>
      <c r="AJ258" s="7"/>
      <c r="AK258" s="7"/>
      <c r="AL258" s="7"/>
      <c r="AM258" s="7"/>
      <c r="AN258" s="7"/>
      <c r="AO258" s="373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373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373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373"/>
      <c r="FG258" s="6"/>
      <c r="FH258" s="6"/>
      <c r="FI258" s="6"/>
      <c r="FJ258" s="6"/>
      <c r="FK258" s="6"/>
      <c r="FL258" s="6"/>
      <c r="FM258" s="225"/>
      <c r="FN258" s="6"/>
      <c r="FO258" s="6"/>
      <c r="FP258" s="6"/>
      <c r="FQ258" s="6"/>
      <c r="FR258" s="510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101"/>
      <c r="GJ258" s="511"/>
      <c r="GK258" s="101"/>
      <c r="GL258" s="77"/>
      <c r="GM258" s="77"/>
      <c r="GN258" s="77"/>
      <c r="GO258" s="77"/>
      <c r="GP258" s="77"/>
      <c r="GQ258" s="77"/>
      <c r="GR258" s="77"/>
      <c r="GS258" s="77"/>
      <c r="GT258" s="77"/>
      <c r="GU258" s="77"/>
      <c r="GV258" s="77"/>
      <c r="GW258" s="77"/>
      <c r="GX258" s="77"/>
      <c r="GY258" s="77"/>
      <c r="GZ258" s="77"/>
      <c r="HA258" s="77"/>
      <c r="HB258" s="77"/>
      <c r="HC258" s="77"/>
      <c r="HD258" s="77"/>
      <c r="HE258" s="77"/>
      <c r="HF258" s="77"/>
      <c r="HG258" s="77"/>
      <c r="HH258" s="77"/>
      <c r="HI258" s="77"/>
      <c r="HJ258" s="77"/>
      <c r="HK258" s="77"/>
      <c r="HL258" s="77"/>
      <c r="HM258" s="77"/>
      <c r="HN258" s="77"/>
      <c r="HO258" s="77"/>
      <c r="HP258" s="77"/>
      <c r="HQ258" s="77"/>
      <c r="HR258" s="77"/>
      <c r="HS258" s="77"/>
      <c r="HT258" s="77"/>
      <c r="HU258" s="77"/>
      <c r="HV258" s="77"/>
      <c r="HW258" s="77"/>
      <c r="HX258" s="77"/>
      <c r="HY258" s="77"/>
      <c r="HZ258" s="77"/>
      <c r="IA258" s="77"/>
      <c r="IB258" s="77"/>
      <c r="IC258" s="77"/>
      <c r="ID258" s="77"/>
      <c r="IE258" s="77"/>
      <c r="IF258" s="77"/>
      <c r="IG258" s="77"/>
      <c r="IH258" s="77"/>
      <c r="II258" s="77"/>
      <c r="IJ258" s="77"/>
      <c r="IK258" s="77"/>
      <c r="IL258" s="77"/>
      <c r="IM258" s="77"/>
      <c r="IN258" s="77"/>
      <c r="IO258" s="77"/>
      <c r="IP258" s="77"/>
      <c r="IQ258" s="77"/>
      <c r="IR258" s="77"/>
      <c r="IS258" s="77"/>
      <c r="IT258" s="77"/>
      <c r="IU258" s="77"/>
      <c r="IV258" s="3"/>
      <c r="IW258" s="3"/>
      <c r="IX258" s="3"/>
      <c r="IY258" s="3"/>
      <c r="IZ258" s="3"/>
      <c r="JA258" s="551"/>
      <c r="JB258" s="713"/>
      <c r="JC258" s="713"/>
      <c r="JD258" s="713"/>
      <c r="JE258" s="713"/>
      <c r="JF258" s="713"/>
      <c r="JG258" s="713"/>
      <c r="JH258" s="713"/>
      <c r="JI258" s="713"/>
      <c r="JJ258" s="713"/>
      <c r="JK258" s="713"/>
      <c r="JL258" s="713"/>
      <c r="JM258" s="713"/>
      <c r="JN258" s="713"/>
      <c r="JO258" s="713"/>
      <c r="JP258" s="713"/>
      <c r="JQ258" s="713"/>
      <c r="JR258" s="713"/>
      <c r="JS258" s="713"/>
      <c r="JT258" s="713"/>
      <c r="JU258" s="713"/>
      <c r="JV258" s="713"/>
      <c r="JW258" s="713"/>
      <c r="JX258" s="713"/>
      <c r="JY258" s="713"/>
      <c r="JZ258" s="713"/>
      <c r="KA258" s="713"/>
      <c r="KB258" s="713"/>
      <c r="KC258" s="713"/>
      <c r="KD258" s="713"/>
      <c r="KE258" s="713"/>
      <c r="KF258" s="713"/>
      <c r="KG258" s="713"/>
      <c r="KH258" s="713"/>
      <c r="KI258" s="713"/>
      <c r="KJ258" s="713"/>
      <c r="KK258" s="713"/>
      <c r="KL258" s="713"/>
      <c r="KM258" s="713"/>
      <c r="KN258" s="713"/>
      <c r="KO258" s="713"/>
      <c r="KP258" s="713"/>
      <c r="KQ258" s="713"/>
      <c r="KR258" s="713"/>
      <c r="KS258" s="713"/>
      <c r="KT258" s="713"/>
      <c r="KU258" s="713"/>
      <c r="KV258" s="713"/>
      <c r="KW258" s="713"/>
      <c r="KX258" s="713"/>
      <c r="KY258" s="713"/>
      <c r="KZ258" s="713"/>
      <c r="LA258" s="713"/>
      <c r="LB258" s="713"/>
      <c r="LC258" s="713"/>
      <c r="LD258" s="713"/>
      <c r="LE258" s="713"/>
      <c r="LF258" s="713"/>
      <c r="LG258" s="713"/>
      <c r="LH258" s="713"/>
      <c r="LI258" s="713"/>
      <c r="LJ258" s="713"/>
      <c r="LK258" s="713"/>
      <c r="LL258" s="713"/>
      <c r="LM258" s="713"/>
      <c r="LN258" s="713"/>
      <c r="LO258" s="713"/>
      <c r="LP258" s="713"/>
      <c r="LQ258" s="713"/>
      <c r="LR258" s="713"/>
      <c r="LS258" s="713"/>
      <c r="LT258" s="713"/>
      <c r="LU258" s="713"/>
      <c r="LV258" s="713"/>
      <c r="LW258" s="713"/>
      <c r="LX258" s="713"/>
      <c r="LY258" s="713"/>
      <c r="LZ258" s="713"/>
      <c r="MA258" s="713"/>
      <c r="MB258" s="713"/>
      <c r="MC258" s="713"/>
      <c r="MD258" s="713"/>
      <c r="ME258" s="713"/>
      <c r="MF258" s="713"/>
      <c r="MG258" s="713"/>
      <c r="MH258" s="713"/>
      <c r="MI258" s="713"/>
      <c r="MJ258" s="713"/>
      <c r="MK258" s="713"/>
      <c r="ML258" s="713"/>
      <c r="MM258" s="713"/>
      <c r="MN258" s="713"/>
      <c r="MO258" s="713"/>
      <c r="MP258" s="713"/>
      <c r="MQ258" s="713"/>
      <c r="MR258" s="713"/>
      <c r="MS258" s="713"/>
      <c r="MT258" s="713"/>
      <c r="MU258" s="713"/>
      <c r="MV258" s="714"/>
      <c r="MW258" s="714"/>
      <c r="MX258" s="714"/>
      <c r="MY258" s="714"/>
      <c r="MZ258" s="714"/>
    </row>
    <row r="259" spans="1:364" s="49" customFormat="1" ht="15" customHeight="1">
      <c r="A259" s="723"/>
      <c r="B259" s="724"/>
      <c r="C259" s="709"/>
      <c r="D259" s="474"/>
      <c r="E259" s="7"/>
      <c r="F259" s="7"/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373"/>
      <c r="AG259" s="7"/>
      <c r="AH259" s="7"/>
      <c r="AI259" s="7"/>
      <c r="AJ259" s="7"/>
      <c r="AK259" s="7"/>
      <c r="AL259" s="7"/>
      <c r="AM259" s="7"/>
      <c r="AN259" s="7"/>
      <c r="AO259" s="373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373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373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373"/>
      <c r="FG259" s="6"/>
      <c r="FH259" s="6"/>
      <c r="FI259" s="6"/>
      <c r="FJ259" s="6"/>
      <c r="FK259" s="6"/>
      <c r="FL259" s="6"/>
      <c r="FM259" s="225"/>
      <c r="FN259" s="6"/>
      <c r="FO259" s="6"/>
      <c r="FP259" s="6"/>
      <c r="FQ259" s="6"/>
      <c r="FR259" s="510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101"/>
      <c r="GJ259" s="511"/>
      <c r="GK259" s="101"/>
      <c r="GL259" s="77"/>
      <c r="GM259" s="77"/>
      <c r="GN259" s="77"/>
      <c r="GO259" s="77"/>
      <c r="GP259" s="77"/>
      <c r="GQ259" s="77"/>
      <c r="GR259" s="77"/>
      <c r="GS259" s="77"/>
      <c r="GT259" s="77"/>
      <c r="GU259" s="77"/>
      <c r="GV259" s="77"/>
      <c r="GW259" s="77"/>
      <c r="GX259" s="77"/>
      <c r="GY259" s="77"/>
      <c r="GZ259" s="77"/>
      <c r="HA259" s="77"/>
      <c r="HB259" s="77"/>
      <c r="HC259" s="77"/>
      <c r="HD259" s="77"/>
      <c r="HE259" s="77"/>
      <c r="HF259" s="77"/>
      <c r="HG259" s="77"/>
      <c r="HH259" s="77"/>
      <c r="HI259" s="77"/>
      <c r="HJ259" s="77"/>
      <c r="HK259" s="77"/>
      <c r="HL259" s="77"/>
      <c r="HM259" s="77"/>
      <c r="HN259" s="77"/>
      <c r="HO259" s="77"/>
      <c r="HP259" s="77"/>
      <c r="HQ259" s="77"/>
      <c r="HR259" s="77"/>
      <c r="HS259" s="77"/>
      <c r="HT259" s="77"/>
      <c r="HU259" s="77"/>
      <c r="HV259" s="77"/>
      <c r="HW259" s="77"/>
      <c r="HX259" s="77"/>
      <c r="HY259" s="77"/>
      <c r="HZ259" s="77"/>
      <c r="IA259" s="77"/>
      <c r="IB259" s="77"/>
      <c r="IC259" s="77"/>
      <c r="ID259" s="77"/>
      <c r="IE259" s="77"/>
      <c r="IF259" s="77"/>
      <c r="IG259" s="77"/>
      <c r="IH259" s="77"/>
      <c r="II259" s="77"/>
      <c r="IJ259" s="77"/>
      <c r="IK259" s="77"/>
      <c r="IL259" s="77"/>
      <c r="IM259" s="77"/>
      <c r="IN259" s="77"/>
      <c r="IO259" s="77"/>
      <c r="IP259" s="77"/>
      <c r="IQ259" s="77"/>
      <c r="IR259" s="77"/>
      <c r="IS259" s="77"/>
      <c r="IT259" s="77"/>
      <c r="IU259" s="77"/>
      <c r="IV259" s="3"/>
      <c r="IW259" s="3"/>
      <c r="IX259" s="3"/>
      <c r="IY259" s="3"/>
      <c r="IZ259" s="3"/>
      <c r="JA259" s="551"/>
      <c r="JB259" s="713"/>
      <c r="JC259" s="713"/>
      <c r="JD259" s="713"/>
      <c r="JE259" s="713"/>
      <c r="JF259" s="713"/>
      <c r="JG259" s="713"/>
      <c r="JH259" s="713"/>
      <c r="JI259" s="713"/>
      <c r="JJ259" s="713"/>
      <c r="JK259" s="713"/>
      <c r="JL259" s="713"/>
      <c r="JM259" s="713"/>
      <c r="JN259" s="713"/>
      <c r="JO259" s="713"/>
      <c r="JP259" s="713"/>
      <c r="JQ259" s="713"/>
      <c r="JR259" s="713"/>
      <c r="JS259" s="713"/>
      <c r="JT259" s="713"/>
      <c r="JU259" s="713"/>
      <c r="JV259" s="713"/>
      <c r="JW259" s="713"/>
      <c r="JX259" s="713"/>
      <c r="JY259" s="713"/>
      <c r="JZ259" s="713"/>
      <c r="KA259" s="713"/>
      <c r="KB259" s="713"/>
      <c r="KC259" s="713"/>
      <c r="KD259" s="713"/>
      <c r="KE259" s="713"/>
      <c r="KF259" s="713"/>
      <c r="KG259" s="713"/>
      <c r="KH259" s="713"/>
      <c r="KI259" s="713"/>
      <c r="KJ259" s="713"/>
      <c r="KK259" s="713"/>
      <c r="KL259" s="713"/>
      <c r="KM259" s="713"/>
      <c r="KN259" s="713"/>
      <c r="KO259" s="713"/>
      <c r="KP259" s="713"/>
      <c r="KQ259" s="713"/>
      <c r="KR259" s="713"/>
      <c r="KS259" s="713"/>
      <c r="KT259" s="713"/>
      <c r="KU259" s="713"/>
      <c r="KV259" s="713"/>
      <c r="KW259" s="713"/>
      <c r="KX259" s="713"/>
      <c r="KY259" s="713"/>
      <c r="KZ259" s="713"/>
      <c r="LA259" s="713"/>
      <c r="LB259" s="713"/>
      <c r="LC259" s="713"/>
      <c r="LD259" s="713"/>
      <c r="LE259" s="713"/>
      <c r="LF259" s="713"/>
      <c r="LG259" s="713"/>
      <c r="LH259" s="713"/>
      <c r="LI259" s="713"/>
      <c r="LJ259" s="713"/>
      <c r="LK259" s="713"/>
      <c r="LL259" s="713"/>
      <c r="LM259" s="713"/>
      <c r="LN259" s="713"/>
      <c r="LO259" s="713"/>
      <c r="LP259" s="713"/>
      <c r="LQ259" s="713"/>
      <c r="LR259" s="713"/>
      <c r="LS259" s="713"/>
      <c r="LT259" s="713"/>
      <c r="LU259" s="713"/>
      <c r="LV259" s="713"/>
      <c r="LW259" s="713"/>
      <c r="LX259" s="713"/>
      <c r="LY259" s="713"/>
      <c r="LZ259" s="713"/>
      <c r="MA259" s="713"/>
      <c r="MB259" s="713"/>
      <c r="MC259" s="713"/>
      <c r="MD259" s="713"/>
      <c r="ME259" s="713"/>
      <c r="MF259" s="713"/>
      <c r="MG259" s="713"/>
      <c r="MH259" s="713"/>
      <c r="MI259" s="713"/>
      <c r="MJ259" s="713"/>
      <c r="MK259" s="713"/>
      <c r="ML259" s="713"/>
      <c r="MM259" s="713"/>
      <c r="MN259" s="713"/>
      <c r="MO259" s="713"/>
      <c r="MP259" s="713"/>
      <c r="MQ259" s="713"/>
      <c r="MR259" s="713"/>
      <c r="MS259" s="713"/>
      <c r="MT259" s="713"/>
      <c r="MU259" s="713"/>
      <c r="MV259" s="714"/>
      <c r="MW259" s="714"/>
      <c r="MX259" s="714"/>
      <c r="MY259" s="714"/>
      <c r="MZ259" s="714"/>
    </row>
    <row r="260" spans="1:364" s="49" customFormat="1" ht="15" customHeight="1">
      <c r="A260" s="723"/>
      <c r="B260" s="724"/>
      <c r="C260" s="709"/>
      <c r="D260" s="474"/>
      <c r="E260" s="7"/>
      <c r="F260" s="7"/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373"/>
      <c r="AG260" s="7"/>
      <c r="AH260" s="7"/>
      <c r="AI260" s="7"/>
      <c r="AJ260" s="7"/>
      <c r="AK260" s="7"/>
      <c r="AL260" s="7"/>
      <c r="AM260" s="7"/>
      <c r="AN260" s="7"/>
      <c r="AO260" s="373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373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373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373"/>
      <c r="FG260" s="6"/>
      <c r="FH260" s="6"/>
      <c r="FI260" s="6"/>
      <c r="FJ260" s="6"/>
      <c r="FK260" s="6"/>
      <c r="FL260" s="6"/>
      <c r="FM260" s="225"/>
      <c r="FN260" s="6"/>
      <c r="FO260" s="6"/>
      <c r="FP260" s="6"/>
      <c r="FQ260" s="6"/>
      <c r="FR260" s="510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101"/>
      <c r="GJ260" s="511"/>
      <c r="GK260" s="101"/>
      <c r="GL260" s="77"/>
      <c r="GM260" s="77"/>
      <c r="GN260" s="77"/>
      <c r="GO260" s="77"/>
      <c r="GP260" s="77"/>
      <c r="GQ260" s="77"/>
      <c r="GR260" s="77"/>
      <c r="GS260" s="77"/>
      <c r="GT260" s="77"/>
      <c r="GU260" s="77"/>
      <c r="GV260" s="77"/>
      <c r="GW260" s="77"/>
      <c r="GX260" s="77"/>
      <c r="GY260" s="77"/>
      <c r="GZ260" s="77"/>
      <c r="HA260" s="77"/>
      <c r="HB260" s="77"/>
      <c r="HC260" s="77"/>
      <c r="HD260" s="77"/>
      <c r="HE260" s="77"/>
      <c r="HF260" s="77"/>
      <c r="HG260" s="77"/>
      <c r="HH260" s="77"/>
      <c r="HI260" s="77"/>
      <c r="HJ260" s="77"/>
      <c r="HK260" s="77"/>
      <c r="HL260" s="77"/>
      <c r="HM260" s="77"/>
      <c r="HN260" s="77"/>
      <c r="HO260" s="77"/>
      <c r="HP260" s="77"/>
      <c r="HQ260" s="77"/>
      <c r="HR260" s="77"/>
      <c r="HS260" s="77"/>
      <c r="HT260" s="77"/>
      <c r="HU260" s="77"/>
      <c r="HV260" s="77"/>
      <c r="HW260" s="77"/>
      <c r="HX260" s="77"/>
      <c r="HY260" s="77"/>
      <c r="HZ260" s="77"/>
      <c r="IA260" s="77"/>
      <c r="IB260" s="77"/>
      <c r="IC260" s="77"/>
      <c r="ID260" s="77"/>
      <c r="IE260" s="77"/>
      <c r="IF260" s="77"/>
      <c r="IG260" s="77"/>
      <c r="IH260" s="77"/>
      <c r="II260" s="77"/>
      <c r="IJ260" s="77"/>
      <c r="IK260" s="77"/>
      <c r="IL260" s="77"/>
      <c r="IM260" s="77"/>
      <c r="IN260" s="77"/>
      <c r="IO260" s="77"/>
      <c r="IP260" s="77"/>
      <c r="IQ260" s="77"/>
      <c r="IR260" s="77"/>
      <c r="IS260" s="77"/>
      <c r="IT260" s="77"/>
      <c r="IU260" s="77"/>
      <c r="IV260" s="3"/>
      <c r="IW260" s="3"/>
      <c r="IX260" s="3"/>
      <c r="IY260" s="3"/>
      <c r="IZ260" s="3"/>
      <c r="JA260" s="551"/>
      <c r="JB260" s="713"/>
      <c r="JC260" s="713"/>
      <c r="JD260" s="713"/>
      <c r="JE260" s="713"/>
      <c r="JF260" s="713"/>
      <c r="JG260" s="713"/>
      <c r="JH260" s="713"/>
      <c r="JI260" s="713"/>
      <c r="JJ260" s="713"/>
      <c r="JK260" s="713"/>
      <c r="JL260" s="713"/>
      <c r="JM260" s="713"/>
      <c r="JN260" s="713"/>
      <c r="JO260" s="713"/>
      <c r="JP260" s="713"/>
      <c r="JQ260" s="713"/>
      <c r="JR260" s="713"/>
      <c r="JS260" s="713"/>
      <c r="JT260" s="713"/>
      <c r="JU260" s="713"/>
      <c r="JV260" s="713"/>
      <c r="JW260" s="713"/>
      <c r="JX260" s="713"/>
      <c r="JY260" s="713"/>
      <c r="JZ260" s="713"/>
      <c r="KA260" s="713"/>
      <c r="KB260" s="713"/>
      <c r="KC260" s="713"/>
      <c r="KD260" s="713"/>
      <c r="KE260" s="713"/>
      <c r="KF260" s="713"/>
      <c r="KG260" s="713"/>
      <c r="KH260" s="713"/>
      <c r="KI260" s="713"/>
      <c r="KJ260" s="713"/>
      <c r="KK260" s="713"/>
      <c r="KL260" s="713"/>
      <c r="KM260" s="713"/>
      <c r="KN260" s="713"/>
      <c r="KO260" s="713"/>
      <c r="KP260" s="713"/>
      <c r="KQ260" s="713"/>
      <c r="KR260" s="713"/>
      <c r="KS260" s="713"/>
      <c r="KT260" s="713"/>
      <c r="KU260" s="713"/>
      <c r="KV260" s="713"/>
      <c r="KW260" s="713"/>
      <c r="KX260" s="713"/>
      <c r="KY260" s="713"/>
      <c r="KZ260" s="713"/>
      <c r="LA260" s="713"/>
      <c r="LB260" s="713"/>
      <c r="LC260" s="713"/>
      <c r="LD260" s="713"/>
      <c r="LE260" s="713"/>
      <c r="LF260" s="713"/>
      <c r="LG260" s="713"/>
      <c r="LH260" s="713"/>
      <c r="LI260" s="713"/>
      <c r="LJ260" s="713"/>
      <c r="LK260" s="713"/>
      <c r="LL260" s="713"/>
      <c r="LM260" s="713"/>
      <c r="LN260" s="713"/>
      <c r="LO260" s="713"/>
      <c r="LP260" s="713"/>
      <c r="LQ260" s="713"/>
      <c r="LR260" s="713"/>
      <c r="LS260" s="713"/>
      <c r="LT260" s="713"/>
      <c r="LU260" s="713"/>
      <c r="LV260" s="713"/>
      <c r="LW260" s="713"/>
      <c r="LX260" s="713"/>
      <c r="LY260" s="713"/>
      <c r="LZ260" s="713"/>
      <c r="MA260" s="713"/>
      <c r="MB260" s="713"/>
      <c r="MC260" s="713"/>
      <c r="MD260" s="713"/>
      <c r="ME260" s="713"/>
      <c r="MF260" s="713"/>
      <c r="MG260" s="713"/>
      <c r="MH260" s="713"/>
      <c r="MI260" s="713"/>
      <c r="MJ260" s="713"/>
      <c r="MK260" s="713"/>
      <c r="ML260" s="713"/>
      <c r="MM260" s="713"/>
      <c r="MN260" s="713"/>
      <c r="MO260" s="713"/>
      <c r="MP260" s="713"/>
      <c r="MQ260" s="713"/>
      <c r="MR260" s="713"/>
      <c r="MS260" s="713"/>
      <c r="MT260" s="713"/>
      <c r="MU260" s="713"/>
      <c r="MV260" s="714"/>
      <c r="MW260" s="714"/>
      <c r="MX260" s="714"/>
      <c r="MY260" s="714"/>
      <c r="MZ260" s="714"/>
    </row>
    <row r="261" spans="1:364" s="49" customFormat="1" ht="15" customHeight="1">
      <c r="A261" s="723"/>
      <c r="B261" s="724"/>
      <c r="C261" s="709"/>
      <c r="D261" s="474"/>
      <c r="E261" s="7"/>
      <c r="F261" s="7"/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373"/>
      <c r="AG261" s="7"/>
      <c r="AH261" s="7"/>
      <c r="AI261" s="7"/>
      <c r="AJ261" s="7"/>
      <c r="AK261" s="7"/>
      <c r="AL261" s="7"/>
      <c r="AM261" s="7"/>
      <c r="AN261" s="7"/>
      <c r="AO261" s="373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373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373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373"/>
      <c r="FG261" s="6"/>
      <c r="FH261" s="6"/>
      <c r="FI261" s="6"/>
      <c r="FJ261" s="6"/>
      <c r="FK261" s="6"/>
      <c r="FL261" s="6"/>
      <c r="FM261" s="225"/>
      <c r="FN261" s="6"/>
      <c r="FO261" s="6"/>
      <c r="FP261" s="6"/>
      <c r="FQ261" s="6"/>
      <c r="FR261" s="510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101"/>
      <c r="GJ261" s="511"/>
      <c r="GK261" s="101"/>
      <c r="GL261" s="77"/>
      <c r="GM261" s="77"/>
      <c r="GN261" s="77"/>
      <c r="GO261" s="77"/>
      <c r="GP261" s="77"/>
      <c r="GQ261" s="77"/>
      <c r="GR261" s="77"/>
      <c r="GS261" s="77"/>
      <c r="GT261" s="77"/>
      <c r="GU261" s="77"/>
      <c r="GV261" s="77"/>
      <c r="GW261" s="77"/>
      <c r="GX261" s="77"/>
      <c r="GY261" s="77"/>
      <c r="GZ261" s="77"/>
      <c r="HA261" s="77"/>
      <c r="HB261" s="77"/>
      <c r="HC261" s="77"/>
      <c r="HD261" s="77"/>
      <c r="HE261" s="77"/>
      <c r="HF261" s="77"/>
      <c r="HG261" s="77"/>
      <c r="HH261" s="77"/>
      <c r="HI261" s="77"/>
      <c r="HJ261" s="77"/>
      <c r="HK261" s="77"/>
      <c r="HL261" s="77"/>
      <c r="HM261" s="77"/>
      <c r="HN261" s="77"/>
      <c r="HO261" s="77"/>
      <c r="HP261" s="77"/>
      <c r="HQ261" s="77"/>
      <c r="HR261" s="77"/>
      <c r="HS261" s="77"/>
      <c r="HT261" s="77"/>
      <c r="HU261" s="77"/>
      <c r="HV261" s="77"/>
      <c r="HW261" s="77"/>
      <c r="HX261" s="77"/>
      <c r="HY261" s="77"/>
      <c r="HZ261" s="77"/>
      <c r="IA261" s="77"/>
      <c r="IB261" s="77"/>
      <c r="IC261" s="77"/>
      <c r="ID261" s="77"/>
      <c r="IE261" s="77"/>
      <c r="IF261" s="77"/>
      <c r="IG261" s="77"/>
      <c r="IH261" s="77"/>
      <c r="II261" s="77"/>
      <c r="IJ261" s="77"/>
      <c r="IK261" s="77"/>
      <c r="IL261" s="77"/>
      <c r="IM261" s="77"/>
      <c r="IN261" s="77"/>
      <c r="IO261" s="77"/>
      <c r="IP261" s="77"/>
      <c r="IQ261" s="77"/>
      <c r="IR261" s="77"/>
      <c r="IS261" s="77"/>
      <c r="IT261" s="77"/>
      <c r="IU261" s="77"/>
      <c r="IV261" s="3"/>
      <c r="IW261" s="3"/>
      <c r="IX261" s="3"/>
      <c r="IY261" s="3"/>
      <c r="IZ261" s="3"/>
      <c r="JA261" s="551"/>
      <c r="JB261" s="713"/>
      <c r="JC261" s="713"/>
      <c r="JD261" s="713"/>
      <c r="JE261" s="713"/>
      <c r="JF261" s="713"/>
      <c r="JG261" s="713"/>
      <c r="JH261" s="713"/>
      <c r="JI261" s="713"/>
      <c r="JJ261" s="713"/>
      <c r="JK261" s="713"/>
      <c r="JL261" s="713"/>
      <c r="JM261" s="713"/>
      <c r="JN261" s="713"/>
      <c r="JO261" s="713"/>
      <c r="JP261" s="713"/>
      <c r="JQ261" s="713"/>
      <c r="JR261" s="713"/>
      <c r="JS261" s="713"/>
      <c r="JT261" s="713"/>
      <c r="JU261" s="713"/>
      <c r="JV261" s="713"/>
      <c r="JW261" s="713"/>
      <c r="JX261" s="713"/>
      <c r="JY261" s="713"/>
      <c r="JZ261" s="713"/>
      <c r="KA261" s="713"/>
      <c r="KB261" s="713"/>
      <c r="KC261" s="713"/>
      <c r="KD261" s="713"/>
      <c r="KE261" s="713"/>
      <c r="KF261" s="713"/>
      <c r="KG261" s="713"/>
      <c r="KH261" s="713"/>
      <c r="KI261" s="713"/>
      <c r="KJ261" s="713"/>
      <c r="KK261" s="713"/>
      <c r="KL261" s="713"/>
      <c r="KM261" s="713"/>
      <c r="KN261" s="713"/>
      <c r="KO261" s="713"/>
      <c r="KP261" s="713"/>
      <c r="KQ261" s="713"/>
      <c r="KR261" s="713"/>
      <c r="KS261" s="713"/>
      <c r="KT261" s="713"/>
      <c r="KU261" s="713"/>
      <c r="KV261" s="713"/>
      <c r="KW261" s="713"/>
      <c r="KX261" s="713"/>
      <c r="KY261" s="713"/>
      <c r="KZ261" s="713"/>
      <c r="LA261" s="713"/>
      <c r="LB261" s="713"/>
      <c r="LC261" s="713"/>
      <c r="LD261" s="713"/>
      <c r="LE261" s="713"/>
      <c r="LF261" s="713"/>
      <c r="LG261" s="713"/>
      <c r="LH261" s="713"/>
      <c r="LI261" s="713"/>
      <c r="LJ261" s="713"/>
      <c r="LK261" s="713"/>
      <c r="LL261" s="713"/>
      <c r="LM261" s="713"/>
      <c r="LN261" s="713"/>
      <c r="LO261" s="713"/>
      <c r="LP261" s="713"/>
      <c r="LQ261" s="713"/>
      <c r="LR261" s="713"/>
      <c r="LS261" s="713"/>
      <c r="LT261" s="713"/>
      <c r="LU261" s="713"/>
      <c r="LV261" s="713"/>
      <c r="LW261" s="713"/>
      <c r="LX261" s="713"/>
      <c r="LY261" s="713"/>
      <c r="LZ261" s="713"/>
      <c r="MA261" s="713"/>
      <c r="MB261" s="713"/>
      <c r="MC261" s="713"/>
      <c r="MD261" s="713"/>
      <c r="ME261" s="713"/>
      <c r="MF261" s="713"/>
      <c r="MG261" s="713"/>
      <c r="MH261" s="713"/>
      <c r="MI261" s="713"/>
      <c r="MJ261" s="713"/>
      <c r="MK261" s="713"/>
      <c r="ML261" s="713"/>
      <c r="MM261" s="713"/>
      <c r="MN261" s="713"/>
      <c r="MO261" s="713"/>
      <c r="MP261" s="713"/>
      <c r="MQ261" s="713"/>
      <c r="MR261" s="713"/>
      <c r="MS261" s="713"/>
      <c r="MT261" s="713"/>
      <c r="MU261" s="713"/>
      <c r="MV261" s="714"/>
      <c r="MW261" s="714"/>
      <c r="MX261" s="714"/>
      <c r="MY261" s="714"/>
      <c r="MZ261" s="714"/>
    </row>
    <row r="262" spans="1:364" s="49" customFormat="1" ht="15" customHeight="1">
      <c r="A262" s="723"/>
      <c r="B262" s="724"/>
      <c r="C262" s="709"/>
      <c r="D262" s="474"/>
      <c r="E262" s="7"/>
      <c r="F262" s="7"/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373"/>
      <c r="AG262" s="7"/>
      <c r="AH262" s="7"/>
      <c r="AI262" s="7"/>
      <c r="AJ262" s="7"/>
      <c r="AK262" s="7"/>
      <c r="AL262" s="7"/>
      <c r="AM262" s="7"/>
      <c r="AN262" s="7"/>
      <c r="AO262" s="373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373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373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373"/>
      <c r="FG262" s="6"/>
      <c r="FH262" s="6"/>
      <c r="FI262" s="6"/>
      <c r="FJ262" s="6"/>
      <c r="FK262" s="6"/>
      <c r="FL262" s="6"/>
      <c r="FM262" s="225"/>
      <c r="FN262" s="6"/>
      <c r="FO262" s="6"/>
      <c r="FP262" s="6"/>
      <c r="FQ262" s="6"/>
      <c r="FR262" s="510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101"/>
      <c r="GJ262" s="511"/>
      <c r="GK262" s="101"/>
      <c r="GL262" s="77"/>
      <c r="GM262" s="77"/>
      <c r="GN262" s="77"/>
      <c r="GO262" s="77"/>
      <c r="GP262" s="77"/>
      <c r="GQ262" s="77"/>
      <c r="GR262" s="77"/>
      <c r="GS262" s="77"/>
      <c r="GT262" s="77"/>
      <c r="GU262" s="77"/>
      <c r="GV262" s="77"/>
      <c r="GW262" s="77"/>
      <c r="GX262" s="77"/>
      <c r="GY262" s="77"/>
      <c r="GZ262" s="77"/>
      <c r="HA262" s="77"/>
      <c r="HB262" s="77"/>
      <c r="HC262" s="77"/>
      <c r="HD262" s="77"/>
      <c r="HE262" s="77"/>
      <c r="HF262" s="77"/>
      <c r="HG262" s="77"/>
      <c r="HH262" s="77"/>
      <c r="HI262" s="77"/>
      <c r="HJ262" s="77"/>
      <c r="HK262" s="77"/>
      <c r="HL262" s="77"/>
      <c r="HM262" s="77"/>
      <c r="HN262" s="77"/>
      <c r="HO262" s="77"/>
      <c r="HP262" s="77"/>
      <c r="HQ262" s="77"/>
      <c r="HR262" s="77"/>
      <c r="HS262" s="77"/>
      <c r="HT262" s="77"/>
      <c r="HU262" s="77"/>
      <c r="HV262" s="77"/>
      <c r="HW262" s="77"/>
      <c r="HX262" s="77"/>
      <c r="HY262" s="77"/>
      <c r="HZ262" s="77"/>
      <c r="IA262" s="77"/>
      <c r="IB262" s="77"/>
      <c r="IC262" s="77"/>
      <c r="ID262" s="77"/>
      <c r="IE262" s="77"/>
      <c r="IF262" s="77"/>
      <c r="IG262" s="77"/>
      <c r="IH262" s="77"/>
      <c r="II262" s="77"/>
      <c r="IJ262" s="77"/>
      <c r="IK262" s="77"/>
      <c r="IL262" s="77"/>
      <c r="IM262" s="77"/>
      <c r="IN262" s="77"/>
      <c r="IO262" s="77"/>
      <c r="IP262" s="77"/>
      <c r="IQ262" s="77"/>
      <c r="IR262" s="77"/>
      <c r="IS262" s="77"/>
      <c r="IT262" s="77"/>
      <c r="IU262" s="77"/>
      <c r="IV262" s="3"/>
      <c r="IW262" s="3"/>
      <c r="IX262" s="3"/>
      <c r="IY262" s="3"/>
      <c r="IZ262" s="3"/>
      <c r="JA262" s="551"/>
      <c r="JB262" s="713"/>
      <c r="JC262" s="713"/>
      <c r="JD262" s="713"/>
      <c r="JE262" s="713"/>
      <c r="JF262" s="713"/>
      <c r="JG262" s="713"/>
      <c r="JH262" s="713"/>
      <c r="JI262" s="713"/>
      <c r="JJ262" s="713"/>
      <c r="JK262" s="713"/>
      <c r="JL262" s="713"/>
      <c r="JM262" s="713"/>
      <c r="JN262" s="713"/>
      <c r="JO262" s="713"/>
      <c r="JP262" s="713"/>
      <c r="JQ262" s="713"/>
      <c r="JR262" s="713"/>
      <c r="JS262" s="713"/>
      <c r="JT262" s="713"/>
      <c r="JU262" s="713"/>
      <c r="JV262" s="713"/>
      <c r="JW262" s="713"/>
      <c r="JX262" s="713"/>
      <c r="JY262" s="713"/>
      <c r="JZ262" s="713"/>
      <c r="KA262" s="713"/>
      <c r="KB262" s="713"/>
      <c r="KC262" s="713"/>
      <c r="KD262" s="713"/>
      <c r="KE262" s="713"/>
      <c r="KF262" s="713"/>
      <c r="KG262" s="713"/>
      <c r="KH262" s="713"/>
      <c r="KI262" s="713"/>
      <c r="KJ262" s="713"/>
      <c r="KK262" s="713"/>
      <c r="KL262" s="713"/>
      <c r="KM262" s="713"/>
      <c r="KN262" s="713"/>
      <c r="KO262" s="713"/>
      <c r="KP262" s="713"/>
      <c r="KQ262" s="713"/>
      <c r="KR262" s="713"/>
      <c r="KS262" s="713"/>
      <c r="KT262" s="713"/>
      <c r="KU262" s="713"/>
      <c r="KV262" s="713"/>
      <c r="KW262" s="713"/>
      <c r="KX262" s="713"/>
      <c r="KY262" s="713"/>
      <c r="KZ262" s="713"/>
      <c r="LA262" s="713"/>
      <c r="LB262" s="713"/>
      <c r="LC262" s="713"/>
      <c r="LD262" s="713"/>
      <c r="LE262" s="713"/>
      <c r="LF262" s="713"/>
      <c r="LG262" s="713"/>
      <c r="LH262" s="713"/>
      <c r="LI262" s="713"/>
      <c r="LJ262" s="713"/>
      <c r="LK262" s="713"/>
      <c r="LL262" s="713"/>
      <c r="LM262" s="713"/>
      <c r="LN262" s="713"/>
      <c r="LO262" s="713"/>
      <c r="LP262" s="713"/>
      <c r="LQ262" s="713"/>
      <c r="LR262" s="713"/>
      <c r="LS262" s="713"/>
      <c r="LT262" s="713"/>
      <c r="LU262" s="713"/>
      <c r="LV262" s="713"/>
      <c r="LW262" s="713"/>
      <c r="LX262" s="713"/>
      <c r="LY262" s="713"/>
      <c r="LZ262" s="713"/>
      <c r="MA262" s="713"/>
      <c r="MB262" s="713"/>
      <c r="MC262" s="713"/>
      <c r="MD262" s="713"/>
      <c r="ME262" s="713"/>
      <c r="MF262" s="713"/>
      <c r="MG262" s="713"/>
      <c r="MH262" s="713"/>
      <c r="MI262" s="713"/>
      <c r="MJ262" s="713"/>
      <c r="MK262" s="713"/>
      <c r="ML262" s="713"/>
      <c r="MM262" s="713"/>
      <c r="MN262" s="713"/>
      <c r="MO262" s="713"/>
      <c r="MP262" s="713"/>
      <c r="MQ262" s="713"/>
      <c r="MR262" s="713"/>
      <c r="MS262" s="713"/>
      <c r="MT262" s="713"/>
      <c r="MU262" s="713"/>
      <c r="MV262" s="714"/>
      <c r="MW262" s="714"/>
      <c r="MX262" s="714"/>
      <c r="MY262" s="714"/>
      <c r="MZ262" s="714"/>
    </row>
    <row r="263" spans="1:364" s="49" customFormat="1" ht="15" customHeight="1">
      <c r="A263" s="723"/>
      <c r="B263" s="724"/>
      <c r="C263" s="709"/>
      <c r="D263" s="474"/>
      <c r="E263" s="7"/>
      <c r="F263" s="7"/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373"/>
      <c r="AG263" s="7"/>
      <c r="AH263" s="7"/>
      <c r="AI263" s="7"/>
      <c r="AJ263" s="7"/>
      <c r="AK263" s="7"/>
      <c r="AL263" s="7"/>
      <c r="AM263" s="7"/>
      <c r="AN263" s="7"/>
      <c r="AO263" s="373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373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373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373"/>
      <c r="FG263" s="6"/>
      <c r="FH263" s="6"/>
      <c r="FI263" s="6"/>
      <c r="FJ263" s="6"/>
      <c r="FK263" s="6"/>
      <c r="FL263" s="6"/>
      <c r="FM263" s="225"/>
      <c r="FN263" s="6"/>
      <c r="FO263" s="6"/>
      <c r="FP263" s="6"/>
      <c r="FQ263" s="6"/>
      <c r="FR263" s="510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101"/>
      <c r="GJ263" s="511"/>
      <c r="GK263" s="101"/>
      <c r="GL263" s="77"/>
      <c r="GM263" s="77"/>
      <c r="GN263" s="77"/>
      <c r="GO263" s="77"/>
      <c r="GP263" s="77"/>
      <c r="GQ263" s="77"/>
      <c r="GR263" s="77"/>
      <c r="GS263" s="77"/>
      <c r="GT263" s="77"/>
      <c r="GU263" s="77"/>
      <c r="GV263" s="77"/>
      <c r="GW263" s="77"/>
      <c r="GX263" s="77"/>
      <c r="GY263" s="77"/>
      <c r="GZ263" s="77"/>
      <c r="HA263" s="77"/>
      <c r="HB263" s="77"/>
      <c r="HC263" s="77"/>
      <c r="HD263" s="77"/>
      <c r="HE263" s="77"/>
      <c r="HF263" s="77"/>
      <c r="HG263" s="77"/>
      <c r="HH263" s="77"/>
      <c r="HI263" s="77"/>
      <c r="HJ263" s="77"/>
      <c r="HK263" s="77"/>
      <c r="HL263" s="77"/>
      <c r="HM263" s="77"/>
      <c r="HN263" s="77"/>
      <c r="HO263" s="77"/>
      <c r="HP263" s="77"/>
      <c r="HQ263" s="77"/>
      <c r="HR263" s="77"/>
      <c r="HS263" s="77"/>
      <c r="HT263" s="77"/>
      <c r="HU263" s="77"/>
      <c r="HV263" s="77"/>
      <c r="HW263" s="77"/>
      <c r="HX263" s="77"/>
      <c r="HY263" s="77"/>
      <c r="HZ263" s="77"/>
      <c r="IA263" s="77"/>
      <c r="IB263" s="77"/>
      <c r="IC263" s="77"/>
      <c r="ID263" s="77"/>
      <c r="IE263" s="77"/>
      <c r="IF263" s="77"/>
      <c r="IG263" s="77"/>
      <c r="IH263" s="77"/>
      <c r="II263" s="77"/>
      <c r="IJ263" s="77"/>
      <c r="IK263" s="77"/>
      <c r="IL263" s="77"/>
      <c r="IM263" s="77"/>
      <c r="IN263" s="77"/>
      <c r="IO263" s="77"/>
      <c r="IP263" s="77"/>
      <c r="IQ263" s="77"/>
      <c r="IR263" s="77"/>
      <c r="IS263" s="77"/>
      <c r="IT263" s="77"/>
      <c r="IU263" s="77"/>
      <c r="IV263" s="3"/>
      <c r="IW263" s="3"/>
      <c r="IX263" s="3"/>
      <c r="IY263" s="3"/>
      <c r="IZ263" s="3"/>
      <c r="JA263" s="551"/>
      <c r="JB263" s="713"/>
      <c r="JC263" s="713"/>
      <c r="JD263" s="713"/>
      <c r="JE263" s="713"/>
      <c r="JF263" s="713"/>
      <c r="JG263" s="713"/>
      <c r="JH263" s="713"/>
      <c r="JI263" s="713"/>
      <c r="JJ263" s="713"/>
      <c r="JK263" s="713"/>
      <c r="JL263" s="713"/>
      <c r="JM263" s="713"/>
      <c r="JN263" s="713"/>
      <c r="JO263" s="713"/>
      <c r="JP263" s="713"/>
      <c r="JQ263" s="713"/>
      <c r="JR263" s="713"/>
      <c r="JS263" s="713"/>
      <c r="JT263" s="713"/>
      <c r="JU263" s="713"/>
      <c r="JV263" s="713"/>
      <c r="JW263" s="713"/>
      <c r="JX263" s="713"/>
      <c r="JY263" s="713"/>
      <c r="JZ263" s="713"/>
      <c r="KA263" s="713"/>
      <c r="KB263" s="713"/>
      <c r="KC263" s="713"/>
      <c r="KD263" s="713"/>
      <c r="KE263" s="713"/>
      <c r="KF263" s="713"/>
      <c r="KG263" s="713"/>
      <c r="KH263" s="713"/>
      <c r="KI263" s="713"/>
      <c r="KJ263" s="713"/>
      <c r="KK263" s="713"/>
      <c r="KL263" s="713"/>
      <c r="KM263" s="713"/>
      <c r="KN263" s="713"/>
      <c r="KO263" s="713"/>
      <c r="KP263" s="713"/>
      <c r="KQ263" s="713"/>
      <c r="KR263" s="713"/>
      <c r="KS263" s="713"/>
      <c r="KT263" s="713"/>
      <c r="KU263" s="713"/>
      <c r="KV263" s="713"/>
      <c r="KW263" s="713"/>
      <c r="KX263" s="713"/>
      <c r="KY263" s="713"/>
      <c r="KZ263" s="713"/>
      <c r="LA263" s="713"/>
      <c r="LB263" s="713"/>
      <c r="LC263" s="713"/>
      <c r="LD263" s="713"/>
      <c r="LE263" s="713"/>
      <c r="LF263" s="713"/>
      <c r="LG263" s="713"/>
      <c r="LH263" s="713"/>
      <c r="LI263" s="713"/>
      <c r="LJ263" s="713"/>
      <c r="LK263" s="713"/>
      <c r="LL263" s="713"/>
      <c r="LM263" s="713"/>
      <c r="LN263" s="713"/>
      <c r="LO263" s="713"/>
      <c r="LP263" s="713"/>
      <c r="LQ263" s="713"/>
      <c r="LR263" s="713"/>
      <c r="LS263" s="713"/>
      <c r="LT263" s="713"/>
      <c r="LU263" s="713"/>
      <c r="LV263" s="713"/>
      <c r="LW263" s="713"/>
      <c r="LX263" s="713"/>
      <c r="LY263" s="713"/>
      <c r="LZ263" s="713"/>
      <c r="MA263" s="713"/>
      <c r="MB263" s="713"/>
      <c r="MC263" s="713"/>
      <c r="MD263" s="713"/>
      <c r="ME263" s="713"/>
      <c r="MF263" s="713"/>
      <c r="MG263" s="713"/>
      <c r="MH263" s="713"/>
      <c r="MI263" s="713"/>
      <c r="MJ263" s="713"/>
      <c r="MK263" s="713"/>
      <c r="ML263" s="713"/>
      <c r="MM263" s="713"/>
      <c r="MN263" s="713"/>
      <c r="MO263" s="713"/>
      <c r="MP263" s="713"/>
      <c r="MQ263" s="713"/>
      <c r="MR263" s="713"/>
      <c r="MS263" s="713"/>
      <c r="MT263" s="713"/>
      <c r="MU263" s="713"/>
      <c r="MV263" s="714"/>
      <c r="MW263" s="714"/>
      <c r="MX263" s="714"/>
      <c r="MY263" s="714"/>
      <c r="MZ263" s="714"/>
    </row>
    <row r="264" spans="1:364" s="49" customFormat="1" ht="15" customHeight="1">
      <c r="A264" s="723"/>
      <c r="B264" s="724"/>
      <c r="C264" s="709"/>
      <c r="D264" s="474"/>
      <c r="E264" s="7"/>
      <c r="F264" s="7"/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373"/>
      <c r="AG264" s="7"/>
      <c r="AH264" s="7"/>
      <c r="AI264" s="7"/>
      <c r="AJ264" s="7"/>
      <c r="AK264" s="7"/>
      <c r="AL264" s="7"/>
      <c r="AM264" s="7"/>
      <c r="AN264" s="7"/>
      <c r="AO264" s="373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373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373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373"/>
      <c r="FG264" s="6"/>
      <c r="FH264" s="6"/>
      <c r="FI264" s="6"/>
      <c r="FJ264" s="6"/>
      <c r="FK264" s="6"/>
      <c r="FL264" s="6"/>
      <c r="FM264" s="225"/>
      <c r="FN264" s="6"/>
      <c r="FO264" s="6"/>
      <c r="FP264" s="6"/>
      <c r="FQ264" s="6"/>
      <c r="FR264" s="510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101"/>
      <c r="GJ264" s="511"/>
      <c r="GK264" s="101"/>
      <c r="GL264" s="77"/>
      <c r="GM264" s="77"/>
      <c r="GN264" s="77"/>
      <c r="GO264" s="77"/>
      <c r="GP264" s="77"/>
      <c r="GQ264" s="77"/>
      <c r="GR264" s="77"/>
      <c r="GS264" s="77"/>
      <c r="GT264" s="77"/>
      <c r="GU264" s="77"/>
      <c r="GV264" s="77"/>
      <c r="GW264" s="77"/>
      <c r="GX264" s="77"/>
      <c r="GY264" s="77"/>
      <c r="GZ264" s="77"/>
      <c r="HA264" s="77"/>
      <c r="HB264" s="77"/>
      <c r="HC264" s="77"/>
      <c r="HD264" s="77"/>
      <c r="HE264" s="77"/>
      <c r="HF264" s="77"/>
      <c r="HG264" s="77"/>
      <c r="HH264" s="77"/>
      <c r="HI264" s="77"/>
      <c r="HJ264" s="77"/>
      <c r="HK264" s="77"/>
      <c r="HL264" s="77"/>
      <c r="HM264" s="77"/>
      <c r="HN264" s="77"/>
      <c r="HO264" s="77"/>
      <c r="HP264" s="77"/>
      <c r="HQ264" s="77"/>
      <c r="HR264" s="77"/>
      <c r="HS264" s="77"/>
      <c r="HT264" s="77"/>
      <c r="HU264" s="77"/>
      <c r="HV264" s="77"/>
      <c r="HW264" s="77"/>
      <c r="HX264" s="77"/>
      <c r="HY264" s="77"/>
      <c r="HZ264" s="77"/>
      <c r="IA264" s="77"/>
      <c r="IB264" s="77"/>
      <c r="IC264" s="77"/>
      <c r="ID264" s="77"/>
      <c r="IE264" s="77"/>
      <c r="IF264" s="77"/>
      <c r="IG264" s="77"/>
      <c r="IH264" s="77"/>
      <c r="II264" s="77"/>
      <c r="IJ264" s="77"/>
      <c r="IK264" s="77"/>
      <c r="IL264" s="77"/>
      <c r="IM264" s="77"/>
      <c r="IN264" s="77"/>
      <c r="IO264" s="77"/>
      <c r="IP264" s="77"/>
      <c r="IQ264" s="77"/>
      <c r="IR264" s="77"/>
      <c r="IS264" s="77"/>
      <c r="IT264" s="77"/>
      <c r="IU264" s="77"/>
      <c r="IV264" s="3"/>
      <c r="IW264" s="3"/>
      <c r="IX264" s="3"/>
      <c r="IY264" s="3"/>
      <c r="IZ264" s="3"/>
      <c r="JA264" s="551"/>
      <c r="JB264" s="713"/>
      <c r="JC264" s="713"/>
      <c r="JD264" s="713"/>
      <c r="JE264" s="713"/>
      <c r="JF264" s="713"/>
      <c r="JG264" s="713"/>
      <c r="JH264" s="713"/>
      <c r="JI264" s="713"/>
      <c r="JJ264" s="713"/>
      <c r="JK264" s="713"/>
      <c r="JL264" s="713"/>
      <c r="JM264" s="713"/>
      <c r="JN264" s="713"/>
      <c r="JO264" s="713"/>
      <c r="JP264" s="713"/>
      <c r="JQ264" s="713"/>
      <c r="JR264" s="713"/>
      <c r="JS264" s="713"/>
      <c r="JT264" s="713"/>
      <c r="JU264" s="713"/>
      <c r="JV264" s="713"/>
      <c r="JW264" s="713"/>
      <c r="JX264" s="713"/>
      <c r="JY264" s="713"/>
      <c r="JZ264" s="713"/>
      <c r="KA264" s="713"/>
      <c r="KB264" s="713"/>
      <c r="KC264" s="713"/>
      <c r="KD264" s="713"/>
      <c r="KE264" s="713"/>
      <c r="KF264" s="713"/>
      <c r="KG264" s="713"/>
      <c r="KH264" s="713"/>
      <c r="KI264" s="713"/>
      <c r="KJ264" s="713"/>
      <c r="KK264" s="713"/>
      <c r="KL264" s="713"/>
      <c r="KM264" s="713"/>
      <c r="KN264" s="713"/>
      <c r="KO264" s="713"/>
      <c r="KP264" s="713"/>
      <c r="KQ264" s="713"/>
      <c r="KR264" s="713"/>
      <c r="KS264" s="713"/>
      <c r="KT264" s="713"/>
      <c r="KU264" s="713"/>
      <c r="KV264" s="713"/>
      <c r="KW264" s="713"/>
      <c r="KX264" s="713"/>
      <c r="KY264" s="713"/>
      <c r="KZ264" s="713"/>
      <c r="LA264" s="713"/>
      <c r="LB264" s="713"/>
      <c r="LC264" s="713"/>
      <c r="LD264" s="713"/>
      <c r="LE264" s="713"/>
      <c r="LF264" s="713"/>
      <c r="LG264" s="713"/>
      <c r="LH264" s="713"/>
      <c r="LI264" s="713"/>
      <c r="LJ264" s="713"/>
      <c r="LK264" s="713"/>
      <c r="LL264" s="713"/>
      <c r="LM264" s="713"/>
      <c r="LN264" s="713"/>
      <c r="LO264" s="713"/>
      <c r="LP264" s="713"/>
      <c r="LQ264" s="713"/>
      <c r="LR264" s="713"/>
      <c r="LS264" s="713"/>
      <c r="LT264" s="713"/>
      <c r="LU264" s="713"/>
      <c r="LV264" s="713"/>
      <c r="LW264" s="713"/>
      <c r="LX264" s="713"/>
      <c r="LY264" s="713"/>
      <c r="LZ264" s="713"/>
      <c r="MA264" s="713"/>
      <c r="MB264" s="713"/>
      <c r="MC264" s="713"/>
      <c r="MD264" s="713"/>
      <c r="ME264" s="713"/>
      <c r="MF264" s="713"/>
      <c r="MG264" s="713"/>
      <c r="MH264" s="713"/>
      <c r="MI264" s="713"/>
      <c r="MJ264" s="713"/>
      <c r="MK264" s="713"/>
      <c r="ML264" s="713"/>
      <c r="MM264" s="713"/>
      <c r="MN264" s="713"/>
      <c r="MO264" s="713"/>
      <c r="MP264" s="713"/>
      <c r="MQ264" s="713"/>
      <c r="MR264" s="713"/>
      <c r="MS264" s="713"/>
      <c r="MT264" s="713"/>
      <c r="MU264" s="713"/>
      <c r="MV264" s="714"/>
      <c r="MW264" s="714"/>
      <c r="MX264" s="714"/>
      <c r="MY264" s="714"/>
      <c r="MZ264" s="714"/>
    </row>
    <row r="265" spans="1:364" s="49" customFormat="1" ht="15" customHeight="1">
      <c r="A265" s="723"/>
      <c r="B265" s="724"/>
      <c r="C265" s="709"/>
      <c r="D265" s="474"/>
      <c r="E265" s="7"/>
      <c r="F265" s="7"/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373"/>
      <c r="AG265" s="7"/>
      <c r="AH265" s="7"/>
      <c r="AI265" s="7"/>
      <c r="AJ265" s="7"/>
      <c r="AK265" s="7"/>
      <c r="AL265" s="7"/>
      <c r="AM265" s="7"/>
      <c r="AN265" s="7"/>
      <c r="AO265" s="373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373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373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373"/>
      <c r="FG265" s="6"/>
      <c r="FH265" s="6"/>
      <c r="FI265" s="6"/>
      <c r="FJ265" s="6"/>
      <c r="FK265" s="6"/>
      <c r="FL265" s="6"/>
      <c r="FM265" s="225"/>
      <c r="FN265" s="6"/>
      <c r="FO265" s="6"/>
      <c r="FP265" s="6"/>
      <c r="FQ265" s="6"/>
      <c r="FR265" s="510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101"/>
      <c r="GJ265" s="511"/>
      <c r="GK265" s="101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77"/>
      <c r="GW265" s="77"/>
      <c r="GX265" s="77"/>
      <c r="GY265" s="77"/>
      <c r="GZ265" s="77"/>
      <c r="HA265" s="77"/>
      <c r="HB265" s="77"/>
      <c r="HC265" s="77"/>
      <c r="HD265" s="77"/>
      <c r="HE265" s="77"/>
      <c r="HF265" s="77"/>
      <c r="HG265" s="77"/>
      <c r="HH265" s="77"/>
      <c r="HI265" s="77"/>
      <c r="HJ265" s="77"/>
      <c r="HK265" s="77"/>
      <c r="HL265" s="77"/>
      <c r="HM265" s="77"/>
      <c r="HN265" s="77"/>
      <c r="HO265" s="77"/>
      <c r="HP265" s="77"/>
      <c r="HQ265" s="77"/>
      <c r="HR265" s="77"/>
      <c r="HS265" s="77"/>
      <c r="HT265" s="77"/>
      <c r="HU265" s="77"/>
      <c r="HV265" s="77"/>
      <c r="HW265" s="77"/>
      <c r="HX265" s="77"/>
      <c r="HY265" s="77"/>
      <c r="HZ265" s="77"/>
      <c r="IA265" s="77"/>
      <c r="IB265" s="77"/>
      <c r="IC265" s="77"/>
      <c r="ID265" s="77"/>
      <c r="IE265" s="77"/>
      <c r="IF265" s="77"/>
      <c r="IG265" s="77"/>
      <c r="IH265" s="77"/>
      <c r="II265" s="77"/>
      <c r="IJ265" s="77"/>
      <c r="IK265" s="77"/>
      <c r="IL265" s="77"/>
      <c r="IM265" s="77"/>
      <c r="IN265" s="77"/>
      <c r="IO265" s="77"/>
      <c r="IP265" s="77"/>
      <c r="IQ265" s="77"/>
      <c r="IR265" s="77"/>
      <c r="IS265" s="77"/>
      <c r="IT265" s="77"/>
      <c r="IU265" s="77"/>
      <c r="IV265" s="3"/>
      <c r="IW265" s="3"/>
      <c r="IX265" s="3"/>
      <c r="IY265" s="3"/>
      <c r="IZ265" s="3"/>
      <c r="JA265" s="551"/>
      <c r="JB265" s="713"/>
      <c r="JC265" s="713"/>
      <c r="JD265" s="713"/>
      <c r="JE265" s="713"/>
      <c r="JF265" s="713"/>
      <c r="JG265" s="713"/>
      <c r="JH265" s="713"/>
      <c r="JI265" s="713"/>
      <c r="JJ265" s="713"/>
      <c r="JK265" s="713"/>
      <c r="JL265" s="713"/>
      <c r="JM265" s="713"/>
      <c r="JN265" s="713"/>
      <c r="JO265" s="713"/>
      <c r="JP265" s="713"/>
      <c r="JQ265" s="713"/>
      <c r="JR265" s="713"/>
      <c r="JS265" s="713"/>
      <c r="JT265" s="713"/>
      <c r="JU265" s="713"/>
      <c r="JV265" s="713"/>
      <c r="JW265" s="713"/>
      <c r="JX265" s="713"/>
      <c r="JY265" s="713"/>
      <c r="JZ265" s="713"/>
      <c r="KA265" s="713"/>
      <c r="KB265" s="713"/>
      <c r="KC265" s="713"/>
      <c r="KD265" s="713"/>
      <c r="KE265" s="713"/>
      <c r="KF265" s="713"/>
      <c r="KG265" s="713"/>
      <c r="KH265" s="713"/>
      <c r="KI265" s="713"/>
      <c r="KJ265" s="713"/>
      <c r="KK265" s="713"/>
      <c r="KL265" s="713"/>
      <c r="KM265" s="713"/>
      <c r="KN265" s="713"/>
      <c r="KO265" s="713"/>
      <c r="KP265" s="713"/>
      <c r="KQ265" s="713"/>
      <c r="KR265" s="713"/>
      <c r="KS265" s="713"/>
      <c r="KT265" s="713"/>
      <c r="KU265" s="713"/>
      <c r="KV265" s="713"/>
      <c r="KW265" s="713"/>
      <c r="KX265" s="713"/>
      <c r="KY265" s="713"/>
      <c r="KZ265" s="713"/>
      <c r="LA265" s="713"/>
      <c r="LB265" s="713"/>
      <c r="LC265" s="713"/>
      <c r="LD265" s="713"/>
      <c r="LE265" s="713"/>
      <c r="LF265" s="713"/>
      <c r="LG265" s="713"/>
      <c r="LH265" s="713"/>
      <c r="LI265" s="713"/>
      <c r="LJ265" s="713"/>
      <c r="LK265" s="713"/>
      <c r="LL265" s="713"/>
      <c r="LM265" s="713"/>
      <c r="LN265" s="713"/>
      <c r="LO265" s="713"/>
      <c r="LP265" s="713"/>
      <c r="LQ265" s="713"/>
      <c r="LR265" s="713"/>
      <c r="LS265" s="713"/>
      <c r="LT265" s="713"/>
      <c r="LU265" s="713"/>
      <c r="LV265" s="713"/>
      <c r="LW265" s="713"/>
      <c r="LX265" s="713"/>
      <c r="LY265" s="713"/>
      <c r="LZ265" s="713"/>
      <c r="MA265" s="713"/>
      <c r="MB265" s="713"/>
      <c r="MC265" s="713"/>
      <c r="MD265" s="713"/>
      <c r="ME265" s="713"/>
      <c r="MF265" s="713"/>
      <c r="MG265" s="713"/>
      <c r="MH265" s="713"/>
      <c r="MI265" s="713"/>
      <c r="MJ265" s="713"/>
      <c r="MK265" s="713"/>
      <c r="ML265" s="713"/>
      <c r="MM265" s="713"/>
      <c r="MN265" s="713"/>
      <c r="MO265" s="713"/>
      <c r="MP265" s="713"/>
      <c r="MQ265" s="713"/>
      <c r="MR265" s="713"/>
      <c r="MS265" s="713"/>
      <c r="MT265" s="713"/>
      <c r="MU265" s="713"/>
      <c r="MV265" s="714"/>
      <c r="MW265" s="714"/>
      <c r="MX265" s="714"/>
      <c r="MY265" s="714"/>
      <c r="MZ265" s="714"/>
    </row>
    <row r="266" spans="1:364" s="49" customFormat="1" ht="15" customHeight="1">
      <c r="A266" s="723"/>
      <c r="B266" s="724"/>
      <c r="C266" s="709"/>
      <c r="D266" s="474"/>
      <c r="E266" s="7"/>
      <c r="F266" s="7"/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373"/>
      <c r="AG266" s="7"/>
      <c r="AH266" s="7"/>
      <c r="AI266" s="7"/>
      <c r="AJ266" s="7"/>
      <c r="AK266" s="7"/>
      <c r="AL266" s="7"/>
      <c r="AM266" s="7"/>
      <c r="AN266" s="7"/>
      <c r="AO266" s="373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373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373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373"/>
      <c r="FG266" s="6"/>
      <c r="FH266" s="6"/>
      <c r="FI266" s="6"/>
      <c r="FJ266" s="6"/>
      <c r="FK266" s="6"/>
      <c r="FL266" s="6"/>
      <c r="FM266" s="225"/>
      <c r="FN266" s="6"/>
      <c r="FO266" s="6"/>
      <c r="FP266" s="6"/>
      <c r="FQ266" s="6"/>
      <c r="FR266" s="510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101"/>
      <c r="GJ266" s="511"/>
      <c r="GK266" s="101"/>
      <c r="GL266" s="77"/>
      <c r="GM266" s="77"/>
      <c r="GN266" s="77"/>
      <c r="GO266" s="77"/>
      <c r="GP266" s="77"/>
      <c r="GQ266" s="77"/>
      <c r="GR266" s="77"/>
      <c r="GS266" s="77"/>
      <c r="GT266" s="77"/>
      <c r="GU266" s="77"/>
      <c r="GV266" s="77"/>
      <c r="GW266" s="77"/>
      <c r="GX266" s="77"/>
      <c r="GY266" s="77"/>
      <c r="GZ266" s="77"/>
      <c r="HA266" s="77"/>
      <c r="HB266" s="77"/>
      <c r="HC266" s="77"/>
      <c r="HD266" s="77"/>
      <c r="HE266" s="77"/>
      <c r="HF266" s="77"/>
      <c r="HG266" s="77"/>
      <c r="HH266" s="77"/>
      <c r="HI266" s="77"/>
      <c r="HJ266" s="77"/>
      <c r="HK266" s="77"/>
      <c r="HL266" s="77"/>
      <c r="HM266" s="77"/>
      <c r="HN266" s="77"/>
      <c r="HO266" s="77"/>
      <c r="HP266" s="77"/>
      <c r="HQ266" s="77"/>
      <c r="HR266" s="77"/>
      <c r="HS266" s="77"/>
      <c r="HT266" s="77"/>
      <c r="HU266" s="77"/>
      <c r="HV266" s="77"/>
      <c r="HW266" s="77"/>
      <c r="HX266" s="77"/>
      <c r="HY266" s="77"/>
      <c r="HZ266" s="77"/>
      <c r="IA266" s="77"/>
      <c r="IB266" s="77"/>
      <c r="IC266" s="77"/>
      <c r="ID266" s="77"/>
      <c r="IE266" s="77"/>
      <c r="IF266" s="77"/>
      <c r="IG266" s="77"/>
      <c r="IH266" s="77"/>
      <c r="II266" s="77"/>
      <c r="IJ266" s="77"/>
      <c r="IK266" s="77"/>
      <c r="IL266" s="77"/>
      <c r="IM266" s="77"/>
      <c r="IN266" s="77"/>
      <c r="IO266" s="77"/>
      <c r="IP266" s="77"/>
      <c r="IQ266" s="77"/>
      <c r="IR266" s="77"/>
      <c r="IS266" s="77"/>
      <c r="IT266" s="77"/>
      <c r="IU266" s="77"/>
      <c r="IV266" s="3"/>
      <c r="IW266" s="3"/>
      <c r="IX266" s="3"/>
      <c r="IY266" s="3"/>
      <c r="IZ266" s="3"/>
      <c r="JA266" s="551"/>
      <c r="JB266" s="713"/>
      <c r="JC266" s="713"/>
      <c r="JD266" s="713"/>
      <c r="JE266" s="713"/>
      <c r="JF266" s="713"/>
      <c r="JG266" s="713"/>
      <c r="JH266" s="713"/>
      <c r="JI266" s="713"/>
      <c r="JJ266" s="713"/>
      <c r="JK266" s="713"/>
      <c r="JL266" s="713"/>
      <c r="JM266" s="713"/>
      <c r="JN266" s="713"/>
      <c r="JO266" s="713"/>
      <c r="JP266" s="713"/>
      <c r="JQ266" s="713"/>
      <c r="JR266" s="713"/>
      <c r="JS266" s="713"/>
      <c r="JT266" s="713"/>
      <c r="JU266" s="713"/>
      <c r="JV266" s="713"/>
      <c r="JW266" s="713"/>
      <c r="JX266" s="713"/>
      <c r="JY266" s="713"/>
      <c r="JZ266" s="713"/>
      <c r="KA266" s="713"/>
      <c r="KB266" s="713"/>
      <c r="KC266" s="713"/>
      <c r="KD266" s="713"/>
      <c r="KE266" s="713"/>
      <c r="KF266" s="713"/>
      <c r="KG266" s="713"/>
      <c r="KH266" s="713"/>
      <c r="KI266" s="713"/>
      <c r="KJ266" s="713"/>
      <c r="KK266" s="713"/>
      <c r="KL266" s="713"/>
      <c r="KM266" s="713"/>
      <c r="KN266" s="713"/>
      <c r="KO266" s="713"/>
      <c r="KP266" s="713"/>
      <c r="KQ266" s="713"/>
      <c r="KR266" s="713"/>
      <c r="KS266" s="713"/>
      <c r="KT266" s="713"/>
      <c r="KU266" s="713"/>
      <c r="KV266" s="713"/>
      <c r="KW266" s="713"/>
      <c r="KX266" s="713"/>
      <c r="KY266" s="713"/>
      <c r="KZ266" s="713"/>
      <c r="LA266" s="713"/>
      <c r="LB266" s="713"/>
      <c r="LC266" s="713"/>
      <c r="LD266" s="713"/>
      <c r="LE266" s="713"/>
      <c r="LF266" s="713"/>
      <c r="LG266" s="713"/>
      <c r="LH266" s="713"/>
      <c r="LI266" s="713"/>
      <c r="LJ266" s="713"/>
      <c r="LK266" s="713"/>
      <c r="LL266" s="713"/>
      <c r="LM266" s="713"/>
      <c r="LN266" s="713"/>
      <c r="LO266" s="713"/>
      <c r="LP266" s="713"/>
      <c r="LQ266" s="713"/>
      <c r="LR266" s="713"/>
      <c r="LS266" s="713"/>
      <c r="LT266" s="713"/>
      <c r="LU266" s="713"/>
      <c r="LV266" s="713"/>
      <c r="LW266" s="713"/>
      <c r="LX266" s="713"/>
      <c r="LY266" s="713"/>
      <c r="LZ266" s="713"/>
      <c r="MA266" s="713"/>
      <c r="MB266" s="713"/>
      <c r="MC266" s="713"/>
      <c r="MD266" s="713"/>
      <c r="ME266" s="713"/>
      <c r="MF266" s="713"/>
      <c r="MG266" s="713"/>
      <c r="MH266" s="713"/>
      <c r="MI266" s="713"/>
      <c r="MJ266" s="713"/>
      <c r="MK266" s="713"/>
      <c r="ML266" s="713"/>
      <c r="MM266" s="713"/>
      <c r="MN266" s="713"/>
      <c r="MO266" s="713"/>
      <c r="MP266" s="713"/>
      <c r="MQ266" s="713"/>
      <c r="MR266" s="713"/>
      <c r="MS266" s="713"/>
      <c r="MT266" s="713"/>
      <c r="MU266" s="713"/>
      <c r="MV266" s="714"/>
      <c r="MW266" s="714"/>
      <c r="MX266" s="714"/>
      <c r="MY266" s="714"/>
      <c r="MZ266" s="714"/>
    </row>
    <row r="267" spans="1:364" s="49" customFormat="1" ht="15" customHeight="1">
      <c r="A267" s="723"/>
      <c r="B267" s="724"/>
      <c r="C267" s="709"/>
      <c r="D267" s="474"/>
      <c r="E267" s="7"/>
      <c r="F267" s="7"/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373"/>
      <c r="AG267" s="7"/>
      <c r="AH267" s="7"/>
      <c r="AI267" s="7"/>
      <c r="AJ267" s="7"/>
      <c r="AK267" s="7"/>
      <c r="AL267" s="7"/>
      <c r="AM267" s="7"/>
      <c r="AN267" s="7"/>
      <c r="AO267" s="373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373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373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373"/>
      <c r="FG267" s="6"/>
      <c r="FH267" s="6"/>
      <c r="FI267" s="6"/>
      <c r="FJ267" s="6"/>
      <c r="FK267" s="6"/>
      <c r="FL267" s="6"/>
      <c r="FM267" s="225"/>
      <c r="FN267" s="6"/>
      <c r="FO267" s="6"/>
      <c r="FP267" s="6"/>
      <c r="FQ267" s="6"/>
      <c r="FR267" s="510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101"/>
      <c r="GJ267" s="511"/>
      <c r="GK267" s="101"/>
      <c r="GL267" s="77"/>
      <c r="GM267" s="77"/>
      <c r="GN267" s="77"/>
      <c r="GO267" s="77"/>
      <c r="GP267" s="77"/>
      <c r="GQ267" s="77"/>
      <c r="GR267" s="77"/>
      <c r="GS267" s="77"/>
      <c r="GT267" s="77"/>
      <c r="GU267" s="77"/>
      <c r="GV267" s="77"/>
      <c r="GW267" s="77"/>
      <c r="GX267" s="77"/>
      <c r="GY267" s="77"/>
      <c r="GZ267" s="77"/>
      <c r="HA267" s="77"/>
      <c r="HB267" s="77"/>
      <c r="HC267" s="77"/>
      <c r="HD267" s="77"/>
      <c r="HE267" s="77"/>
      <c r="HF267" s="77"/>
      <c r="HG267" s="77"/>
      <c r="HH267" s="77"/>
      <c r="HI267" s="77"/>
      <c r="HJ267" s="77"/>
      <c r="HK267" s="77"/>
      <c r="HL267" s="77"/>
      <c r="HM267" s="77"/>
      <c r="HN267" s="77"/>
      <c r="HO267" s="77"/>
      <c r="HP267" s="77"/>
      <c r="HQ267" s="77"/>
      <c r="HR267" s="77"/>
      <c r="HS267" s="77"/>
      <c r="HT267" s="77"/>
      <c r="HU267" s="77"/>
      <c r="HV267" s="77"/>
      <c r="HW267" s="77"/>
      <c r="HX267" s="77"/>
      <c r="HY267" s="77"/>
      <c r="HZ267" s="77"/>
      <c r="IA267" s="77"/>
      <c r="IB267" s="77"/>
      <c r="IC267" s="77"/>
      <c r="ID267" s="77"/>
      <c r="IE267" s="77"/>
      <c r="IF267" s="77"/>
      <c r="IG267" s="77"/>
      <c r="IH267" s="77"/>
      <c r="II267" s="77"/>
      <c r="IJ267" s="77"/>
      <c r="IK267" s="77"/>
      <c r="IL267" s="77"/>
      <c r="IM267" s="77"/>
      <c r="IN267" s="77"/>
      <c r="IO267" s="77"/>
      <c r="IP267" s="77"/>
      <c r="IQ267" s="77"/>
      <c r="IR267" s="77"/>
      <c r="IS267" s="77"/>
      <c r="IT267" s="77"/>
      <c r="IU267" s="77"/>
      <c r="IV267" s="3"/>
      <c r="IW267" s="3"/>
      <c r="IX267" s="3"/>
      <c r="IY267" s="3"/>
      <c r="IZ267" s="3"/>
      <c r="JA267" s="551"/>
      <c r="JB267" s="713"/>
      <c r="JC267" s="713"/>
      <c r="JD267" s="713"/>
      <c r="JE267" s="713"/>
      <c r="JF267" s="713"/>
      <c r="JG267" s="713"/>
      <c r="JH267" s="713"/>
      <c r="JI267" s="713"/>
      <c r="JJ267" s="713"/>
      <c r="JK267" s="713"/>
      <c r="JL267" s="713"/>
      <c r="JM267" s="713"/>
      <c r="JN267" s="713"/>
      <c r="JO267" s="713"/>
      <c r="JP267" s="713"/>
      <c r="JQ267" s="713"/>
      <c r="JR267" s="713"/>
      <c r="JS267" s="713"/>
      <c r="JT267" s="713"/>
      <c r="JU267" s="713"/>
      <c r="JV267" s="713"/>
      <c r="JW267" s="713"/>
      <c r="JX267" s="713"/>
      <c r="JY267" s="713"/>
      <c r="JZ267" s="713"/>
      <c r="KA267" s="713"/>
      <c r="KB267" s="713"/>
      <c r="KC267" s="713"/>
      <c r="KD267" s="713"/>
      <c r="KE267" s="713"/>
      <c r="KF267" s="713"/>
      <c r="KG267" s="713"/>
      <c r="KH267" s="713"/>
      <c r="KI267" s="713"/>
      <c r="KJ267" s="713"/>
      <c r="KK267" s="713"/>
      <c r="KL267" s="713"/>
      <c r="KM267" s="713"/>
      <c r="KN267" s="713"/>
      <c r="KO267" s="713"/>
      <c r="KP267" s="713"/>
      <c r="KQ267" s="713"/>
      <c r="KR267" s="713"/>
      <c r="KS267" s="713"/>
      <c r="KT267" s="713"/>
      <c r="KU267" s="713"/>
      <c r="KV267" s="713"/>
      <c r="KW267" s="713"/>
      <c r="KX267" s="713"/>
      <c r="KY267" s="713"/>
      <c r="KZ267" s="713"/>
      <c r="LA267" s="713"/>
      <c r="LB267" s="713"/>
      <c r="LC267" s="713"/>
      <c r="LD267" s="713"/>
      <c r="LE267" s="713"/>
      <c r="LF267" s="713"/>
      <c r="LG267" s="713"/>
      <c r="LH267" s="713"/>
      <c r="LI267" s="713"/>
      <c r="LJ267" s="713"/>
      <c r="LK267" s="713"/>
      <c r="LL267" s="713"/>
      <c r="LM267" s="713"/>
      <c r="LN267" s="713"/>
      <c r="LO267" s="713"/>
      <c r="LP267" s="713"/>
      <c r="LQ267" s="713"/>
      <c r="LR267" s="713"/>
      <c r="LS267" s="713"/>
      <c r="LT267" s="713"/>
      <c r="LU267" s="713"/>
      <c r="LV267" s="713"/>
      <c r="LW267" s="713"/>
      <c r="LX267" s="713"/>
      <c r="LY267" s="713"/>
      <c r="LZ267" s="713"/>
      <c r="MA267" s="713"/>
      <c r="MB267" s="713"/>
      <c r="MC267" s="713"/>
      <c r="MD267" s="713"/>
      <c r="ME267" s="713"/>
      <c r="MF267" s="713"/>
      <c r="MG267" s="713"/>
      <c r="MH267" s="713"/>
      <c r="MI267" s="713"/>
      <c r="MJ267" s="713"/>
      <c r="MK267" s="713"/>
      <c r="ML267" s="713"/>
      <c r="MM267" s="713"/>
      <c r="MN267" s="713"/>
      <c r="MO267" s="713"/>
      <c r="MP267" s="713"/>
      <c r="MQ267" s="713"/>
      <c r="MR267" s="713"/>
      <c r="MS267" s="713"/>
      <c r="MT267" s="713"/>
      <c r="MU267" s="713"/>
      <c r="MV267" s="714"/>
      <c r="MW267" s="714"/>
      <c r="MX267" s="714"/>
      <c r="MY267" s="714"/>
      <c r="MZ267" s="714"/>
    </row>
    <row r="268" spans="1:364" s="49" customFormat="1" ht="15" customHeight="1">
      <c r="A268" s="723"/>
      <c r="B268" s="724"/>
      <c r="C268" s="709"/>
      <c r="D268" s="474"/>
      <c r="E268" s="7"/>
      <c r="F268" s="7"/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373"/>
      <c r="AG268" s="7"/>
      <c r="AH268" s="7"/>
      <c r="AI268" s="7"/>
      <c r="AJ268" s="7"/>
      <c r="AK268" s="7"/>
      <c r="AL268" s="7"/>
      <c r="AM268" s="7"/>
      <c r="AN268" s="7"/>
      <c r="AO268" s="373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373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373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373"/>
      <c r="FG268" s="6"/>
      <c r="FH268" s="6"/>
      <c r="FI268" s="6"/>
      <c r="FJ268" s="6"/>
      <c r="FK268" s="6"/>
      <c r="FL268" s="6"/>
      <c r="FM268" s="225"/>
      <c r="FN268" s="6"/>
      <c r="FO268" s="6"/>
      <c r="FP268" s="6"/>
      <c r="FQ268" s="6"/>
      <c r="FR268" s="510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101"/>
      <c r="GJ268" s="511"/>
      <c r="GK268" s="101"/>
      <c r="GL268" s="77"/>
      <c r="GM268" s="77"/>
      <c r="GN268" s="77"/>
      <c r="GO268" s="77"/>
      <c r="GP268" s="77"/>
      <c r="GQ268" s="77"/>
      <c r="GR268" s="77"/>
      <c r="GS268" s="77"/>
      <c r="GT268" s="77"/>
      <c r="GU268" s="77"/>
      <c r="GV268" s="77"/>
      <c r="GW268" s="77"/>
      <c r="GX268" s="77"/>
      <c r="GY268" s="77"/>
      <c r="GZ268" s="77"/>
      <c r="HA268" s="77"/>
      <c r="HB268" s="77"/>
      <c r="HC268" s="77"/>
      <c r="HD268" s="77"/>
      <c r="HE268" s="77"/>
      <c r="HF268" s="77"/>
      <c r="HG268" s="77"/>
      <c r="HH268" s="77"/>
      <c r="HI268" s="77"/>
      <c r="HJ268" s="77"/>
      <c r="HK268" s="77"/>
      <c r="HL268" s="77"/>
      <c r="HM268" s="77"/>
      <c r="HN268" s="77"/>
      <c r="HO268" s="77"/>
      <c r="HP268" s="77"/>
      <c r="HQ268" s="77"/>
      <c r="HR268" s="77"/>
      <c r="HS268" s="77"/>
      <c r="HT268" s="77"/>
      <c r="HU268" s="77"/>
      <c r="HV268" s="77"/>
      <c r="HW268" s="77"/>
      <c r="HX268" s="77"/>
      <c r="HY268" s="77"/>
      <c r="HZ268" s="77"/>
      <c r="IA268" s="77"/>
      <c r="IB268" s="77"/>
      <c r="IC268" s="77"/>
      <c r="ID268" s="77"/>
      <c r="IE268" s="77"/>
      <c r="IF268" s="77"/>
      <c r="IG268" s="77"/>
      <c r="IH268" s="77"/>
      <c r="II268" s="77"/>
      <c r="IJ268" s="77"/>
      <c r="IK268" s="77"/>
      <c r="IL268" s="77"/>
      <c r="IM268" s="77"/>
      <c r="IN268" s="77"/>
      <c r="IO268" s="77"/>
      <c r="IP268" s="77"/>
      <c r="IQ268" s="77"/>
      <c r="IR268" s="77"/>
      <c r="IS268" s="77"/>
      <c r="IT268" s="77"/>
      <c r="IU268" s="77"/>
      <c r="IV268" s="3"/>
      <c r="IW268" s="3"/>
      <c r="IX268" s="3"/>
      <c r="IY268" s="3"/>
      <c r="IZ268" s="3"/>
      <c r="JA268" s="551"/>
      <c r="JB268" s="713"/>
      <c r="JC268" s="713"/>
      <c r="JD268" s="713"/>
      <c r="JE268" s="713"/>
      <c r="JF268" s="713"/>
      <c r="JG268" s="713"/>
      <c r="JH268" s="713"/>
      <c r="JI268" s="713"/>
      <c r="JJ268" s="713"/>
      <c r="JK268" s="713"/>
      <c r="JL268" s="713"/>
      <c r="JM268" s="713"/>
      <c r="JN268" s="713"/>
      <c r="JO268" s="713"/>
      <c r="JP268" s="713"/>
      <c r="JQ268" s="713"/>
      <c r="JR268" s="713"/>
      <c r="JS268" s="713"/>
      <c r="JT268" s="713"/>
      <c r="JU268" s="713"/>
      <c r="JV268" s="713"/>
      <c r="JW268" s="713"/>
      <c r="JX268" s="713"/>
      <c r="JY268" s="713"/>
      <c r="JZ268" s="713"/>
      <c r="KA268" s="713"/>
      <c r="KB268" s="713"/>
      <c r="KC268" s="713"/>
      <c r="KD268" s="713"/>
      <c r="KE268" s="713"/>
      <c r="KF268" s="713"/>
      <c r="KG268" s="713"/>
      <c r="KH268" s="713"/>
      <c r="KI268" s="713"/>
      <c r="KJ268" s="713"/>
      <c r="KK268" s="713"/>
      <c r="KL268" s="713"/>
      <c r="KM268" s="713"/>
      <c r="KN268" s="713"/>
      <c r="KO268" s="713"/>
      <c r="KP268" s="713"/>
      <c r="KQ268" s="713"/>
      <c r="KR268" s="713"/>
      <c r="KS268" s="713"/>
      <c r="KT268" s="713"/>
      <c r="KU268" s="713"/>
      <c r="KV268" s="713"/>
      <c r="KW268" s="713"/>
      <c r="KX268" s="713"/>
      <c r="KY268" s="713"/>
      <c r="KZ268" s="713"/>
      <c r="LA268" s="713"/>
      <c r="LB268" s="713"/>
      <c r="LC268" s="713"/>
      <c r="LD268" s="713"/>
      <c r="LE268" s="713"/>
      <c r="LF268" s="713"/>
      <c r="LG268" s="713"/>
      <c r="LH268" s="713"/>
      <c r="LI268" s="713"/>
      <c r="LJ268" s="713"/>
      <c r="LK268" s="713"/>
      <c r="LL268" s="713"/>
      <c r="LM268" s="713"/>
      <c r="LN268" s="713"/>
      <c r="LO268" s="713"/>
      <c r="LP268" s="713"/>
      <c r="LQ268" s="713"/>
      <c r="LR268" s="713"/>
      <c r="LS268" s="713"/>
      <c r="LT268" s="713"/>
      <c r="LU268" s="713"/>
      <c r="LV268" s="713"/>
      <c r="LW268" s="713"/>
      <c r="LX268" s="713"/>
      <c r="LY268" s="713"/>
      <c r="LZ268" s="713"/>
      <c r="MA268" s="713"/>
      <c r="MB268" s="713"/>
      <c r="MC268" s="713"/>
      <c r="MD268" s="713"/>
      <c r="ME268" s="713"/>
      <c r="MF268" s="713"/>
      <c r="MG268" s="713"/>
      <c r="MH268" s="713"/>
      <c r="MI268" s="713"/>
      <c r="MJ268" s="713"/>
      <c r="MK268" s="713"/>
      <c r="ML268" s="713"/>
      <c r="MM268" s="713"/>
      <c r="MN268" s="713"/>
      <c r="MO268" s="713"/>
      <c r="MP268" s="713"/>
      <c r="MQ268" s="713"/>
      <c r="MR268" s="713"/>
      <c r="MS268" s="713"/>
      <c r="MT268" s="713"/>
      <c r="MU268" s="713"/>
      <c r="MV268" s="714"/>
      <c r="MW268" s="714"/>
      <c r="MX268" s="714"/>
      <c r="MY268" s="714"/>
      <c r="MZ268" s="714"/>
    </row>
    <row r="269" spans="1:364" s="49" customFormat="1" ht="15" customHeight="1">
      <c r="A269" s="723"/>
      <c r="B269" s="724"/>
      <c r="C269" s="709"/>
      <c r="D269" s="474"/>
      <c r="E269" s="7"/>
      <c r="F269" s="7"/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373"/>
      <c r="AG269" s="7"/>
      <c r="AH269" s="7"/>
      <c r="AI269" s="7"/>
      <c r="AJ269" s="7"/>
      <c r="AK269" s="7"/>
      <c r="AL269" s="7"/>
      <c r="AM269" s="7"/>
      <c r="AN269" s="7"/>
      <c r="AO269" s="373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373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373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373"/>
      <c r="FG269" s="6"/>
      <c r="FH269" s="6"/>
      <c r="FI269" s="6"/>
      <c r="FJ269" s="6"/>
      <c r="FK269" s="6"/>
      <c r="FL269" s="6"/>
      <c r="FM269" s="225"/>
      <c r="FN269" s="6"/>
      <c r="FO269" s="6"/>
      <c r="FP269" s="6"/>
      <c r="FQ269" s="6"/>
      <c r="FR269" s="510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101"/>
      <c r="GJ269" s="511"/>
      <c r="GK269" s="101"/>
      <c r="GL269" s="77"/>
      <c r="GM269" s="77"/>
      <c r="GN269" s="77"/>
      <c r="GO269" s="77"/>
      <c r="GP269" s="77"/>
      <c r="GQ269" s="77"/>
      <c r="GR269" s="77"/>
      <c r="GS269" s="77"/>
      <c r="GT269" s="77"/>
      <c r="GU269" s="77"/>
      <c r="GV269" s="77"/>
      <c r="GW269" s="77"/>
      <c r="GX269" s="77"/>
      <c r="GY269" s="77"/>
      <c r="GZ269" s="77"/>
      <c r="HA269" s="77"/>
      <c r="HB269" s="77"/>
      <c r="HC269" s="77"/>
      <c r="HD269" s="77"/>
      <c r="HE269" s="77"/>
      <c r="HF269" s="77"/>
      <c r="HG269" s="77"/>
      <c r="HH269" s="77"/>
      <c r="HI269" s="77"/>
      <c r="HJ269" s="77"/>
      <c r="HK269" s="77"/>
      <c r="HL269" s="77"/>
      <c r="HM269" s="77"/>
      <c r="HN269" s="77"/>
      <c r="HO269" s="77"/>
      <c r="HP269" s="77"/>
      <c r="HQ269" s="77"/>
      <c r="HR269" s="77"/>
      <c r="HS269" s="77"/>
      <c r="HT269" s="77"/>
      <c r="HU269" s="77"/>
      <c r="HV269" s="77"/>
      <c r="HW269" s="77"/>
      <c r="HX269" s="77"/>
      <c r="HY269" s="77"/>
      <c r="HZ269" s="77"/>
      <c r="IA269" s="77"/>
      <c r="IB269" s="77"/>
      <c r="IC269" s="77"/>
      <c r="ID269" s="77"/>
      <c r="IE269" s="77"/>
      <c r="IF269" s="77"/>
      <c r="IG269" s="77"/>
      <c r="IH269" s="77"/>
      <c r="II269" s="77"/>
      <c r="IJ269" s="77"/>
      <c r="IK269" s="77"/>
      <c r="IL269" s="77"/>
      <c r="IM269" s="77"/>
      <c r="IN269" s="77"/>
      <c r="IO269" s="77"/>
      <c r="IP269" s="77"/>
      <c r="IQ269" s="77"/>
      <c r="IR269" s="77"/>
      <c r="IS269" s="77"/>
      <c r="IT269" s="77"/>
      <c r="IU269" s="77"/>
      <c r="IV269" s="3"/>
      <c r="IW269" s="3"/>
      <c r="IX269" s="3"/>
      <c r="IY269" s="3"/>
      <c r="IZ269" s="3"/>
      <c r="JA269" s="551"/>
      <c r="JB269" s="713"/>
      <c r="JC269" s="713"/>
      <c r="JD269" s="713"/>
      <c r="JE269" s="713"/>
      <c r="JF269" s="713"/>
      <c r="JG269" s="713"/>
      <c r="JH269" s="713"/>
      <c r="JI269" s="713"/>
      <c r="JJ269" s="713"/>
      <c r="JK269" s="713"/>
      <c r="JL269" s="713"/>
      <c r="JM269" s="713"/>
      <c r="JN269" s="713"/>
      <c r="JO269" s="713"/>
      <c r="JP269" s="713"/>
      <c r="JQ269" s="713"/>
      <c r="JR269" s="713"/>
      <c r="JS269" s="713"/>
      <c r="JT269" s="713"/>
      <c r="JU269" s="713"/>
      <c r="JV269" s="713"/>
      <c r="JW269" s="713"/>
      <c r="JX269" s="713"/>
      <c r="JY269" s="713"/>
      <c r="JZ269" s="713"/>
      <c r="KA269" s="713"/>
      <c r="KB269" s="713"/>
      <c r="KC269" s="713"/>
      <c r="KD269" s="713"/>
      <c r="KE269" s="713"/>
      <c r="KF269" s="713"/>
      <c r="KG269" s="713"/>
      <c r="KH269" s="713"/>
      <c r="KI269" s="713"/>
      <c r="KJ269" s="713"/>
      <c r="KK269" s="713"/>
      <c r="KL269" s="713"/>
      <c r="KM269" s="713"/>
      <c r="KN269" s="713"/>
      <c r="KO269" s="713"/>
      <c r="KP269" s="713"/>
      <c r="KQ269" s="713"/>
      <c r="KR269" s="713"/>
      <c r="KS269" s="713"/>
      <c r="KT269" s="713"/>
      <c r="KU269" s="713"/>
      <c r="KV269" s="713"/>
      <c r="KW269" s="713"/>
      <c r="KX269" s="713"/>
      <c r="KY269" s="713"/>
      <c r="KZ269" s="713"/>
      <c r="LA269" s="713"/>
      <c r="LB269" s="713"/>
      <c r="LC269" s="713"/>
      <c r="LD269" s="713"/>
      <c r="LE269" s="713"/>
      <c r="LF269" s="713"/>
      <c r="LG269" s="713"/>
      <c r="LH269" s="713"/>
      <c r="LI269" s="713"/>
      <c r="LJ269" s="713"/>
      <c r="LK269" s="713"/>
      <c r="LL269" s="713"/>
      <c r="LM269" s="713"/>
      <c r="LN269" s="713"/>
      <c r="LO269" s="713"/>
      <c r="LP269" s="713"/>
      <c r="LQ269" s="713"/>
      <c r="LR269" s="713"/>
      <c r="LS269" s="713"/>
      <c r="LT269" s="713"/>
      <c r="LU269" s="713"/>
      <c r="LV269" s="713"/>
      <c r="LW269" s="713"/>
      <c r="LX269" s="713"/>
      <c r="LY269" s="713"/>
      <c r="LZ269" s="713"/>
      <c r="MA269" s="713"/>
      <c r="MB269" s="713"/>
      <c r="MC269" s="713"/>
      <c r="MD269" s="713"/>
      <c r="ME269" s="713"/>
      <c r="MF269" s="713"/>
      <c r="MG269" s="713"/>
      <c r="MH269" s="713"/>
      <c r="MI269" s="713"/>
      <c r="MJ269" s="713"/>
      <c r="MK269" s="713"/>
      <c r="ML269" s="713"/>
      <c r="MM269" s="713"/>
      <c r="MN269" s="713"/>
      <c r="MO269" s="713"/>
      <c r="MP269" s="713"/>
      <c r="MQ269" s="713"/>
      <c r="MR269" s="713"/>
      <c r="MS269" s="713"/>
      <c r="MT269" s="713"/>
      <c r="MU269" s="713"/>
      <c r="MV269" s="714"/>
      <c r="MW269" s="714"/>
      <c r="MX269" s="714"/>
      <c r="MY269" s="714"/>
      <c r="MZ269" s="714"/>
    </row>
    <row r="270" spans="1:364" s="49" customFormat="1" ht="15" customHeight="1">
      <c r="A270" s="723"/>
      <c r="B270" s="724"/>
      <c r="C270" s="709"/>
      <c r="D270" s="474"/>
      <c r="E270" s="7"/>
      <c r="F270" s="7"/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373"/>
      <c r="AG270" s="7"/>
      <c r="AH270" s="7"/>
      <c r="AI270" s="7"/>
      <c r="AJ270" s="7"/>
      <c r="AK270" s="7"/>
      <c r="AL270" s="7"/>
      <c r="AM270" s="7"/>
      <c r="AN270" s="7"/>
      <c r="AO270" s="373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373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373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373"/>
      <c r="FG270" s="6"/>
      <c r="FH270" s="6"/>
      <c r="FI270" s="6"/>
      <c r="FJ270" s="6"/>
      <c r="FK270" s="6"/>
      <c r="FL270" s="6"/>
      <c r="FM270" s="225"/>
      <c r="FN270" s="6"/>
      <c r="FO270" s="6"/>
      <c r="FP270" s="6"/>
      <c r="FQ270" s="6"/>
      <c r="FR270" s="510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101"/>
      <c r="GJ270" s="511"/>
      <c r="GK270" s="101"/>
      <c r="GL270" s="77"/>
      <c r="GM270" s="77"/>
      <c r="GN270" s="77"/>
      <c r="GO270" s="77"/>
      <c r="GP270" s="77"/>
      <c r="GQ270" s="77"/>
      <c r="GR270" s="77"/>
      <c r="GS270" s="77"/>
      <c r="GT270" s="77"/>
      <c r="GU270" s="77"/>
      <c r="GV270" s="77"/>
      <c r="GW270" s="77"/>
      <c r="GX270" s="77"/>
      <c r="GY270" s="77"/>
      <c r="GZ270" s="77"/>
      <c r="HA270" s="77"/>
      <c r="HB270" s="77"/>
      <c r="HC270" s="77"/>
      <c r="HD270" s="77"/>
      <c r="HE270" s="77"/>
      <c r="HF270" s="77"/>
      <c r="HG270" s="77"/>
      <c r="HH270" s="77"/>
      <c r="HI270" s="77"/>
      <c r="HJ270" s="77"/>
      <c r="HK270" s="77"/>
      <c r="HL270" s="77"/>
      <c r="HM270" s="77"/>
      <c r="HN270" s="77"/>
      <c r="HO270" s="77"/>
      <c r="HP270" s="77"/>
      <c r="HQ270" s="77"/>
      <c r="HR270" s="77"/>
      <c r="HS270" s="77"/>
      <c r="HT270" s="77"/>
      <c r="HU270" s="77"/>
      <c r="HV270" s="77"/>
      <c r="HW270" s="77"/>
      <c r="HX270" s="77"/>
      <c r="HY270" s="77"/>
      <c r="HZ270" s="77"/>
      <c r="IA270" s="77"/>
      <c r="IB270" s="77"/>
      <c r="IC270" s="77"/>
      <c r="ID270" s="77"/>
      <c r="IE270" s="77"/>
      <c r="IF270" s="77"/>
      <c r="IG270" s="77"/>
      <c r="IH270" s="77"/>
      <c r="II270" s="77"/>
      <c r="IJ270" s="77"/>
      <c r="IK270" s="77"/>
      <c r="IL270" s="77"/>
      <c r="IM270" s="77"/>
      <c r="IN270" s="77"/>
      <c r="IO270" s="77"/>
      <c r="IP270" s="77"/>
      <c r="IQ270" s="77"/>
      <c r="IR270" s="77"/>
      <c r="IS270" s="77"/>
      <c r="IT270" s="77"/>
      <c r="IU270" s="77"/>
      <c r="IV270" s="3"/>
      <c r="IW270" s="3"/>
      <c r="IX270" s="3"/>
      <c r="IY270" s="3"/>
      <c r="IZ270" s="3"/>
      <c r="JA270" s="551"/>
      <c r="JB270" s="713"/>
      <c r="JC270" s="713"/>
      <c r="JD270" s="713"/>
      <c r="JE270" s="713"/>
      <c r="JF270" s="713"/>
      <c r="JG270" s="713"/>
      <c r="JH270" s="713"/>
      <c r="JI270" s="713"/>
      <c r="JJ270" s="713"/>
      <c r="JK270" s="713"/>
      <c r="JL270" s="713"/>
      <c r="JM270" s="713"/>
      <c r="JN270" s="713"/>
      <c r="JO270" s="713"/>
      <c r="JP270" s="713"/>
      <c r="JQ270" s="713"/>
      <c r="JR270" s="713"/>
      <c r="JS270" s="713"/>
      <c r="JT270" s="713"/>
      <c r="JU270" s="713"/>
      <c r="JV270" s="713"/>
      <c r="JW270" s="713"/>
      <c r="JX270" s="713"/>
      <c r="JY270" s="713"/>
      <c r="JZ270" s="713"/>
      <c r="KA270" s="713"/>
      <c r="KB270" s="713"/>
      <c r="KC270" s="713"/>
      <c r="KD270" s="713"/>
      <c r="KE270" s="713"/>
      <c r="KF270" s="713"/>
      <c r="KG270" s="713"/>
      <c r="KH270" s="713"/>
      <c r="KI270" s="713"/>
      <c r="KJ270" s="713"/>
      <c r="KK270" s="713"/>
      <c r="KL270" s="713"/>
      <c r="KM270" s="713"/>
      <c r="KN270" s="713"/>
      <c r="KO270" s="713"/>
      <c r="KP270" s="713"/>
      <c r="KQ270" s="713"/>
      <c r="KR270" s="713"/>
      <c r="KS270" s="713"/>
      <c r="KT270" s="713"/>
      <c r="KU270" s="713"/>
      <c r="KV270" s="713"/>
      <c r="KW270" s="713"/>
      <c r="KX270" s="713"/>
      <c r="KY270" s="713"/>
      <c r="KZ270" s="713"/>
      <c r="LA270" s="713"/>
      <c r="LB270" s="713"/>
      <c r="LC270" s="713"/>
      <c r="LD270" s="713"/>
      <c r="LE270" s="713"/>
      <c r="LF270" s="713"/>
      <c r="LG270" s="713"/>
      <c r="LH270" s="713"/>
      <c r="LI270" s="713"/>
      <c r="LJ270" s="713"/>
      <c r="LK270" s="713"/>
      <c r="LL270" s="713"/>
      <c r="LM270" s="713"/>
      <c r="LN270" s="713"/>
      <c r="LO270" s="713"/>
      <c r="LP270" s="713"/>
      <c r="LQ270" s="713"/>
      <c r="LR270" s="713"/>
      <c r="LS270" s="713"/>
      <c r="LT270" s="713"/>
      <c r="LU270" s="713"/>
      <c r="LV270" s="713"/>
      <c r="LW270" s="713"/>
      <c r="LX270" s="713"/>
      <c r="LY270" s="713"/>
      <c r="LZ270" s="713"/>
      <c r="MA270" s="713"/>
      <c r="MB270" s="713"/>
      <c r="MC270" s="713"/>
      <c r="MD270" s="713"/>
      <c r="ME270" s="713"/>
      <c r="MF270" s="713"/>
      <c r="MG270" s="713"/>
      <c r="MH270" s="713"/>
      <c r="MI270" s="713"/>
      <c r="MJ270" s="713"/>
      <c r="MK270" s="713"/>
      <c r="ML270" s="713"/>
      <c r="MM270" s="713"/>
      <c r="MN270" s="713"/>
      <c r="MO270" s="713"/>
      <c r="MP270" s="713"/>
      <c r="MQ270" s="713"/>
      <c r="MR270" s="713"/>
      <c r="MS270" s="713"/>
      <c r="MT270" s="713"/>
      <c r="MU270" s="713"/>
      <c r="MV270" s="714"/>
      <c r="MW270" s="714"/>
      <c r="MX270" s="714"/>
      <c r="MY270" s="714"/>
      <c r="MZ270" s="714"/>
    </row>
    <row r="271" spans="1:364" s="49" customFormat="1" ht="15" customHeight="1">
      <c r="A271" s="723"/>
      <c r="B271" s="724"/>
      <c r="C271" s="709"/>
      <c r="D271" s="474"/>
      <c r="E271" s="7"/>
      <c r="F271" s="7"/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373"/>
      <c r="AG271" s="7"/>
      <c r="AH271" s="7"/>
      <c r="AI271" s="7"/>
      <c r="AJ271" s="7"/>
      <c r="AK271" s="7"/>
      <c r="AL271" s="7"/>
      <c r="AM271" s="7"/>
      <c r="AN271" s="7"/>
      <c r="AO271" s="373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373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373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373"/>
      <c r="FG271" s="6"/>
      <c r="FH271" s="6"/>
      <c r="FI271" s="6"/>
      <c r="FJ271" s="6"/>
      <c r="FK271" s="6"/>
      <c r="FL271" s="6"/>
      <c r="FM271" s="225"/>
      <c r="FN271" s="6"/>
      <c r="FO271" s="6"/>
      <c r="FP271" s="6"/>
      <c r="FQ271" s="6"/>
      <c r="FR271" s="510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101"/>
      <c r="GJ271" s="511"/>
      <c r="GK271" s="101"/>
      <c r="GL271" s="77"/>
      <c r="GM271" s="77"/>
      <c r="GN271" s="77"/>
      <c r="GO271" s="77"/>
      <c r="GP271" s="77"/>
      <c r="GQ271" s="77"/>
      <c r="GR271" s="77"/>
      <c r="GS271" s="77"/>
      <c r="GT271" s="77"/>
      <c r="GU271" s="77"/>
      <c r="GV271" s="77"/>
      <c r="GW271" s="77"/>
      <c r="GX271" s="77"/>
      <c r="GY271" s="77"/>
      <c r="GZ271" s="77"/>
      <c r="HA271" s="77"/>
      <c r="HB271" s="77"/>
      <c r="HC271" s="77"/>
      <c r="HD271" s="77"/>
      <c r="HE271" s="77"/>
      <c r="HF271" s="77"/>
      <c r="HG271" s="77"/>
      <c r="HH271" s="77"/>
      <c r="HI271" s="77"/>
      <c r="HJ271" s="77"/>
      <c r="HK271" s="77"/>
      <c r="HL271" s="77"/>
      <c r="HM271" s="77"/>
      <c r="HN271" s="77"/>
      <c r="HO271" s="77"/>
      <c r="HP271" s="77"/>
      <c r="HQ271" s="77"/>
      <c r="HR271" s="77"/>
      <c r="HS271" s="77"/>
      <c r="HT271" s="77"/>
      <c r="HU271" s="77"/>
      <c r="HV271" s="77"/>
      <c r="HW271" s="77"/>
      <c r="HX271" s="77"/>
      <c r="HY271" s="77"/>
      <c r="HZ271" s="77"/>
      <c r="IA271" s="77"/>
      <c r="IB271" s="77"/>
      <c r="IC271" s="77"/>
      <c r="ID271" s="77"/>
      <c r="IE271" s="77"/>
      <c r="IF271" s="77"/>
      <c r="IG271" s="77"/>
      <c r="IH271" s="77"/>
      <c r="II271" s="77"/>
      <c r="IJ271" s="77"/>
      <c r="IK271" s="77"/>
      <c r="IL271" s="77"/>
      <c r="IM271" s="77"/>
      <c r="IN271" s="77"/>
      <c r="IO271" s="77"/>
      <c r="IP271" s="77"/>
      <c r="IQ271" s="77"/>
      <c r="IR271" s="77"/>
      <c r="IS271" s="77"/>
      <c r="IT271" s="77"/>
      <c r="IU271" s="77"/>
      <c r="IV271" s="3"/>
      <c r="IW271" s="3"/>
      <c r="IX271" s="3"/>
      <c r="IY271" s="3"/>
      <c r="IZ271" s="3"/>
      <c r="JA271" s="551"/>
      <c r="JB271" s="713"/>
      <c r="JC271" s="713"/>
      <c r="JD271" s="713"/>
      <c r="JE271" s="713"/>
      <c r="JF271" s="713"/>
      <c r="JG271" s="713"/>
      <c r="JH271" s="713"/>
      <c r="JI271" s="713"/>
      <c r="JJ271" s="713"/>
      <c r="JK271" s="713"/>
      <c r="JL271" s="713"/>
      <c r="JM271" s="713"/>
      <c r="JN271" s="713"/>
      <c r="JO271" s="713"/>
      <c r="JP271" s="713"/>
      <c r="JQ271" s="713"/>
      <c r="JR271" s="713"/>
      <c r="JS271" s="713"/>
      <c r="JT271" s="713"/>
      <c r="JU271" s="713"/>
      <c r="JV271" s="713"/>
      <c r="JW271" s="713"/>
      <c r="JX271" s="713"/>
      <c r="JY271" s="713"/>
      <c r="JZ271" s="713"/>
      <c r="KA271" s="713"/>
      <c r="KB271" s="713"/>
      <c r="KC271" s="713"/>
      <c r="KD271" s="713"/>
      <c r="KE271" s="713"/>
      <c r="KF271" s="713"/>
      <c r="KG271" s="713"/>
      <c r="KH271" s="713"/>
      <c r="KI271" s="713"/>
      <c r="KJ271" s="713"/>
      <c r="KK271" s="713"/>
      <c r="KL271" s="713"/>
      <c r="KM271" s="713"/>
      <c r="KN271" s="713"/>
      <c r="KO271" s="713"/>
      <c r="KP271" s="713"/>
      <c r="KQ271" s="713"/>
      <c r="KR271" s="713"/>
      <c r="KS271" s="713"/>
      <c r="KT271" s="713"/>
      <c r="KU271" s="713"/>
      <c r="KV271" s="713"/>
      <c r="KW271" s="713"/>
      <c r="KX271" s="713"/>
      <c r="KY271" s="713"/>
      <c r="KZ271" s="713"/>
      <c r="LA271" s="713"/>
      <c r="LB271" s="713"/>
      <c r="LC271" s="713"/>
      <c r="LD271" s="713"/>
      <c r="LE271" s="713"/>
      <c r="LF271" s="713"/>
      <c r="LG271" s="713"/>
      <c r="LH271" s="713"/>
      <c r="LI271" s="713"/>
      <c r="LJ271" s="713"/>
      <c r="LK271" s="713"/>
      <c r="LL271" s="713"/>
      <c r="LM271" s="713"/>
      <c r="LN271" s="713"/>
      <c r="LO271" s="713"/>
      <c r="LP271" s="713"/>
      <c r="LQ271" s="713"/>
      <c r="LR271" s="713"/>
      <c r="LS271" s="713"/>
      <c r="LT271" s="713"/>
      <c r="LU271" s="713"/>
      <c r="LV271" s="713"/>
      <c r="LW271" s="713"/>
      <c r="LX271" s="713"/>
      <c r="LY271" s="713"/>
      <c r="LZ271" s="713"/>
      <c r="MA271" s="713"/>
      <c r="MB271" s="713"/>
      <c r="MC271" s="713"/>
      <c r="MD271" s="713"/>
      <c r="ME271" s="713"/>
      <c r="MF271" s="713"/>
      <c r="MG271" s="713"/>
      <c r="MH271" s="713"/>
      <c r="MI271" s="713"/>
      <c r="MJ271" s="713"/>
      <c r="MK271" s="713"/>
      <c r="ML271" s="713"/>
      <c r="MM271" s="713"/>
      <c r="MN271" s="713"/>
      <c r="MO271" s="713"/>
      <c r="MP271" s="713"/>
      <c r="MQ271" s="713"/>
      <c r="MR271" s="713"/>
      <c r="MS271" s="713"/>
      <c r="MT271" s="713"/>
      <c r="MU271" s="713"/>
      <c r="MV271" s="714"/>
      <c r="MW271" s="714"/>
      <c r="MX271" s="714"/>
      <c r="MY271" s="714"/>
      <c r="MZ271" s="714"/>
    </row>
    <row r="272" spans="1:364" s="49" customFormat="1" ht="15" customHeight="1">
      <c r="A272" s="723"/>
      <c r="B272" s="724"/>
      <c r="C272" s="709"/>
      <c r="D272" s="474"/>
      <c r="E272" s="7"/>
      <c r="F272" s="7"/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373"/>
      <c r="AG272" s="7"/>
      <c r="AH272" s="7"/>
      <c r="AI272" s="7"/>
      <c r="AJ272" s="7"/>
      <c r="AK272" s="7"/>
      <c r="AL272" s="7"/>
      <c r="AM272" s="7"/>
      <c r="AN272" s="7"/>
      <c r="AO272" s="373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373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373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373"/>
      <c r="FG272" s="6"/>
      <c r="FH272" s="6"/>
      <c r="FI272" s="6"/>
      <c r="FJ272" s="6"/>
      <c r="FK272" s="6"/>
      <c r="FL272" s="6"/>
      <c r="FM272" s="225"/>
      <c r="FN272" s="6"/>
      <c r="FO272" s="6"/>
      <c r="FP272" s="6"/>
      <c r="FQ272" s="6"/>
      <c r="FR272" s="510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101"/>
      <c r="GJ272" s="511"/>
      <c r="GK272" s="101"/>
      <c r="GL272" s="77"/>
      <c r="GM272" s="77"/>
      <c r="GN272" s="77"/>
      <c r="GO272" s="77"/>
      <c r="GP272" s="77"/>
      <c r="GQ272" s="77"/>
      <c r="GR272" s="77"/>
      <c r="GS272" s="77"/>
      <c r="GT272" s="77"/>
      <c r="GU272" s="77"/>
      <c r="GV272" s="77"/>
      <c r="GW272" s="77"/>
      <c r="GX272" s="77"/>
      <c r="GY272" s="77"/>
      <c r="GZ272" s="77"/>
      <c r="HA272" s="77"/>
      <c r="HB272" s="77"/>
      <c r="HC272" s="77"/>
      <c r="HD272" s="77"/>
      <c r="HE272" s="77"/>
      <c r="HF272" s="77"/>
      <c r="HG272" s="77"/>
      <c r="HH272" s="77"/>
      <c r="HI272" s="77"/>
      <c r="HJ272" s="77"/>
      <c r="HK272" s="77"/>
      <c r="HL272" s="77"/>
      <c r="HM272" s="77"/>
      <c r="HN272" s="77"/>
      <c r="HO272" s="77"/>
      <c r="HP272" s="77"/>
      <c r="HQ272" s="77"/>
      <c r="HR272" s="77"/>
      <c r="HS272" s="77"/>
      <c r="HT272" s="77"/>
      <c r="HU272" s="77"/>
      <c r="HV272" s="77"/>
      <c r="HW272" s="77"/>
      <c r="HX272" s="77"/>
      <c r="HY272" s="77"/>
      <c r="HZ272" s="77"/>
      <c r="IA272" s="77"/>
      <c r="IB272" s="77"/>
      <c r="IC272" s="77"/>
      <c r="ID272" s="77"/>
      <c r="IE272" s="77"/>
      <c r="IF272" s="77"/>
      <c r="IG272" s="77"/>
      <c r="IH272" s="77"/>
      <c r="II272" s="77"/>
      <c r="IJ272" s="77"/>
      <c r="IK272" s="77"/>
      <c r="IL272" s="77"/>
      <c r="IM272" s="77"/>
      <c r="IN272" s="77"/>
      <c r="IO272" s="77"/>
      <c r="IP272" s="77"/>
      <c r="IQ272" s="77"/>
      <c r="IR272" s="77"/>
      <c r="IS272" s="77"/>
      <c r="IT272" s="77"/>
      <c r="IU272" s="77"/>
      <c r="IV272" s="3"/>
      <c r="IW272" s="3"/>
      <c r="IX272" s="3"/>
      <c r="IY272" s="3"/>
      <c r="IZ272" s="3"/>
      <c r="JA272" s="551"/>
      <c r="JB272" s="713"/>
      <c r="JC272" s="713"/>
      <c r="JD272" s="713"/>
      <c r="JE272" s="713"/>
      <c r="JF272" s="713"/>
      <c r="JG272" s="713"/>
      <c r="JH272" s="713"/>
      <c r="JI272" s="713"/>
      <c r="JJ272" s="713"/>
      <c r="JK272" s="713"/>
      <c r="JL272" s="713"/>
      <c r="JM272" s="713"/>
      <c r="JN272" s="713"/>
      <c r="JO272" s="713"/>
      <c r="JP272" s="713"/>
      <c r="JQ272" s="713"/>
      <c r="JR272" s="713"/>
      <c r="JS272" s="713"/>
      <c r="JT272" s="713"/>
      <c r="JU272" s="713"/>
      <c r="JV272" s="713"/>
      <c r="JW272" s="713"/>
      <c r="JX272" s="713"/>
      <c r="JY272" s="713"/>
      <c r="JZ272" s="713"/>
      <c r="KA272" s="713"/>
      <c r="KB272" s="713"/>
      <c r="KC272" s="713"/>
      <c r="KD272" s="713"/>
      <c r="KE272" s="713"/>
      <c r="KF272" s="713"/>
      <c r="KG272" s="713"/>
      <c r="KH272" s="713"/>
      <c r="KI272" s="713"/>
      <c r="KJ272" s="713"/>
      <c r="KK272" s="713"/>
      <c r="KL272" s="713"/>
      <c r="KM272" s="713"/>
      <c r="KN272" s="713"/>
      <c r="KO272" s="713"/>
      <c r="KP272" s="713"/>
      <c r="KQ272" s="713"/>
      <c r="KR272" s="713"/>
      <c r="KS272" s="713"/>
      <c r="KT272" s="713"/>
      <c r="KU272" s="713"/>
      <c r="KV272" s="713"/>
      <c r="KW272" s="713"/>
      <c r="KX272" s="713"/>
      <c r="KY272" s="713"/>
      <c r="KZ272" s="713"/>
      <c r="LA272" s="713"/>
      <c r="LB272" s="713"/>
      <c r="LC272" s="713"/>
      <c r="LD272" s="713"/>
      <c r="LE272" s="713"/>
      <c r="LF272" s="713"/>
      <c r="LG272" s="713"/>
      <c r="LH272" s="713"/>
      <c r="LI272" s="713"/>
      <c r="LJ272" s="713"/>
      <c r="LK272" s="713"/>
      <c r="LL272" s="713"/>
      <c r="LM272" s="713"/>
      <c r="LN272" s="713"/>
      <c r="LO272" s="713"/>
      <c r="LP272" s="713"/>
      <c r="LQ272" s="713"/>
      <c r="LR272" s="713"/>
      <c r="LS272" s="713"/>
      <c r="LT272" s="713"/>
      <c r="LU272" s="713"/>
      <c r="LV272" s="713"/>
      <c r="LW272" s="713"/>
      <c r="LX272" s="713"/>
      <c r="LY272" s="713"/>
      <c r="LZ272" s="713"/>
      <c r="MA272" s="713"/>
      <c r="MB272" s="713"/>
      <c r="MC272" s="713"/>
      <c r="MD272" s="713"/>
      <c r="ME272" s="713"/>
      <c r="MF272" s="713"/>
      <c r="MG272" s="713"/>
      <c r="MH272" s="713"/>
      <c r="MI272" s="713"/>
      <c r="MJ272" s="713"/>
      <c r="MK272" s="713"/>
      <c r="ML272" s="713"/>
      <c r="MM272" s="713"/>
      <c r="MN272" s="713"/>
      <c r="MO272" s="713"/>
      <c r="MP272" s="713"/>
      <c r="MQ272" s="713"/>
      <c r="MR272" s="713"/>
      <c r="MS272" s="713"/>
      <c r="MT272" s="713"/>
      <c r="MU272" s="713"/>
      <c r="MV272" s="714"/>
      <c r="MW272" s="714"/>
      <c r="MX272" s="714"/>
      <c r="MY272" s="714"/>
      <c r="MZ272" s="714"/>
    </row>
    <row r="273" spans="1:364" s="49" customFormat="1" ht="15" customHeight="1">
      <c r="A273" s="723"/>
      <c r="B273" s="724"/>
      <c r="C273" s="709"/>
      <c r="D273" s="474"/>
      <c r="E273" s="7"/>
      <c r="F273" s="7"/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373"/>
      <c r="AG273" s="7"/>
      <c r="AH273" s="7"/>
      <c r="AI273" s="7"/>
      <c r="AJ273" s="7"/>
      <c r="AK273" s="7"/>
      <c r="AL273" s="7"/>
      <c r="AM273" s="7"/>
      <c r="AN273" s="7"/>
      <c r="AO273" s="373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373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373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373"/>
      <c r="FG273" s="6"/>
      <c r="FH273" s="6"/>
      <c r="FI273" s="6"/>
      <c r="FJ273" s="6"/>
      <c r="FK273" s="6"/>
      <c r="FL273" s="6"/>
      <c r="FM273" s="225"/>
      <c r="FN273" s="6"/>
      <c r="FO273" s="6"/>
      <c r="FP273" s="6"/>
      <c r="FQ273" s="6"/>
      <c r="FR273" s="510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101"/>
      <c r="GJ273" s="511"/>
      <c r="GK273" s="101"/>
      <c r="GL273" s="77"/>
      <c r="GM273" s="77"/>
      <c r="GN273" s="77"/>
      <c r="GO273" s="77"/>
      <c r="GP273" s="77"/>
      <c r="GQ273" s="77"/>
      <c r="GR273" s="77"/>
      <c r="GS273" s="77"/>
      <c r="GT273" s="77"/>
      <c r="GU273" s="77"/>
      <c r="GV273" s="77"/>
      <c r="GW273" s="77"/>
      <c r="GX273" s="77"/>
      <c r="GY273" s="77"/>
      <c r="GZ273" s="77"/>
      <c r="HA273" s="77"/>
      <c r="HB273" s="77"/>
      <c r="HC273" s="77"/>
      <c r="HD273" s="77"/>
      <c r="HE273" s="77"/>
      <c r="HF273" s="77"/>
      <c r="HG273" s="77"/>
      <c r="HH273" s="77"/>
      <c r="HI273" s="77"/>
      <c r="HJ273" s="77"/>
      <c r="HK273" s="77"/>
      <c r="HL273" s="77"/>
      <c r="HM273" s="77"/>
      <c r="HN273" s="77"/>
      <c r="HO273" s="77"/>
      <c r="HP273" s="77"/>
      <c r="HQ273" s="77"/>
      <c r="HR273" s="77"/>
      <c r="HS273" s="77"/>
      <c r="HT273" s="77"/>
      <c r="HU273" s="77"/>
      <c r="HV273" s="77"/>
      <c r="HW273" s="77"/>
      <c r="HX273" s="77"/>
      <c r="HY273" s="77"/>
      <c r="HZ273" s="77"/>
      <c r="IA273" s="77"/>
      <c r="IB273" s="77"/>
      <c r="IC273" s="77"/>
      <c r="ID273" s="77"/>
      <c r="IE273" s="77"/>
      <c r="IF273" s="77"/>
      <c r="IG273" s="77"/>
      <c r="IH273" s="77"/>
      <c r="II273" s="77"/>
      <c r="IJ273" s="77"/>
      <c r="IK273" s="77"/>
      <c r="IL273" s="77"/>
      <c r="IM273" s="77"/>
      <c r="IN273" s="77"/>
      <c r="IO273" s="77"/>
      <c r="IP273" s="77"/>
      <c r="IQ273" s="77"/>
      <c r="IR273" s="77"/>
      <c r="IS273" s="77"/>
      <c r="IT273" s="77"/>
      <c r="IU273" s="77"/>
      <c r="IV273" s="3"/>
      <c r="IW273" s="3"/>
      <c r="IX273" s="3"/>
      <c r="IY273" s="3"/>
      <c r="IZ273" s="3"/>
      <c r="JA273" s="551"/>
      <c r="JB273" s="713"/>
      <c r="JC273" s="713"/>
      <c r="JD273" s="713"/>
      <c r="JE273" s="713"/>
      <c r="JF273" s="713"/>
      <c r="JG273" s="713"/>
      <c r="JH273" s="713"/>
      <c r="JI273" s="713"/>
      <c r="JJ273" s="713"/>
      <c r="JK273" s="713"/>
      <c r="JL273" s="713"/>
      <c r="JM273" s="713"/>
      <c r="JN273" s="713"/>
      <c r="JO273" s="713"/>
      <c r="JP273" s="713"/>
      <c r="JQ273" s="713"/>
      <c r="JR273" s="713"/>
      <c r="JS273" s="713"/>
      <c r="JT273" s="713"/>
      <c r="JU273" s="713"/>
      <c r="JV273" s="713"/>
      <c r="JW273" s="713"/>
      <c r="JX273" s="713"/>
      <c r="JY273" s="713"/>
      <c r="JZ273" s="713"/>
      <c r="KA273" s="713"/>
      <c r="KB273" s="713"/>
      <c r="KC273" s="713"/>
      <c r="KD273" s="713"/>
      <c r="KE273" s="713"/>
      <c r="KF273" s="713"/>
      <c r="KG273" s="713"/>
      <c r="KH273" s="713"/>
      <c r="KI273" s="713"/>
      <c r="KJ273" s="713"/>
      <c r="KK273" s="713"/>
      <c r="KL273" s="713"/>
      <c r="KM273" s="713"/>
      <c r="KN273" s="713"/>
      <c r="KO273" s="713"/>
      <c r="KP273" s="713"/>
      <c r="KQ273" s="713"/>
      <c r="KR273" s="713"/>
      <c r="KS273" s="713"/>
      <c r="KT273" s="713"/>
      <c r="KU273" s="713"/>
      <c r="KV273" s="713"/>
      <c r="KW273" s="713"/>
      <c r="KX273" s="713"/>
      <c r="KY273" s="713"/>
      <c r="KZ273" s="713"/>
      <c r="LA273" s="713"/>
      <c r="LB273" s="713"/>
      <c r="LC273" s="713"/>
      <c r="LD273" s="713"/>
      <c r="LE273" s="713"/>
      <c r="LF273" s="713"/>
      <c r="LG273" s="713"/>
      <c r="LH273" s="713"/>
      <c r="LI273" s="713"/>
      <c r="LJ273" s="713"/>
      <c r="LK273" s="713"/>
      <c r="LL273" s="713"/>
      <c r="LM273" s="713"/>
      <c r="LN273" s="713"/>
      <c r="LO273" s="713"/>
      <c r="LP273" s="713"/>
      <c r="LQ273" s="713"/>
      <c r="LR273" s="713"/>
      <c r="LS273" s="713"/>
      <c r="LT273" s="713"/>
      <c r="LU273" s="713"/>
      <c r="LV273" s="713"/>
      <c r="LW273" s="713"/>
      <c r="LX273" s="713"/>
      <c r="LY273" s="713"/>
      <c r="LZ273" s="713"/>
      <c r="MA273" s="713"/>
      <c r="MB273" s="713"/>
      <c r="MC273" s="713"/>
      <c r="MD273" s="713"/>
      <c r="ME273" s="713"/>
      <c r="MF273" s="713"/>
      <c r="MG273" s="713"/>
      <c r="MH273" s="713"/>
      <c r="MI273" s="713"/>
      <c r="MJ273" s="713"/>
      <c r="MK273" s="713"/>
      <c r="ML273" s="713"/>
      <c r="MM273" s="713"/>
      <c r="MN273" s="713"/>
      <c r="MO273" s="713"/>
      <c r="MP273" s="713"/>
      <c r="MQ273" s="713"/>
      <c r="MR273" s="713"/>
      <c r="MS273" s="713"/>
      <c r="MT273" s="713"/>
      <c r="MU273" s="713"/>
      <c r="MV273" s="714"/>
      <c r="MW273" s="714"/>
      <c r="MX273" s="714"/>
      <c r="MY273" s="714"/>
      <c r="MZ273" s="714"/>
    </row>
    <row r="274" spans="1:364" s="49" customFormat="1" ht="15" customHeight="1">
      <c r="A274" s="723"/>
      <c r="B274" s="724"/>
      <c r="C274" s="709"/>
      <c r="D274" s="474"/>
      <c r="E274" s="7"/>
      <c r="F274" s="7"/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373"/>
      <c r="AG274" s="7"/>
      <c r="AH274" s="7"/>
      <c r="AI274" s="7"/>
      <c r="AJ274" s="7"/>
      <c r="AK274" s="7"/>
      <c r="AL274" s="7"/>
      <c r="AM274" s="7"/>
      <c r="AN274" s="7"/>
      <c r="AO274" s="373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373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373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373"/>
      <c r="FG274" s="6"/>
      <c r="FH274" s="6"/>
      <c r="FI274" s="6"/>
      <c r="FJ274" s="6"/>
      <c r="FK274" s="6"/>
      <c r="FL274" s="6"/>
      <c r="FM274" s="225"/>
      <c r="FN274" s="6"/>
      <c r="FO274" s="6"/>
      <c r="FP274" s="6"/>
      <c r="FQ274" s="6"/>
      <c r="FR274" s="510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101"/>
      <c r="GJ274" s="511"/>
      <c r="GK274" s="101"/>
      <c r="GL274" s="77"/>
      <c r="GM274" s="77"/>
      <c r="GN274" s="77"/>
      <c r="GO274" s="77"/>
      <c r="GP274" s="77"/>
      <c r="GQ274" s="77"/>
      <c r="GR274" s="77"/>
      <c r="GS274" s="77"/>
      <c r="GT274" s="77"/>
      <c r="GU274" s="77"/>
      <c r="GV274" s="77"/>
      <c r="GW274" s="77"/>
      <c r="GX274" s="77"/>
      <c r="GY274" s="77"/>
      <c r="GZ274" s="77"/>
      <c r="HA274" s="77"/>
      <c r="HB274" s="77"/>
      <c r="HC274" s="77"/>
      <c r="HD274" s="77"/>
      <c r="HE274" s="77"/>
      <c r="HF274" s="77"/>
      <c r="HG274" s="77"/>
      <c r="HH274" s="77"/>
      <c r="HI274" s="77"/>
      <c r="HJ274" s="77"/>
      <c r="HK274" s="77"/>
      <c r="HL274" s="77"/>
      <c r="HM274" s="77"/>
      <c r="HN274" s="77"/>
      <c r="HO274" s="77"/>
      <c r="HP274" s="77"/>
      <c r="HQ274" s="77"/>
      <c r="HR274" s="77"/>
      <c r="HS274" s="77"/>
      <c r="HT274" s="77"/>
      <c r="HU274" s="77"/>
      <c r="HV274" s="77"/>
      <c r="HW274" s="77"/>
      <c r="HX274" s="77"/>
      <c r="HY274" s="77"/>
      <c r="HZ274" s="77"/>
      <c r="IA274" s="77"/>
      <c r="IB274" s="77"/>
      <c r="IC274" s="77"/>
      <c r="ID274" s="77"/>
      <c r="IE274" s="77"/>
      <c r="IF274" s="77"/>
      <c r="IG274" s="77"/>
      <c r="IH274" s="77"/>
      <c r="II274" s="77"/>
      <c r="IJ274" s="77"/>
      <c r="IK274" s="77"/>
      <c r="IL274" s="77"/>
      <c r="IM274" s="77"/>
      <c r="IN274" s="77"/>
      <c r="IO274" s="77"/>
      <c r="IP274" s="77"/>
      <c r="IQ274" s="77"/>
      <c r="IR274" s="77"/>
      <c r="IS274" s="77"/>
      <c r="IT274" s="77"/>
      <c r="IU274" s="77"/>
      <c r="IV274" s="3"/>
      <c r="IW274" s="3"/>
      <c r="IX274" s="3"/>
      <c r="IY274" s="3"/>
      <c r="IZ274" s="3"/>
      <c r="JA274" s="551"/>
      <c r="JB274" s="713"/>
      <c r="JC274" s="713"/>
      <c r="JD274" s="713"/>
      <c r="JE274" s="713"/>
      <c r="JF274" s="713"/>
      <c r="JG274" s="713"/>
      <c r="JH274" s="713"/>
      <c r="JI274" s="713"/>
      <c r="JJ274" s="713"/>
      <c r="JK274" s="713"/>
      <c r="JL274" s="713"/>
      <c r="JM274" s="713"/>
      <c r="JN274" s="713"/>
      <c r="JO274" s="713"/>
      <c r="JP274" s="713"/>
      <c r="JQ274" s="713"/>
      <c r="JR274" s="713"/>
      <c r="JS274" s="713"/>
      <c r="JT274" s="713"/>
      <c r="JU274" s="713"/>
      <c r="JV274" s="713"/>
      <c r="JW274" s="713"/>
      <c r="JX274" s="713"/>
      <c r="JY274" s="713"/>
      <c r="JZ274" s="713"/>
      <c r="KA274" s="713"/>
      <c r="KB274" s="713"/>
      <c r="KC274" s="713"/>
      <c r="KD274" s="713"/>
      <c r="KE274" s="713"/>
      <c r="KF274" s="713"/>
      <c r="KG274" s="713"/>
      <c r="KH274" s="713"/>
      <c r="KI274" s="713"/>
      <c r="KJ274" s="713"/>
      <c r="KK274" s="713"/>
      <c r="KL274" s="713"/>
      <c r="KM274" s="713"/>
      <c r="KN274" s="713"/>
      <c r="KO274" s="713"/>
      <c r="KP274" s="713"/>
      <c r="KQ274" s="713"/>
      <c r="KR274" s="713"/>
      <c r="KS274" s="713"/>
      <c r="KT274" s="713"/>
      <c r="KU274" s="713"/>
      <c r="KV274" s="713"/>
      <c r="KW274" s="713"/>
      <c r="KX274" s="713"/>
      <c r="KY274" s="713"/>
      <c r="KZ274" s="713"/>
      <c r="LA274" s="713"/>
      <c r="LB274" s="713"/>
      <c r="LC274" s="713"/>
      <c r="LD274" s="713"/>
      <c r="LE274" s="713"/>
      <c r="LF274" s="713"/>
      <c r="LG274" s="713"/>
      <c r="LH274" s="713"/>
      <c r="LI274" s="713"/>
      <c r="LJ274" s="713"/>
      <c r="LK274" s="713"/>
      <c r="LL274" s="713"/>
      <c r="LM274" s="713"/>
      <c r="LN274" s="713"/>
      <c r="LO274" s="713"/>
      <c r="LP274" s="713"/>
      <c r="LQ274" s="713"/>
      <c r="LR274" s="713"/>
      <c r="LS274" s="713"/>
      <c r="LT274" s="713"/>
      <c r="LU274" s="713"/>
      <c r="LV274" s="713"/>
      <c r="LW274" s="713"/>
      <c r="LX274" s="713"/>
      <c r="LY274" s="713"/>
      <c r="LZ274" s="713"/>
      <c r="MA274" s="713"/>
      <c r="MB274" s="713"/>
      <c r="MC274" s="713"/>
      <c r="MD274" s="713"/>
      <c r="ME274" s="713"/>
      <c r="MF274" s="713"/>
      <c r="MG274" s="713"/>
      <c r="MH274" s="713"/>
      <c r="MI274" s="713"/>
      <c r="MJ274" s="713"/>
      <c r="MK274" s="713"/>
      <c r="ML274" s="713"/>
      <c r="MM274" s="713"/>
      <c r="MN274" s="713"/>
      <c r="MO274" s="713"/>
      <c r="MP274" s="713"/>
      <c r="MQ274" s="713"/>
      <c r="MR274" s="713"/>
      <c r="MS274" s="713"/>
      <c r="MT274" s="713"/>
      <c r="MU274" s="713"/>
      <c r="MV274" s="714"/>
      <c r="MW274" s="714"/>
      <c r="MX274" s="714"/>
      <c r="MY274" s="714"/>
      <c r="MZ274" s="714"/>
    </row>
    <row r="275" spans="1:364" s="49" customFormat="1" ht="15" customHeight="1">
      <c r="A275" s="723"/>
      <c r="B275" s="724"/>
      <c r="C275" s="709"/>
      <c r="D275" s="474"/>
      <c r="E275" s="7"/>
      <c r="F275" s="7"/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373"/>
      <c r="AG275" s="7"/>
      <c r="AH275" s="7"/>
      <c r="AI275" s="7"/>
      <c r="AJ275" s="7"/>
      <c r="AK275" s="7"/>
      <c r="AL275" s="7"/>
      <c r="AM275" s="7"/>
      <c r="AN275" s="7"/>
      <c r="AO275" s="373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373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373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373"/>
      <c r="FG275" s="6"/>
      <c r="FH275" s="6"/>
      <c r="FI275" s="6"/>
      <c r="FJ275" s="6"/>
      <c r="FK275" s="6"/>
      <c r="FL275" s="6"/>
      <c r="FM275" s="225"/>
      <c r="FN275" s="6"/>
      <c r="FO275" s="6"/>
      <c r="FP275" s="6"/>
      <c r="FQ275" s="6"/>
      <c r="FR275" s="510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101"/>
      <c r="GJ275" s="511"/>
      <c r="GK275" s="101"/>
      <c r="GL275" s="77"/>
      <c r="GM275" s="77"/>
      <c r="GN275" s="77"/>
      <c r="GO275" s="77"/>
      <c r="GP275" s="77"/>
      <c r="GQ275" s="77"/>
      <c r="GR275" s="77"/>
      <c r="GS275" s="77"/>
      <c r="GT275" s="77"/>
      <c r="GU275" s="77"/>
      <c r="GV275" s="77"/>
      <c r="GW275" s="77"/>
      <c r="GX275" s="77"/>
      <c r="GY275" s="77"/>
      <c r="GZ275" s="77"/>
      <c r="HA275" s="77"/>
      <c r="HB275" s="77"/>
      <c r="HC275" s="77"/>
      <c r="HD275" s="77"/>
      <c r="HE275" s="77"/>
      <c r="HF275" s="77"/>
      <c r="HG275" s="77"/>
      <c r="HH275" s="77"/>
      <c r="HI275" s="77"/>
      <c r="HJ275" s="77"/>
      <c r="HK275" s="77"/>
      <c r="HL275" s="77"/>
      <c r="HM275" s="77"/>
      <c r="HN275" s="77"/>
      <c r="HO275" s="77"/>
      <c r="HP275" s="77"/>
      <c r="HQ275" s="77"/>
      <c r="HR275" s="77"/>
      <c r="HS275" s="77"/>
      <c r="HT275" s="77"/>
      <c r="HU275" s="77"/>
      <c r="HV275" s="77"/>
      <c r="HW275" s="77"/>
      <c r="HX275" s="77"/>
      <c r="HY275" s="77"/>
      <c r="HZ275" s="77"/>
      <c r="IA275" s="77"/>
      <c r="IB275" s="77"/>
      <c r="IC275" s="77"/>
      <c r="ID275" s="77"/>
      <c r="IE275" s="77"/>
      <c r="IF275" s="77"/>
      <c r="IG275" s="77"/>
      <c r="IH275" s="77"/>
      <c r="II275" s="77"/>
      <c r="IJ275" s="77"/>
      <c r="IK275" s="77"/>
      <c r="IL275" s="77"/>
      <c r="IM275" s="77"/>
      <c r="IN275" s="77"/>
      <c r="IO275" s="77"/>
      <c r="IP275" s="77"/>
      <c r="IQ275" s="77"/>
      <c r="IR275" s="77"/>
      <c r="IS275" s="77"/>
      <c r="IT275" s="77"/>
      <c r="IU275" s="77"/>
      <c r="IV275" s="3"/>
      <c r="IW275" s="3"/>
      <c r="IX275" s="3"/>
      <c r="IY275" s="3"/>
      <c r="IZ275" s="3"/>
      <c r="JA275" s="551"/>
      <c r="JB275" s="713"/>
      <c r="JC275" s="713"/>
      <c r="JD275" s="713"/>
      <c r="JE275" s="713"/>
      <c r="JF275" s="713"/>
      <c r="JG275" s="713"/>
      <c r="JH275" s="713"/>
      <c r="JI275" s="713"/>
      <c r="JJ275" s="713"/>
      <c r="JK275" s="713"/>
      <c r="JL275" s="713"/>
      <c r="JM275" s="713"/>
      <c r="JN275" s="713"/>
      <c r="JO275" s="713"/>
      <c r="JP275" s="713"/>
      <c r="JQ275" s="713"/>
      <c r="JR275" s="713"/>
      <c r="JS275" s="713"/>
      <c r="JT275" s="713"/>
      <c r="JU275" s="713"/>
      <c r="JV275" s="713"/>
      <c r="JW275" s="713"/>
      <c r="JX275" s="713"/>
      <c r="JY275" s="713"/>
      <c r="JZ275" s="713"/>
      <c r="KA275" s="713"/>
      <c r="KB275" s="713"/>
      <c r="KC275" s="713"/>
      <c r="KD275" s="713"/>
      <c r="KE275" s="713"/>
      <c r="KF275" s="713"/>
      <c r="KG275" s="713"/>
      <c r="KH275" s="713"/>
      <c r="KI275" s="713"/>
      <c r="KJ275" s="713"/>
      <c r="KK275" s="713"/>
      <c r="KL275" s="713"/>
      <c r="KM275" s="713"/>
      <c r="KN275" s="713"/>
      <c r="KO275" s="713"/>
      <c r="KP275" s="713"/>
      <c r="KQ275" s="713"/>
      <c r="KR275" s="713"/>
      <c r="KS275" s="713"/>
      <c r="KT275" s="713"/>
      <c r="KU275" s="713"/>
      <c r="KV275" s="713"/>
      <c r="KW275" s="713"/>
      <c r="KX275" s="713"/>
      <c r="KY275" s="713"/>
      <c r="KZ275" s="713"/>
      <c r="LA275" s="713"/>
      <c r="LB275" s="713"/>
      <c r="LC275" s="713"/>
      <c r="LD275" s="713"/>
      <c r="LE275" s="713"/>
      <c r="LF275" s="713"/>
      <c r="LG275" s="713"/>
      <c r="LH275" s="713"/>
      <c r="LI275" s="713"/>
      <c r="LJ275" s="713"/>
      <c r="LK275" s="713"/>
      <c r="LL275" s="713"/>
      <c r="LM275" s="713"/>
      <c r="LN275" s="713"/>
      <c r="LO275" s="713"/>
      <c r="LP275" s="713"/>
      <c r="LQ275" s="713"/>
      <c r="LR275" s="713"/>
      <c r="LS275" s="713"/>
      <c r="LT275" s="713"/>
      <c r="LU275" s="713"/>
      <c r="LV275" s="713"/>
      <c r="LW275" s="713"/>
      <c r="LX275" s="713"/>
      <c r="LY275" s="713"/>
      <c r="LZ275" s="713"/>
      <c r="MA275" s="713"/>
      <c r="MB275" s="713"/>
      <c r="MC275" s="713"/>
      <c r="MD275" s="713"/>
      <c r="ME275" s="713"/>
      <c r="MF275" s="713"/>
      <c r="MG275" s="713"/>
      <c r="MH275" s="713"/>
      <c r="MI275" s="713"/>
      <c r="MJ275" s="713"/>
      <c r="MK275" s="713"/>
      <c r="ML275" s="713"/>
      <c r="MM275" s="713"/>
      <c r="MN275" s="713"/>
      <c r="MO275" s="713"/>
      <c r="MP275" s="713"/>
      <c r="MQ275" s="713"/>
      <c r="MR275" s="713"/>
      <c r="MS275" s="713"/>
      <c r="MT275" s="713"/>
      <c r="MU275" s="713"/>
      <c r="MV275" s="714"/>
      <c r="MW275" s="714"/>
      <c r="MX275" s="714"/>
      <c r="MY275" s="714"/>
      <c r="MZ275" s="714"/>
    </row>
    <row r="276" spans="1:364" s="49" customFormat="1" ht="15" customHeight="1">
      <c r="A276" s="723"/>
      <c r="B276" s="724"/>
      <c r="C276" s="709"/>
      <c r="D276" s="474"/>
      <c r="E276" s="7"/>
      <c r="F276" s="7"/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373"/>
      <c r="AG276" s="7"/>
      <c r="AH276" s="7"/>
      <c r="AI276" s="7"/>
      <c r="AJ276" s="7"/>
      <c r="AK276" s="7"/>
      <c r="AL276" s="7"/>
      <c r="AM276" s="7"/>
      <c r="AN276" s="7"/>
      <c r="AO276" s="373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373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373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373"/>
      <c r="FG276" s="6"/>
      <c r="FH276" s="6"/>
      <c r="FI276" s="6"/>
      <c r="FJ276" s="6"/>
      <c r="FK276" s="6"/>
      <c r="FL276" s="6"/>
      <c r="FM276" s="225"/>
      <c r="FN276" s="6"/>
      <c r="FO276" s="6"/>
      <c r="FP276" s="6"/>
      <c r="FQ276" s="6"/>
      <c r="FR276" s="510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101"/>
      <c r="GJ276" s="511"/>
      <c r="GK276" s="101"/>
      <c r="GL276" s="77"/>
      <c r="GM276" s="77"/>
      <c r="GN276" s="77"/>
      <c r="GO276" s="77"/>
      <c r="GP276" s="77"/>
      <c r="GQ276" s="77"/>
      <c r="GR276" s="77"/>
      <c r="GS276" s="77"/>
      <c r="GT276" s="77"/>
      <c r="GU276" s="77"/>
      <c r="GV276" s="77"/>
      <c r="GW276" s="77"/>
      <c r="GX276" s="77"/>
      <c r="GY276" s="77"/>
      <c r="GZ276" s="77"/>
      <c r="HA276" s="77"/>
      <c r="HB276" s="77"/>
      <c r="HC276" s="77"/>
      <c r="HD276" s="77"/>
      <c r="HE276" s="77"/>
      <c r="HF276" s="77"/>
      <c r="HG276" s="77"/>
      <c r="HH276" s="77"/>
      <c r="HI276" s="77"/>
      <c r="HJ276" s="77"/>
      <c r="HK276" s="77"/>
      <c r="HL276" s="77"/>
      <c r="HM276" s="77"/>
      <c r="HN276" s="77"/>
      <c r="HO276" s="77"/>
      <c r="HP276" s="77"/>
      <c r="HQ276" s="77"/>
      <c r="HR276" s="77"/>
      <c r="HS276" s="77"/>
      <c r="HT276" s="77"/>
      <c r="HU276" s="77"/>
      <c r="HV276" s="77"/>
      <c r="HW276" s="77"/>
      <c r="HX276" s="77"/>
      <c r="HY276" s="77"/>
      <c r="HZ276" s="77"/>
      <c r="IA276" s="77"/>
      <c r="IB276" s="77"/>
      <c r="IC276" s="77"/>
      <c r="ID276" s="77"/>
      <c r="IE276" s="77"/>
      <c r="IF276" s="77"/>
      <c r="IG276" s="77"/>
      <c r="IH276" s="77"/>
      <c r="II276" s="77"/>
      <c r="IJ276" s="77"/>
      <c r="IK276" s="77"/>
      <c r="IL276" s="77"/>
      <c r="IM276" s="77"/>
      <c r="IN276" s="77"/>
      <c r="IO276" s="77"/>
      <c r="IP276" s="77"/>
      <c r="IQ276" s="77"/>
      <c r="IR276" s="77"/>
      <c r="IS276" s="77"/>
      <c r="IT276" s="77"/>
      <c r="IU276" s="77"/>
      <c r="IV276" s="3"/>
      <c r="IW276" s="3"/>
      <c r="IX276" s="3"/>
      <c r="IY276" s="3"/>
      <c r="IZ276" s="3"/>
      <c r="JA276" s="551"/>
      <c r="JB276" s="713"/>
      <c r="JC276" s="713"/>
      <c r="JD276" s="713"/>
      <c r="JE276" s="713"/>
      <c r="JF276" s="713"/>
      <c r="JG276" s="713"/>
      <c r="JH276" s="713"/>
      <c r="JI276" s="713"/>
      <c r="JJ276" s="713"/>
      <c r="JK276" s="713"/>
      <c r="JL276" s="713"/>
      <c r="JM276" s="713"/>
      <c r="JN276" s="713"/>
      <c r="JO276" s="713"/>
      <c r="JP276" s="713"/>
      <c r="JQ276" s="713"/>
      <c r="JR276" s="713"/>
      <c r="JS276" s="713"/>
      <c r="JT276" s="713"/>
      <c r="JU276" s="713"/>
      <c r="JV276" s="713"/>
      <c r="JW276" s="713"/>
      <c r="JX276" s="713"/>
      <c r="JY276" s="713"/>
      <c r="JZ276" s="713"/>
      <c r="KA276" s="713"/>
      <c r="KB276" s="713"/>
      <c r="KC276" s="713"/>
      <c r="KD276" s="713"/>
      <c r="KE276" s="713"/>
      <c r="KF276" s="713"/>
      <c r="KG276" s="713"/>
      <c r="KH276" s="713"/>
      <c r="KI276" s="713"/>
      <c r="KJ276" s="713"/>
      <c r="KK276" s="713"/>
      <c r="KL276" s="713"/>
      <c r="KM276" s="713"/>
      <c r="KN276" s="713"/>
      <c r="KO276" s="713"/>
      <c r="KP276" s="713"/>
      <c r="KQ276" s="713"/>
      <c r="KR276" s="713"/>
      <c r="KS276" s="713"/>
      <c r="KT276" s="713"/>
      <c r="KU276" s="713"/>
      <c r="KV276" s="713"/>
      <c r="KW276" s="713"/>
      <c r="KX276" s="713"/>
      <c r="KY276" s="713"/>
      <c r="KZ276" s="713"/>
      <c r="LA276" s="713"/>
      <c r="LB276" s="713"/>
      <c r="LC276" s="713"/>
      <c r="LD276" s="713"/>
      <c r="LE276" s="713"/>
      <c r="LF276" s="713"/>
      <c r="LG276" s="713"/>
      <c r="LH276" s="713"/>
      <c r="LI276" s="713"/>
      <c r="LJ276" s="713"/>
      <c r="LK276" s="713"/>
      <c r="LL276" s="713"/>
      <c r="LM276" s="713"/>
      <c r="LN276" s="713"/>
      <c r="LO276" s="713"/>
      <c r="LP276" s="713"/>
      <c r="LQ276" s="713"/>
      <c r="LR276" s="713"/>
      <c r="LS276" s="713"/>
      <c r="LT276" s="713"/>
      <c r="LU276" s="713"/>
      <c r="LV276" s="713"/>
      <c r="LW276" s="713"/>
      <c r="LX276" s="713"/>
      <c r="LY276" s="713"/>
      <c r="LZ276" s="713"/>
      <c r="MA276" s="713"/>
      <c r="MB276" s="713"/>
      <c r="MC276" s="713"/>
      <c r="MD276" s="713"/>
      <c r="ME276" s="713"/>
      <c r="MF276" s="713"/>
      <c r="MG276" s="713"/>
      <c r="MH276" s="713"/>
      <c r="MI276" s="713"/>
      <c r="MJ276" s="713"/>
      <c r="MK276" s="713"/>
      <c r="ML276" s="713"/>
      <c r="MM276" s="713"/>
      <c r="MN276" s="713"/>
      <c r="MO276" s="713"/>
      <c r="MP276" s="713"/>
      <c r="MQ276" s="713"/>
      <c r="MR276" s="713"/>
      <c r="MS276" s="713"/>
      <c r="MT276" s="713"/>
      <c r="MU276" s="713"/>
      <c r="MV276" s="714"/>
      <c r="MW276" s="714"/>
      <c r="MX276" s="714"/>
      <c r="MY276" s="714"/>
      <c r="MZ276" s="714"/>
    </row>
    <row r="277" spans="1:364" s="49" customFormat="1" ht="15" customHeight="1">
      <c r="A277" s="723"/>
      <c r="B277" s="724"/>
      <c r="C277" s="709"/>
      <c r="D277" s="474"/>
      <c r="E277" s="7"/>
      <c r="F277" s="7"/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373"/>
      <c r="AG277" s="7"/>
      <c r="AH277" s="7"/>
      <c r="AI277" s="7"/>
      <c r="AJ277" s="7"/>
      <c r="AK277" s="7"/>
      <c r="AL277" s="7"/>
      <c r="AM277" s="7"/>
      <c r="AN277" s="7"/>
      <c r="AO277" s="373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373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373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373"/>
      <c r="FG277" s="6"/>
      <c r="FH277" s="6"/>
      <c r="FI277" s="6"/>
      <c r="FJ277" s="6"/>
      <c r="FK277" s="6"/>
      <c r="FL277" s="6"/>
      <c r="FM277" s="225"/>
      <c r="FN277" s="6"/>
      <c r="FO277" s="6"/>
      <c r="FP277" s="6"/>
      <c r="FQ277" s="6"/>
      <c r="FR277" s="510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101"/>
      <c r="GJ277" s="511"/>
      <c r="GK277" s="101"/>
      <c r="GL277" s="77"/>
      <c r="GM277" s="77"/>
      <c r="GN277" s="77"/>
      <c r="GO277" s="77"/>
      <c r="GP277" s="77"/>
      <c r="GQ277" s="77"/>
      <c r="GR277" s="77"/>
      <c r="GS277" s="77"/>
      <c r="GT277" s="77"/>
      <c r="GU277" s="77"/>
      <c r="GV277" s="77"/>
      <c r="GW277" s="77"/>
      <c r="GX277" s="77"/>
      <c r="GY277" s="77"/>
      <c r="GZ277" s="77"/>
      <c r="HA277" s="77"/>
      <c r="HB277" s="77"/>
      <c r="HC277" s="77"/>
      <c r="HD277" s="77"/>
      <c r="HE277" s="77"/>
      <c r="HF277" s="77"/>
      <c r="HG277" s="77"/>
      <c r="HH277" s="77"/>
      <c r="HI277" s="77"/>
      <c r="HJ277" s="77"/>
      <c r="HK277" s="77"/>
      <c r="HL277" s="77"/>
      <c r="HM277" s="77"/>
      <c r="HN277" s="77"/>
      <c r="HO277" s="77"/>
      <c r="HP277" s="77"/>
      <c r="HQ277" s="77"/>
      <c r="HR277" s="77"/>
      <c r="HS277" s="77"/>
      <c r="HT277" s="77"/>
      <c r="HU277" s="77"/>
      <c r="HV277" s="77"/>
      <c r="HW277" s="77"/>
      <c r="HX277" s="77"/>
      <c r="HY277" s="77"/>
      <c r="HZ277" s="77"/>
      <c r="IA277" s="77"/>
      <c r="IB277" s="77"/>
      <c r="IC277" s="77"/>
      <c r="ID277" s="77"/>
      <c r="IE277" s="77"/>
      <c r="IF277" s="77"/>
      <c r="IG277" s="77"/>
      <c r="IH277" s="77"/>
      <c r="II277" s="77"/>
      <c r="IJ277" s="77"/>
      <c r="IK277" s="77"/>
      <c r="IL277" s="77"/>
      <c r="IM277" s="77"/>
      <c r="IN277" s="77"/>
      <c r="IO277" s="77"/>
      <c r="IP277" s="77"/>
      <c r="IQ277" s="77"/>
      <c r="IR277" s="77"/>
      <c r="IS277" s="77"/>
      <c r="IT277" s="77"/>
      <c r="IU277" s="77"/>
      <c r="IV277" s="3"/>
      <c r="IW277" s="3"/>
      <c r="IX277" s="3"/>
      <c r="IY277" s="3"/>
      <c r="IZ277" s="3"/>
      <c r="JA277" s="551"/>
      <c r="JB277" s="713"/>
      <c r="JC277" s="713"/>
      <c r="JD277" s="713"/>
      <c r="JE277" s="713"/>
      <c r="JF277" s="713"/>
      <c r="JG277" s="713"/>
      <c r="JH277" s="713"/>
      <c r="JI277" s="713"/>
      <c r="JJ277" s="713"/>
      <c r="JK277" s="713"/>
      <c r="JL277" s="713"/>
      <c r="JM277" s="713"/>
      <c r="JN277" s="713"/>
      <c r="JO277" s="713"/>
      <c r="JP277" s="713"/>
      <c r="JQ277" s="713"/>
      <c r="JR277" s="713"/>
      <c r="JS277" s="713"/>
      <c r="JT277" s="713"/>
      <c r="JU277" s="713"/>
      <c r="JV277" s="713"/>
      <c r="JW277" s="713"/>
      <c r="JX277" s="713"/>
      <c r="JY277" s="713"/>
      <c r="JZ277" s="713"/>
      <c r="KA277" s="713"/>
      <c r="KB277" s="713"/>
      <c r="KC277" s="713"/>
      <c r="KD277" s="713"/>
      <c r="KE277" s="713"/>
      <c r="KF277" s="713"/>
      <c r="KG277" s="713"/>
      <c r="KH277" s="713"/>
      <c r="KI277" s="713"/>
      <c r="KJ277" s="713"/>
      <c r="KK277" s="713"/>
      <c r="KL277" s="713"/>
      <c r="KM277" s="713"/>
      <c r="KN277" s="713"/>
      <c r="KO277" s="713"/>
      <c r="KP277" s="713"/>
      <c r="KQ277" s="713"/>
      <c r="KR277" s="713"/>
      <c r="KS277" s="713"/>
      <c r="KT277" s="713"/>
      <c r="KU277" s="713"/>
      <c r="KV277" s="713"/>
      <c r="KW277" s="713"/>
      <c r="KX277" s="713"/>
      <c r="KY277" s="713"/>
      <c r="KZ277" s="713"/>
      <c r="LA277" s="713"/>
      <c r="LB277" s="713"/>
      <c r="LC277" s="713"/>
      <c r="LD277" s="713"/>
      <c r="LE277" s="713"/>
      <c r="LF277" s="713"/>
      <c r="LG277" s="713"/>
      <c r="LH277" s="713"/>
      <c r="LI277" s="713"/>
      <c r="LJ277" s="713"/>
      <c r="LK277" s="713"/>
      <c r="LL277" s="713"/>
      <c r="LM277" s="713"/>
      <c r="LN277" s="713"/>
      <c r="LO277" s="713"/>
      <c r="LP277" s="713"/>
      <c r="LQ277" s="713"/>
      <c r="LR277" s="713"/>
      <c r="LS277" s="713"/>
      <c r="LT277" s="713"/>
      <c r="LU277" s="713"/>
      <c r="LV277" s="713"/>
      <c r="LW277" s="713"/>
      <c r="LX277" s="713"/>
      <c r="LY277" s="713"/>
      <c r="LZ277" s="713"/>
      <c r="MA277" s="713"/>
      <c r="MB277" s="713"/>
      <c r="MC277" s="713"/>
      <c r="MD277" s="713"/>
      <c r="ME277" s="713"/>
      <c r="MF277" s="713"/>
      <c r="MG277" s="713"/>
      <c r="MH277" s="713"/>
      <c r="MI277" s="713"/>
      <c r="MJ277" s="713"/>
      <c r="MK277" s="713"/>
      <c r="ML277" s="713"/>
      <c r="MM277" s="713"/>
      <c r="MN277" s="713"/>
      <c r="MO277" s="713"/>
      <c r="MP277" s="713"/>
      <c r="MQ277" s="713"/>
      <c r="MR277" s="713"/>
      <c r="MS277" s="713"/>
      <c r="MT277" s="713"/>
      <c r="MU277" s="713"/>
      <c r="MV277" s="714"/>
      <c r="MW277" s="714"/>
      <c r="MX277" s="714"/>
      <c r="MY277" s="714"/>
      <c r="MZ277" s="714"/>
    </row>
    <row r="278" spans="1:364" s="49" customFormat="1" ht="15" customHeight="1">
      <c r="A278" s="723"/>
      <c r="B278" s="724"/>
      <c r="C278" s="709"/>
      <c r="D278" s="474"/>
      <c r="E278" s="7"/>
      <c r="F278" s="7"/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373"/>
      <c r="AG278" s="7"/>
      <c r="AH278" s="7"/>
      <c r="AI278" s="7"/>
      <c r="AJ278" s="7"/>
      <c r="AK278" s="7"/>
      <c r="AL278" s="7"/>
      <c r="AM278" s="7"/>
      <c r="AN278" s="7"/>
      <c r="AO278" s="373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373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373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373"/>
      <c r="FG278" s="6"/>
      <c r="FH278" s="6"/>
      <c r="FI278" s="6"/>
      <c r="FJ278" s="6"/>
      <c r="FK278" s="6"/>
      <c r="FL278" s="6"/>
      <c r="FM278" s="225"/>
      <c r="FN278" s="6"/>
      <c r="FO278" s="6"/>
      <c r="FP278" s="6"/>
      <c r="FQ278" s="6"/>
      <c r="FR278" s="510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101"/>
      <c r="GJ278" s="511"/>
      <c r="GK278" s="101"/>
      <c r="GL278" s="77"/>
      <c r="GM278" s="77"/>
      <c r="GN278" s="77"/>
      <c r="GO278" s="77"/>
      <c r="GP278" s="77"/>
      <c r="GQ278" s="77"/>
      <c r="GR278" s="77"/>
      <c r="GS278" s="77"/>
      <c r="GT278" s="77"/>
      <c r="GU278" s="77"/>
      <c r="GV278" s="77"/>
      <c r="GW278" s="77"/>
      <c r="GX278" s="77"/>
      <c r="GY278" s="77"/>
      <c r="GZ278" s="77"/>
      <c r="HA278" s="77"/>
      <c r="HB278" s="77"/>
      <c r="HC278" s="77"/>
      <c r="HD278" s="77"/>
      <c r="HE278" s="77"/>
      <c r="HF278" s="77"/>
      <c r="HG278" s="77"/>
      <c r="HH278" s="77"/>
      <c r="HI278" s="77"/>
      <c r="HJ278" s="77"/>
      <c r="HK278" s="77"/>
      <c r="HL278" s="77"/>
      <c r="HM278" s="77"/>
      <c r="HN278" s="77"/>
      <c r="HO278" s="77"/>
      <c r="HP278" s="77"/>
      <c r="HQ278" s="77"/>
      <c r="HR278" s="77"/>
      <c r="HS278" s="77"/>
      <c r="HT278" s="77"/>
      <c r="HU278" s="77"/>
      <c r="HV278" s="77"/>
      <c r="HW278" s="77"/>
      <c r="HX278" s="77"/>
      <c r="HY278" s="77"/>
      <c r="HZ278" s="77"/>
      <c r="IA278" s="77"/>
      <c r="IB278" s="77"/>
      <c r="IC278" s="77"/>
      <c r="ID278" s="77"/>
      <c r="IE278" s="77"/>
      <c r="IF278" s="77"/>
      <c r="IG278" s="77"/>
      <c r="IH278" s="77"/>
      <c r="II278" s="77"/>
      <c r="IJ278" s="77"/>
      <c r="IK278" s="77"/>
      <c r="IL278" s="77"/>
      <c r="IM278" s="77"/>
      <c r="IN278" s="77"/>
      <c r="IO278" s="77"/>
      <c r="IP278" s="77"/>
      <c r="IQ278" s="77"/>
      <c r="IR278" s="77"/>
      <c r="IS278" s="77"/>
      <c r="IT278" s="77"/>
      <c r="IU278" s="77"/>
      <c r="IV278" s="3"/>
      <c r="IW278" s="3"/>
      <c r="IX278" s="3"/>
      <c r="IY278" s="3"/>
      <c r="IZ278" s="3"/>
      <c r="JA278" s="551"/>
      <c r="JB278" s="713"/>
      <c r="JC278" s="713"/>
      <c r="JD278" s="713"/>
      <c r="JE278" s="713"/>
      <c r="JF278" s="713"/>
      <c r="JG278" s="713"/>
      <c r="JH278" s="713"/>
      <c r="JI278" s="713"/>
      <c r="JJ278" s="713"/>
      <c r="JK278" s="713"/>
      <c r="JL278" s="713"/>
      <c r="JM278" s="713"/>
      <c r="JN278" s="713"/>
      <c r="JO278" s="713"/>
      <c r="JP278" s="713"/>
      <c r="JQ278" s="713"/>
      <c r="JR278" s="713"/>
      <c r="JS278" s="713"/>
      <c r="JT278" s="713"/>
      <c r="JU278" s="713"/>
      <c r="JV278" s="713"/>
      <c r="JW278" s="713"/>
      <c r="JX278" s="713"/>
      <c r="JY278" s="713"/>
      <c r="JZ278" s="713"/>
      <c r="KA278" s="713"/>
      <c r="KB278" s="713"/>
      <c r="KC278" s="713"/>
      <c r="KD278" s="713"/>
      <c r="KE278" s="713"/>
      <c r="KF278" s="713"/>
      <c r="KG278" s="713"/>
      <c r="KH278" s="713"/>
      <c r="KI278" s="713"/>
      <c r="KJ278" s="713"/>
      <c r="KK278" s="713"/>
      <c r="KL278" s="713"/>
      <c r="KM278" s="713"/>
      <c r="KN278" s="713"/>
      <c r="KO278" s="713"/>
      <c r="KP278" s="713"/>
      <c r="KQ278" s="713"/>
      <c r="KR278" s="713"/>
      <c r="KS278" s="713"/>
      <c r="KT278" s="713"/>
      <c r="KU278" s="713"/>
      <c r="KV278" s="713"/>
      <c r="KW278" s="713"/>
      <c r="KX278" s="713"/>
      <c r="KY278" s="713"/>
      <c r="KZ278" s="713"/>
      <c r="LA278" s="713"/>
      <c r="LB278" s="713"/>
      <c r="LC278" s="713"/>
      <c r="LD278" s="713"/>
      <c r="LE278" s="713"/>
      <c r="LF278" s="713"/>
      <c r="LG278" s="713"/>
      <c r="LH278" s="713"/>
      <c r="LI278" s="713"/>
      <c r="LJ278" s="713"/>
      <c r="LK278" s="713"/>
      <c r="LL278" s="713"/>
      <c r="LM278" s="713"/>
      <c r="LN278" s="713"/>
      <c r="LO278" s="713"/>
      <c r="LP278" s="713"/>
      <c r="LQ278" s="713"/>
      <c r="LR278" s="713"/>
      <c r="LS278" s="713"/>
      <c r="LT278" s="713"/>
      <c r="LU278" s="713"/>
      <c r="LV278" s="713"/>
      <c r="LW278" s="713"/>
      <c r="LX278" s="713"/>
      <c r="LY278" s="713"/>
      <c r="LZ278" s="713"/>
      <c r="MA278" s="713"/>
      <c r="MB278" s="713"/>
      <c r="MC278" s="713"/>
      <c r="MD278" s="713"/>
      <c r="ME278" s="713"/>
      <c r="MF278" s="713"/>
      <c r="MG278" s="713"/>
      <c r="MH278" s="713"/>
      <c r="MI278" s="713"/>
      <c r="MJ278" s="713"/>
      <c r="MK278" s="713"/>
      <c r="ML278" s="713"/>
      <c r="MM278" s="713"/>
      <c r="MN278" s="713"/>
      <c r="MO278" s="713"/>
      <c r="MP278" s="713"/>
      <c r="MQ278" s="713"/>
      <c r="MR278" s="713"/>
      <c r="MS278" s="713"/>
      <c r="MT278" s="713"/>
      <c r="MU278" s="713"/>
      <c r="MV278" s="714"/>
      <c r="MW278" s="714"/>
      <c r="MX278" s="714"/>
      <c r="MY278" s="714"/>
      <c r="MZ278" s="714"/>
    </row>
    <row r="279" spans="1:364" s="49" customFormat="1" ht="15" customHeight="1">
      <c r="A279" s="723"/>
      <c r="B279" s="724"/>
      <c r="C279" s="709"/>
      <c r="D279" s="474"/>
      <c r="E279" s="7"/>
      <c r="F279" s="7"/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373"/>
      <c r="AG279" s="7"/>
      <c r="AH279" s="7"/>
      <c r="AI279" s="7"/>
      <c r="AJ279" s="7"/>
      <c r="AK279" s="7"/>
      <c r="AL279" s="7"/>
      <c r="AM279" s="7"/>
      <c r="AN279" s="7"/>
      <c r="AO279" s="373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373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373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373"/>
      <c r="FG279" s="6"/>
      <c r="FH279" s="6"/>
      <c r="FI279" s="6"/>
      <c r="FJ279" s="6"/>
      <c r="FK279" s="6"/>
      <c r="FL279" s="6"/>
      <c r="FM279" s="225"/>
      <c r="FN279" s="6"/>
      <c r="FO279" s="6"/>
      <c r="FP279" s="6"/>
      <c r="FQ279" s="6"/>
      <c r="FR279" s="510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101"/>
      <c r="GJ279" s="511"/>
      <c r="GK279" s="101"/>
      <c r="GL279" s="77"/>
      <c r="GM279" s="77"/>
      <c r="GN279" s="77"/>
      <c r="GO279" s="77"/>
      <c r="GP279" s="77"/>
      <c r="GQ279" s="77"/>
      <c r="GR279" s="77"/>
      <c r="GS279" s="77"/>
      <c r="GT279" s="77"/>
      <c r="GU279" s="77"/>
      <c r="GV279" s="77"/>
      <c r="GW279" s="77"/>
      <c r="GX279" s="77"/>
      <c r="GY279" s="77"/>
      <c r="GZ279" s="77"/>
      <c r="HA279" s="77"/>
      <c r="HB279" s="77"/>
      <c r="HC279" s="77"/>
      <c r="HD279" s="77"/>
      <c r="HE279" s="77"/>
      <c r="HF279" s="77"/>
      <c r="HG279" s="77"/>
      <c r="HH279" s="77"/>
      <c r="HI279" s="77"/>
      <c r="HJ279" s="77"/>
      <c r="HK279" s="77"/>
      <c r="HL279" s="77"/>
      <c r="HM279" s="77"/>
      <c r="HN279" s="77"/>
      <c r="HO279" s="77"/>
      <c r="HP279" s="77"/>
      <c r="HQ279" s="77"/>
      <c r="HR279" s="77"/>
      <c r="HS279" s="77"/>
      <c r="HT279" s="77"/>
      <c r="HU279" s="77"/>
      <c r="HV279" s="77"/>
      <c r="HW279" s="77"/>
      <c r="HX279" s="77"/>
      <c r="HY279" s="77"/>
      <c r="HZ279" s="77"/>
      <c r="IA279" s="77"/>
      <c r="IB279" s="77"/>
      <c r="IC279" s="77"/>
      <c r="ID279" s="77"/>
      <c r="IE279" s="77"/>
      <c r="IF279" s="77"/>
      <c r="IG279" s="77"/>
      <c r="IH279" s="77"/>
      <c r="II279" s="77"/>
      <c r="IJ279" s="77"/>
      <c r="IK279" s="77"/>
      <c r="IL279" s="77"/>
      <c r="IM279" s="77"/>
      <c r="IN279" s="77"/>
      <c r="IO279" s="77"/>
      <c r="IP279" s="77"/>
      <c r="IQ279" s="77"/>
      <c r="IR279" s="77"/>
      <c r="IS279" s="77"/>
      <c r="IT279" s="77"/>
      <c r="IU279" s="77"/>
      <c r="IV279" s="3"/>
      <c r="IW279" s="3"/>
      <c r="IX279" s="3"/>
      <c r="IY279" s="3"/>
      <c r="IZ279" s="3"/>
      <c r="JA279" s="551"/>
      <c r="JB279" s="713"/>
      <c r="JC279" s="713"/>
      <c r="JD279" s="713"/>
      <c r="JE279" s="713"/>
      <c r="JF279" s="713"/>
      <c r="JG279" s="713"/>
      <c r="JH279" s="713"/>
      <c r="JI279" s="713"/>
      <c r="JJ279" s="713"/>
      <c r="JK279" s="713"/>
      <c r="JL279" s="713"/>
      <c r="JM279" s="713"/>
      <c r="JN279" s="713"/>
      <c r="JO279" s="713"/>
      <c r="JP279" s="713"/>
      <c r="JQ279" s="713"/>
      <c r="JR279" s="713"/>
      <c r="JS279" s="713"/>
      <c r="JT279" s="713"/>
      <c r="JU279" s="713"/>
      <c r="JV279" s="713"/>
      <c r="JW279" s="713"/>
      <c r="JX279" s="713"/>
      <c r="JY279" s="713"/>
      <c r="JZ279" s="713"/>
      <c r="KA279" s="713"/>
      <c r="KB279" s="713"/>
      <c r="KC279" s="713"/>
      <c r="KD279" s="713"/>
      <c r="KE279" s="713"/>
      <c r="KF279" s="713"/>
      <c r="KG279" s="713"/>
      <c r="KH279" s="713"/>
      <c r="KI279" s="713"/>
      <c r="KJ279" s="713"/>
      <c r="KK279" s="713"/>
      <c r="KL279" s="713"/>
      <c r="KM279" s="713"/>
      <c r="KN279" s="713"/>
      <c r="KO279" s="713"/>
      <c r="KP279" s="713"/>
      <c r="KQ279" s="713"/>
      <c r="KR279" s="713"/>
      <c r="KS279" s="713"/>
      <c r="KT279" s="713"/>
      <c r="KU279" s="713"/>
      <c r="KV279" s="713"/>
      <c r="KW279" s="713"/>
      <c r="KX279" s="713"/>
      <c r="KY279" s="713"/>
      <c r="KZ279" s="713"/>
      <c r="LA279" s="713"/>
      <c r="LB279" s="713"/>
      <c r="LC279" s="713"/>
      <c r="LD279" s="713"/>
      <c r="LE279" s="713"/>
      <c r="LF279" s="713"/>
      <c r="LG279" s="713"/>
      <c r="LH279" s="713"/>
      <c r="LI279" s="713"/>
      <c r="LJ279" s="713"/>
      <c r="LK279" s="713"/>
      <c r="LL279" s="713"/>
      <c r="LM279" s="713"/>
      <c r="LN279" s="713"/>
      <c r="LO279" s="713"/>
      <c r="LP279" s="713"/>
      <c r="LQ279" s="713"/>
      <c r="LR279" s="713"/>
      <c r="LS279" s="713"/>
      <c r="LT279" s="713"/>
      <c r="LU279" s="713"/>
      <c r="LV279" s="713"/>
      <c r="LW279" s="713"/>
      <c r="LX279" s="713"/>
      <c r="LY279" s="713"/>
      <c r="LZ279" s="713"/>
      <c r="MA279" s="713"/>
      <c r="MB279" s="713"/>
      <c r="MC279" s="713"/>
      <c r="MD279" s="713"/>
      <c r="ME279" s="713"/>
      <c r="MF279" s="713"/>
      <c r="MG279" s="713"/>
      <c r="MH279" s="713"/>
      <c r="MI279" s="713"/>
      <c r="MJ279" s="713"/>
      <c r="MK279" s="713"/>
      <c r="ML279" s="713"/>
      <c r="MM279" s="713"/>
      <c r="MN279" s="713"/>
      <c r="MO279" s="713"/>
      <c r="MP279" s="713"/>
      <c r="MQ279" s="713"/>
      <c r="MR279" s="713"/>
      <c r="MS279" s="713"/>
      <c r="MT279" s="713"/>
      <c r="MU279" s="713"/>
      <c r="MV279" s="714"/>
      <c r="MW279" s="714"/>
      <c r="MX279" s="714"/>
      <c r="MY279" s="714"/>
      <c r="MZ279" s="714"/>
    </row>
    <row r="280" spans="1:364" s="49" customFormat="1" ht="15" customHeight="1">
      <c r="A280" s="723"/>
      <c r="B280" s="724"/>
      <c r="C280" s="709"/>
      <c r="D280" s="474"/>
      <c r="E280" s="7"/>
      <c r="F280" s="7"/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373"/>
      <c r="AG280" s="7"/>
      <c r="AH280" s="7"/>
      <c r="AI280" s="7"/>
      <c r="AJ280" s="7"/>
      <c r="AK280" s="7"/>
      <c r="AL280" s="7"/>
      <c r="AM280" s="7"/>
      <c r="AN280" s="7"/>
      <c r="AO280" s="373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373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373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373"/>
      <c r="FG280" s="6"/>
      <c r="FH280" s="6"/>
      <c r="FI280" s="6"/>
      <c r="FJ280" s="6"/>
      <c r="FK280" s="6"/>
      <c r="FL280" s="6"/>
      <c r="FM280" s="225"/>
      <c r="FN280" s="6"/>
      <c r="FO280" s="6"/>
      <c r="FP280" s="6"/>
      <c r="FQ280" s="6"/>
      <c r="FR280" s="510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101"/>
      <c r="GJ280" s="511"/>
      <c r="GK280" s="101"/>
      <c r="GL280" s="77"/>
      <c r="GM280" s="77"/>
      <c r="GN280" s="77"/>
      <c r="GO280" s="77"/>
      <c r="GP280" s="77"/>
      <c r="GQ280" s="77"/>
      <c r="GR280" s="77"/>
      <c r="GS280" s="77"/>
      <c r="GT280" s="77"/>
      <c r="GU280" s="77"/>
      <c r="GV280" s="77"/>
      <c r="GW280" s="77"/>
      <c r="GX280" s="77"/>
      <c r="GY280" s="77"/>
      <c r="GZ280" s="77"/>
      <c r="HA280" s="77"/>
      <c r="HB280" s="77"/>
      <c r="HC280" s="77"/>
      <c r="HD280" s="77"/>
      <c r="HE280" s="77"/>
      <c r="HF280" s="77"/>
      <c r="HG280" s="77"/>
      <c r="HH280" s="77"/>
      <c r="HI280" s="77"/>
      <c r="HJ280" s="77"/>
      <c r="HK280" s="77"/>
      <c r="HL280" s="77"/>
      <c r="HM280" s="77"/>
      <c r="HN280" s="77"/>
      <c r="HO280" s="77"/>
      <c r="HP280" s="77"/>
      <c r="HQ280" s="77"/>
      <c r="HR280" s="77"/>
      <c r="HS280" s="77"/>
      <c r="HT280" s="77"/>
      <c r="HU280" s="77"/>
      <c r="HV280" s="77"/>
      <c r="HW280" s="77"/>
      <c r="HX280" s="77"/>
      <c r="HY280" s="77"/>
      <c r="HZ280" s="77"/>
      <c r="IA280" s="77"/>
      <c r="IB280" s="77"/>
      <c r="IC280" s="77"/>
      <c r="ID280" s="77"/>
      <c r="IE280" s="77"/>
      <c r="IF280" s="77"/>
      <c r="IG280" s="77"/>
      <c r="IH280" s="77"/>
      <c r="II280" s="77"/>
      <c r="IJ280" s="77"/>
      <c r="IK280" s="77"/>
      <c r="IL280" s="77"/>
      <c r="IM280" s="77"/>
      <c r="IN280" s="77"/>
      <c r="IO280" s="77"/>
      <c r="IP280" s="77"/>
      <c r="IQ280" s="77"/>
      <c r="IR280" s="77"/>
      <c r="IS280" s="77"/>
      <c r="IT280" s="77"/>
      <c r="IU280" s="77"/>
      <c r="IV280" s="3"/>
      <c r="IW280" s="3"/>
      <c r="IX280" s="3"/>
      <c r="IY280" s="3"/>
      <c r="IZ280" s="3"/>
      <c r="JA280" s="551"/>
      <c r="JB280" s="713"/>
      <c r="JC280" s="713"/>
      <c r="JD280" s="713"/>
      <c r="JE280" s="713"/>
      <c r="JF280" s="713"/>
      <c r="JG280" s="713"/>
      <c r="JH280" s="713"/>
      <c r="JI280" s="713"/>
      <c r="JJ280" s="713"/>
      <c r="JK280" s="713"/>
      <c r="JL280" s="713"/>
      <c r="JM280" s="713"/>
      <c r="JN280" s="713"/>
      <c r="JO280" s="713"/>
      <c r="JP280" s="713"/>
      <c r="JQ280" s="713"/>
      <c r="JR280" s="713"/>
      <c r="JS280" s="713"/>
      <c r="JT280" s="713"/>
      <c r="JU280" s="713"/>
      <c r="JV280" s="713"/>
      <c r="JW280" s="713"/>
      <c r="JX280" s="713"/>
      <c r="JY280" s="713"/>
      <c r="JZ280" s="713"/>
      <c r="KA280" s="713"/>
      <c r="KB280" s="713"/>
      <c r="KC280" s="713"/>
      <c r="KD280" s="713"/>
      <c r="KE280" s="713"/>
      <c r="KF280" s="713"/>
      <c r="KG280" s="713"/>
      <c r="KH280" s="713"/>
      <c r="KI280" s="713"/>
      <c r="KJ280" s="713"/>
      <c r="KK280" s="713"/>
      <c r="KL280" s="713"/>
      <c r="KM280" s="713"/>
      <c r="KN280" s="713"/>
      <c r="KO280" s="713"/>
      <c r="KP280" s="713"/>
      <c r="KQ280" s="713"/>
      <c r="KR280" s="713"/>
      <c r="KS280" s="713"/>
      <c r="KT280" s="713"/>
      <c r="KU280" s="713"/>
      <c r="KV280" s="713"/>
      <c r="KW280" s="713"/>
      <c r="KX280" s="713"/>
      <c r="KY280" s="713"/>
      <c r="KZ280" s="713"/>
      <c r="LA280" s="713"/>
      <c r="LB280" s="713"/>
      <c r="LC280" s="713"/>
      <c r="LD280" s="713"/>
      <c r="LE280" s="713"/>
      <c r="LF280" s="713"/>
      <c r="LG280" s="713"/>
      <c r="LH280" s="713"/>
      <c r="LI280" s="713"/>
      <c r="LJ280" s="713"/>
      <c r="LK280" s="713"/>
      <c r="LL280" s="713"/>
      <c r="LM280" s="713"/>
      <c r="LN280" s="713"/>
      <c r="LO280" s="713"/>
      <c r="LP280" s="713"/>
      <c r="LQ280" s="713"/>
      <c r="LR280" s="713"/>
      <c r="LS280" s="713"/>
      <c r="LT280" s="713"/>
      <c r="LU280" s="713"/>
      <c r="LV280" s="713"/>
      <c r="LW280" s="713"/>
      <c r="LX280" s="713"/>
      <c r="LY280" s="713"/>
      <c r="LZ280" s="713"/>
      <c r="MA280" s="713"/>
      <c r="MB280" s="713"/>
      <c r="MC280" s="713"/>
      <c r="MD280" s="713"/>
      <c r="ME280" s="713"/>
      <c r="MF280" s="713"/>
      <c r="MG280" s="713"/>
      <c r="MH280" s="713"/>
      <c r="MI280" s="713"/>
      <c r="MJ280" s="713"/>
      <c r="MK280" s="713"/>
      <c r="ML280" s="713"/>
      <c r="MM280" s="713"/>
      <c r="MN280" s="713"/>
      <c r="MO280" s="713"/>
      <c r="MP280" s="713"/>
      <c r="MQ280" s="713"/>
      <c r="MR280" s="713"/>
      <c r="MS280" s="713"/>
      <c r="MT280" s="713"/>
      <c r="MU280" s="713"/>
      <c r="MV280" s="714"/>
      <c r="MW280" s="714"/>
      <c r="MX280" s="714"/>
      <c r="MY280" s="714"/>
      <c r="MZ280" s="714"/>
    </row>
    <row r="281" spans="1:364" s="49" customFormat="1" ht="15" customHeight="1">
      <c r="A281" s="723"/>
      <c r="B281" s="724"/>
      <c r="C281" s="709"/>
      <c r="D281" s="474"/>
      <c r="E281" s="7"/>
      <c r="F281" s="7"/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373"/>
      <c r="AG281" s="7"/>
      <c r="AH281" s="7"/>
      <c r="AI281" s="7"/>
      <c r="AJ281" s="7"/>
      <c r="AK281" s="7"/>
      <c r="AL281" s="7"/>
      <c r="AM281" s="7"/>
      <c r="AN281" s="7"/>
      <c r="AO281" s="373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373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373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373"/>
      <c r="FG281" s="6"/>
      <c r="FH281" s="6"/>
      <c r="FI281" s="6"/>
      <c r="FJ281" s="6"/>
      <c r="FK281" s="6"/>
      <c r="FL281" s="6"/>
      <c r="FM281" s="225"/>
      <c r="FN281" s="6"/>
      <c r="FO281" s="6"/>
      <c r="FP281" s="6"/>
      <c r="FQ281" s="6"/>
      <c r="FR281" s="510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101"/>
      <c r="GJ281" s="511"/>
      <c r="GK281" s="101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  <c r="HD281" s="77"/>
      <c r="HE281" s="77"/>
      <c r="HF281" s="77"/>
      <c r="HG281" s="77"/>
      <c r="HH281" s="77"/>
      <c r="HI281" s="77"/>
      <c r="HJ281" s="77"/>
      <c r="HK281" s="77"/>
      <c r="HL281" s="77"/>
      <c r="HM281" s="77"/>
      <c r="HN281" s="77"/>
      <c r="HO281" s="77"/>
      <c r="HP281" s="77"/>
      <c r="HQ281" s="77"/>
      <c r="HR281" s="77"/>
      <c r="HS281" s="77"/>
      <c r="HT281" s="77"/>
      <c r="HU281" s="77"/>
      <c r="HV281" s="77"/>
      <c r="HW281" s="77"/>
      <c r="HX281" s="77"/>
      <c r="HY281" s="77"/>
      <c r="HZ281" s="77"/>
      <c r="IA281" s="77"/>
      <c r="IB281" s="77"/>
      <c r="IC281" s="77"/>
      <c r="ID281" s="77"/>
      <c r="IE281" s="77"/>
      <c r="IF281" s="77"/>
      <c r="IG281" s="77"/>
      <c r="IH281" s="77"/>
      <c r="II281" s="77"/>
      <c r="IJ281" s="77"/>
      <c r="IK281" s="77"/>
      <c r="IL281" s="77"/>
      <c r="IM281" s="77"/>
      <c r="IN281" s="77"/>
      <c r="IO281" s="77"/>
      <c r="IP281" s="77"/>
      <c r="IQ281" s="77"/>
      <c r="IR281" s="77"/>
      <c r="IS281" s="77"/>
      <c r="IT281" s="77"/>
      <c r="IU281" s="77"/>
      <c r="IV281" s="3"/>
      <c r="IW281" s="3"/>
      <c r="IX281" s="3"/>
      <c r="IY281" s="3"/>
      <c r="IZ281" s="3"/>
      <c r="JA281" s="551"/>
      <c r="JB281" s="713"/>
      <c r="JC281" s="713"/>
      <c r="JD281" s="713"/>
      <c r="JE281" s="713"/>
      <c r="JF281" s="713"/>
      <c r="JG281" s="713"/>
      <c r="JH281" s="713"/>
      <c r="JI281" s="713"/>
      <c r="JJ281" s="713"/>
      <c r="JK281" s="713"/>
      <c r="JL281" s="713"/>
      <c r="JM281" s="713"/>
      <c r="JN281" s="713"/>
      <c r="JO281" s="713"/>
      <c r="JP281" s="713"/>
      <c r="JQ281" s="713"/>
      <c r="JR281" s="713"/>
      <c r="JS281" s="713"/>
      <c r="JT281" s="713"/>
      <c r="JU281" s="713"/>
      <c r="JV281" s="713"/>
      <c r="JW281" s="713"/>
      <c r="JX281" s="713"/>
      <c r="JY281" s="713"/>
      <c r="JZ281" s="713"/>
      <c r="KA281" s="713"/>
      <c r="KB281" s="713"/>
      <c r="KC281" s="713"/>
      <c r="KD281" s="713"/>
      <c r="KE281" s="713"/>
      <c r="KF281" s="713"/>
      <c r="KG281" s="713"/>
      <c r="KH281" s="713"/>
      <c r="KI281" s="713"/>
      <c r="KJ281" s="713"/>
      <c r="KK281" s="713"/>
      <c r="KL281" s="713"/>
      <c r="KM281" s="713"/>
      <c r="KN281" s="713"/>
      <c r="KO281" s="713"/>
      <c r="KP281" s="713"/>
      <c r="KQ281" s="713"/>
      <c r="KR281" s="713"/>
      <c r="KS281" s="713"/>
      <c r="KT281" s="713"/>
      <c r="KU281" s="713"/>
      <c r="KV281" s="713"/>
      <c r="KW281" s="713"/>
      <c r="KX281" s="713"/>
      <c r="KY281" s="713"/>
      <c r="KZ281" s="713"/>
      <c r="LA281" s="713"/>
      <c r="LB281" s="713"/>
      <c r="LC281" s="713"/>
      <c r="LD281" s="713"/>
      <c r="LE281" s="713"/>
      <c r="LF281" s="713"/>
      <c r="LG281" s="713"/>
      <c r="LH281" s="713"/>
      <c r="LI281" s="713"/>
      <c r="LJ281" s="713"/>
      <c r="LK281" s="713"/>
      <c r="LL281" s="713"/>
      <c r="LM281" s="713"/>
      <c r="LN281" s="713"/>
      <c r="LO281" s="713"/>
      <c r="LP281" s="713"/>
      <c r="LQ281" s="713"/>
      <c r="LR281" s="713"/>
      <c r="LS281" s="713"/>
      <c r="LT281" s="713"/>
      <c r="LU281" s="713"/>
      <c r="LV281" s="713"/>
      <c r="LW281" s="713"/>
      <c r="LX281" s="713"/>
      <c r="LY281" s="713"/>
      <c r="LZ281" s="713"/>
      <c r="MA281" s="713"/>
      <c r="MB281" s="713"/>
      <c r="MC281" s="713"/>
      <c r="MD281" s="713"/>
      <c r="ME281" s="713"/>
      <c r="MF281" s="713"/>
      <c r="MG281" s="713"/>
      <c r="MH281" s="713"/>
      <c r="MI281" s="713"/>
      <c r="MJ281" s="713"/>
      <c r="MK281" s="713"/>
      <c r="ML281" s="713"/>
      <c r="MM281" s="713"/>
      <c r="MN281" s="713"/>
      <c r="MO281" s="713"/>
      <c r="MP281" s="713"/>
      <c r="MQ281" s="713"/>
      <c r="MR281" s="713"/>
      <c r="MS281" s="713"/>
      <c r="MT281" s="713"/>
      <c r="MU281" s="713"/>
      <c r="MV281" s="714"/>
      <c r="MW281" s="714"/>
      <c r="MX281" s="714"/>
      <c r="MY281" s="714"/>
      <c r="MZ281" s="714"/>
    </row>
    <row r="282" spans="1:364" s="49" customFormat="1" ht="15" customHeight="1">
      <c r="A282" s="723"/>
      <c r="B282" s="724"/>
      <c r="C282" s="709"/>
      <c r="D282" s="474"/>
      <c r="E282" s="7"/>
      <c r="F282" s="7"/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373"/>
      <c r="AG282" s="7"/>
      <c r="AH282" s="7"/>
      <c r="AI282" s="7"/>
      <c r="AJ282" s="7"/>
      <c r="AK282" s="7"/>
      <c r="AL282" s="7"/>
      <c r="AM282" s="7"/>
      <c r="AN282" s="7"/>
      <c r="AO282" s="373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373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373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373"/>
      <c r="FG282" s="6"/>
      <c r="FH282" s="6"/>
      <c r="FI282" s="6"/>
      <c r="FJ282" s="6"/>
      <c r="FK282" s="6"/>
      <c r="FL282" s="6"/>
      <c r="FM282" s="225"/>
      <c r="FN282" s="6"/>
      <c r="FO282" s="6"/>
      <c r="FP282" s="6"/>
      <c r="FQ282" s="6"/>
      <c r="FR282" s="510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101"/>
      <c r="GJ282" s="511"/>
      <c r="GK282" s="101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  <c r="HD282" s="77"/>
      <c r="HE282" s="77"/>
      <c r="HF282" s="77"/>
      <c r="HG282" s="77"/>
      <c r="HH282" s="77"/>
      <c r="HI282" s="77"/>
      <c r="HJ282" s="77"/>
      <c r="HK282" s="77"/>
      <c r="HL282" s="77"/>
      <c r="HM282" s="77"/>
      <c r="HN282" s="77"/>
      <c r="HO282" s="77"/>
      <c r="HP282" s="77"/>
      <c r="HQ282" s="77"/>
      <c r="HR282" s="77"/>
      <c r="HS282" s="77"/>
      <c r="HT282" s="77"/>
      <c r="HU282" s="77"/>
      <c r="HV282" s="77"/>
      <c r="HW282" s="77"/>
      <c r="HX282" s="77"/>
      <c r="HY282" s="77"/>
      <c r="HZ282" s="77"/>
      <c r="IA282" s="77"/>
      <c r="IB282" s="77"/>
      <c r="IC282" s="77"/>
      <c r="ID282" s="77"/>
      <c r="IE282" s="77"/>
      <c r="IF282" s="77"/>
      <c r="IG282" s="77"/>
      <c r="IH282" s="77"/>
      <c r="II282" s="77"/>
      <c r="IJ282" s="77"/>
      <c r="IK282" s="77"/>
      <c r="IL282" s="77"/>
      <c r="IM282" s="77"/>
      <c r="IN282" s="77"/>
      <c r="IO282" s="77"/>
      <c r="IP282" s="77"/>
      <c r="IQ282" s="77"/>
      <c r="IR282" s="77"/>
      <c r="IS282" s="77"/>
      <c r="IT282" s="77"/>
      <c r="IU282" s="77"/>
      <c r="IV282" s="3"/>
      <c r="IW282" s="3"/>
      <c r="IX282" s="3"/>
      <c r="IY282" s="3"/>
      <c r="IZ282" s="3"/>
      <c r="JA282" s="551"/>
      <c r="JB282" s="713"/>
      <c r="JC282" s="713"/>
      <c r="JD282" s="713"/>
      <c r="JE282" s="713"/>
      <c r="JF282" s="713"/>
      <c r="JG282" s="713"/>
      <c r="JH282" s="713"/>
      <c r="JI282" s="713"/>
      <c r="JJ282" s="713"/>
      <c r="JK282" s="713"/>
      <c r="JL282" s="713"/>
      <c r="JM282" s="713"/>
      <c r="JN282" s="713"/>
      <c r="JO282" s="713"/>
      <c r="JP282" s="713"/>
      <c r="JQ282" s="713"/>
      <c r="JR282" s="713"/>
      <c r="JS282" s="713"/>
      <c r="JT282" s="713"/>
      <c r="JU282" s="713"/>
      <c r="JV282" s="713"/>
      <c r="JW282" s="713"/>
      <c r="JX282" s="713"/>
      <c r="JY282" s="713"/>
      <c r="JZ282" s="713"/>
      <c r="KA282" s="713"/>
      <c r="KB282" s="713"/>
      <c r="KC282" s="713"/>
      <c r="KD282" s="713"/>
      <c r="KE282" s="713"/>
      <c r="KF282" s="713"/>
      <c r="KG282" s="713"/>
      <c r="KH282" s="713"/>
      <c r="KI282" s="713"/>
      <c r="KJ282" s="713"/>
      <c r="KK282" s="713"/>
      <c r="KL282" s="713"/>
      <c r="KM282" s="713"/>
      <c r="KN282" s="713"/>
      <c r="KO282" s="713"/>
      <c r="KP282" s="713"/>
      <c r="KQ282" s="713"/>
      <c r="KR282" s="713"/>
      <c r="KS282" s="713"/>
      <c r="KT282" s="713"/>
      <c r="KU282" s="713"/>
      <c r="KV282" s="713"/>
      <c r="KW282" s="713"/>
      <c r="KX282" s="713"/>
      <c r="KY282" s="713"/>
      <c r="KZ282" s="713"/>
      <c r="LA282" s="713"/>
      <c r="LB282" s="713"/>
      <c r="LC282" s="713"/>
      <c r="LD282" s="713"/>
      <c r="LE282" s="713"/>
      <c r="LF282" s="713"/>
      <c r="LG282" s="713"/>
      <c r="LH282" s="713"/>
      <c r="LI282" s="713"/>
      <c r="LJ282" s="713"/>
      <c r="LK282" s="713"/>
      <c r="LL282" s="713"/>
      <c r="LM282" s="713"/>
      <c r="LN282" s="713"/>
      <c r="LO282" s="713"/>
      <c r="LP282" s="713"/>
      <c r="LQ282" s="713"/>
      <c r="LR282" s="713"/>
      <c r="LS282" s="713"/>
      <c r="LT282" s="713"/>
      <c r="LU282" s="713"/>
      <c r="LV282" s="713"/>
      <c r="LW282" s="713"/>
      <c r="LX282" s="713"/>
      <c r="LY282" s="713"/>
      <c r="LZ282" s="713"/>
      <c r="MA282" s="713"/>
      <c r="MB282" s="713"/>
      <c r="MC282" s="713"/>
      <c r="MD282" s="713"/>
      <c r="ME282" s="713"/>
      <c r="MF282" s="713"/>
      <c r="MG282" s="713"/>
      <c r="MH282" s="713"/>
      <c r="MI282" s="713"/>
      <c r="MJ282" s="713"/>
      <c r="MK282" s="713"/>
      <c r="ML282" s="713"/>
      <c r="MM282" s="713"/>
      <c r="MN282" s="713"/>
      <c r="MO282" s="713"/>
      <c r="MP282" s="713"/>
      <c r="MQ282" s="713"/>
      <c r="MR282" s="713"/>
      <c r="MS282" s="713"/>
      <c r="MT282" s="713"/>
      <c r="MU282" s="713"/>
      <c r="MV282" s="714"/>
      <c r="MW282" s="714"/>
      <c r="MX282" s="714"/>
      <c r="MY282" s="714"/>
      <c r="MZ282" s="714"/>
    </row>
    <row r="283" spans="1:364" s="49" customFormat="1" ht="15" customHeight="1">
      <c r="A283" s="723"/>
      <c r="B283" s="724"/>
      <c r="C283" s="709"/>
      <c r="D283" s="474"/>
      <c r="E283" s="7"/>
      <c r="F283" s="7"/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373"/>
      <c r="AG283" s="7"/>
      <c r="AH283" s="7"/>
      <c r="AI283" s="7"/>
      <c r="AJ283" s="7"/>
      <c r="AK283" s="7"/>
      <c r="AL283" s="7"/>
      <c r="AM283" s="7"/>
      <c r="AN283" s="7"/>
      <c r="AO283" s="373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373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373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373"/>
      <c r="FG283" s="6"/>
      <c r="FH283" s="6"/>
      <c r="FI283" s="6"/>
      <c r="FJ283" s="6"/>
      <c r="FK283" s="6"/>
      <c r="FL283" s="6"/>
      <c r="FM283" s="225"/>
      <c r="FN283" s="6"/>
      <c r="FO283" s="6"/>
      <c r="FP283" s="6"/>
      <c r="FQ283" s="6"/>
      <c r="FR283" s="510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101"/>
      <c r="GJ283" s="511"/>
      <c r="GK283" s="101"/>
      <c r="GL283" s="77"/>
      <c r="GM283" s="77"/>
      <c r="GN283" s="77"/>
      <c r="GO283" s="77"/>
      <c r="GP283" s="77"/>
      <c r="GQ283" s="77"/>
      <c r="GR283" s="77"/>
      <c r="GS283" s="77"/>
      <c r="GT283" s="77"/>
      <c r="GU283" s="77"/>
      <c r="GV283" s="77"/>
      <c r="GW283" s="77"/>
      <c r="GX283" s="77"/>
      <c r="GY283" s="77"/>
      <c r="GZ283" s="77"/>
      <c r="HA283" s="77"/>
      <c r="HB283" s="77"/>
      <c r="HC283" s="77"/>
      <c r="HD283" s="77"/>
      <c r="HE283" s="77"/>
      <c r="HF283" s="77"/>
      <c r="HG283" s="77"/>
      <c r="HH283" s="77"/>
      <c r="HI283" s="77"/>
      <c r="HJ283" s="77"/>
      <c r="HK283" s="77"/>
      <c r="HL283" s="77"/>
      <c r="HM283" s="77"/>
      <c r="HN283" s="77"/>
      <c r="HO283" s="77"/>
      <c r="HP283" s="77"/>
      <c r="HQ283" s="77"/>
      <c r="HR283" s="77"/>
      <c r="HS283" s="77"/>
      <c r="HT283" s="77"/>
      <c r="HU283" s="77"/>
      <c r="HV283" s="77"/>
      <c r="HW283" s="77"/>
      <c r="HX283" s="77"/>
      <c r="HY283" s="77"/>
      <c r="HZ283" s="77"/>
      <c r="IA283" s="77"/>
      <c r="IB283" s="77"/>
      <c r="IC283" s="77"/>
      <c r="ID283" s="77"/>
      <c r="IE283" s="77"/>
      <c r="IF283" s="77"/>
      <c r="IG283" s="77"/>
      <c r="IH283" s="77"/>
      <c r="II283" s="77"/>
      <c r="IJ283" s="77"/>
      <c r="IK283" s="77"/>
      <c r="IL283" s="77"/>
      <c r="IM283" s="77"/>
      <c r="IN283" s="77"/>
      <c r="IO283" s="77"/>
      <c r="IP283" s="77"/>
      <c r="IQ283" s="77"/>
      <c r="IR283" s="77"/>
      <c r="IS283" s="77"/>
      <c r="IT283" s="77"/>
      <c r="IU283" s="77"/>
      <c r="IV283" s="3"/>
      <c r="IW283" s="3"/>
      <c r="IX283" s="3"/>
      <c r="IY283" s="3"/>
      <c r="IZ283" s="3"/>
      <c r="JA283" s="551"/>
      <c r="JB283" s="713"/>
      <c r="JC283" s="713"/>
      <c r="JD283" s="713"/>
      <c r="JE283" s="713"/>
      <c r="JF283" s="713"/>
      <c r="JG283" s="713"/>
      <c r="JH283" s="713"/>
      <c r="JI283" s="713"/>
      <c r="JJ283" s="713"/>
      <c r="JK283" s="713"/>
      <c r="JL283" s="713"/>
      <c r="JM283" s="713"/>
      <c r="JN283" s="713"/>
      <c r="JO283" s="713"/>
      <c r="JP283" s="713"/>
      <c r="JQ283" s="713"/>
      <c r="JR283" s="713"/>
      <c r="JS283" s="713"/>
      <c r="JT283" s="713"/>
      <c r="JU283" s="713"/>
      <c r="JV283" s="713"/>
      <c r="JW283" s="713"/>
      <c r="JX283" s="713"/>
      <c r="JY283" s="713"/>
      <c r="JZ283" s="713"/>
      <c r="KA283" s="713"/>
      <c r="KB283" s="713"/>
      <c r="KC283" s="713"/>
      <c r="KD283" s="713"/>
      <c r="KE283" s="713"/>
      <c r="KF283" s="713"/>
      <c r="KG283" s="713"/>
      <c r="KH283" s="713"/>
      <c r="KI283" s="713"/>
      <c r="KJ283" s="713"/>
      <c r="KK283" s="713"/>
      <c r="KL283" s="713"/>
      <c r="KM283" s="713"/>
      <c r="KN283" s="713"/>
      <c r="KO283" s="713"/>
      <c r="KP283" s="713"/>
      <c r="KQ283" s="713"/>
      <c r="KR283" s="713"/>
      <c r="KS283" s="713"/>
      <c r="KT283" s="713"/>
      <c r="KU283" s="713"/>
      <c r="KV283" s="713"/>
      <c r="KW283" s="713"/>
      <c r="KX283" s="713"/>
      <c r="KY283" s="713"/>
      <c r="KZ283" s="713"/>
      <c r="LA283" s="713"/>
      <c r="LB283" s="713"/>
      <c r="LC283" s="713"/>
      <c r="LD283" s="713"/>
      <c r="LE283" s="713"/>
      <c r="LF283" s="713"/>
      <c r="LG283" s="713"/>
      <c r="LH283" s="713"/>
      <c r="LI283" s="713"/>
      <c r="LJ283" s="713"/>
      <c r="LK283" s="713"/>
      <c r="LL283" s="713"/>
      <c r="LM283" s="713"/>
      <c r="LN283" s="713"/>
      <c r="LO283" s="713"/>
      <c r="LP283" s="713"/>
      <c r="LQ283" s="713"/>
      <c r="LR283" s="713"/>
      <c r="LS283" s="713"/>
      <c r="LT283" s="713"/>
      <c r="LU283" s="713"/>
      <c r="LV283" s="713"/>
      <c r="LW283" s="713"/>
      <c r="LX283" s="713"/>
      <c r="LY283" s="713"/>
      <c r="LZ283" s="713"/>
      <c r="MA283" s="713"/>
      <c r="MB283" s="713"/>
      <c r="MC283" s="713"/>
      <c r="MD283" s="713"/>
      <c r="ME283" s="713"/>
      <c r="MF283" s="713"/>
      <c r="MG283" s="713"/>
      <c r="MH283" s="713"/>
      <c r="MI283" s="713"/>
      <c r="MJ283" s="713"/>
      <c r="MK283" s="713"/>
      <c r="ML283" s="713"/>
      <c r="MM283" s="713"/>
      <c r="MN283" s="713"/>
      <c r="MO283" s="713"/>
      <c r="MP283" s="713"/>
      <c r="MQ283" s="713"/>
      <c r="MR283" s="713"/>
      <c r="MS283" s="713"/>
      <c r="MT283" s="713"/>
      <c r="MU283" s="713"/>
      <c r="MV283" s="714"/>
      <c r="MW283" s="714"/>
      <c r="MX283" s="714"/>
      <c r="MY283" s="714"/>
      <c r="MZ283" s="714"/>
    </row>
    <row r="284" spans="1:364" s="49" customFormat="1" ht="15" customHeight="1">
      <c r="A284" s="723"/>
      <c r="B284" s="724"/>
      <c r="C284" s="709"/>
      <c r="D284" s="474"/>
      <c r="E284" s="7"/>
      <c r="F284" s="7"/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373"/>
      <c r="AG284" s="7"/>
      <c r="AH284" s="7"/>
      <c r="AI284" s="7"/>
      <c r="AJ284" s="7"/>
      <c r="AK284" s="7"/>
      <c r="AL284" s="7"/>
      <c r="AM284" s="7"/>
      <c r="AN284" s="7"/>
      <c r="AO284" s="373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373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373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373"/>
      <c r="FG284" s="6"/>
      <c r="FH284" s="6"/>
      <c r="FI284" s="6"/>
      <c r="FJ284" s="6"/>
      <c r="FK284" s="6"/>
      <c r="FL284" s="6"/>
      <c r="FM284" s="225"/>
      <c r="FN284" s="6"/>
      <c r="FO284" s="6"/>
      <c r="FP284" s="6"/>
      <c r="FQ284" s="6"/>
      <c r="FR284" s="510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101"/>
      <c r="GJ284" s="511"/>
      <c r="GK284" s="101"/>
      <c r="GL284" s="77"/>
      <c r="GM284" s="77"/>
      <c r="GN284" s="77"/>
      <c r="GO284" s="77"/>
      <c r="GP284" s="77"/>
      <c r="GQ284" s="77"/>
      <c r="GR284" s="77"/>
      <c r="GS284" s="77"/>
      <c r="GT284" s="77"/>
      <c r="GU284" s="77"/>
      <c r="GV284" s="77"/>
      <c r="GW284" s="77"/>
      <c r="GX284" s="77"/>
      <c r="GY284" s="77"/>
      <c r="GZ284" s="77"/>
      <c r="HA284" s="77"/>
      <c r="HB284" s="77"/>
      <c r="HC284" s="77"/>
      <c r="HD284" s="77"/>
      <c r="HE284" s="77"/>
      <c r="HF284" s="77"/>
      <c r="HG284" s="77"/>
      <c r="HH284" s="77"/>
      <c r="HI284" s="77"/>
      <c r="HJ284" s="77"/>
      <c r="HK284" s="77"/>
      <c r="HL284" s="77"/>
      <c r="HM284" s="77"/>
      <c r="HN284" s="77"/>
      <c r="HO284" s="77"/>
      <c r="HP284" s="77"/>
      <c r="HQ284" s="77"/>
      <c r="HR284" s="77"/>
      <c r="HS284" s="77"/>
      <c r="HT284" s="77"/>
      <c r="HU284" s="77"/>
      <c r="HV284" s="77"/>
      <c r="HW284" s="77"/>
      <c r="HX284" s="77"/>
      <c r="HY284" s="77"/>
      <c r="HZ284" s="77"/>
      <c r="IA284" s="77"/>
      <c r="IB284" s="77"/>
      <c r="IC284" s="77"/>
      <c r="ID284" s="77"/>
      <c r="IE284" s="77"/>
      <c r="IF284" s="77"/>
      <c r="IG284" s="77"/>
      <c r="IH284" s="77"/>
      <c r="II284" s="77"/>
      <c r="IJ284" s="77"/>
      <c r="IK284" s="77"/>
      <c r="IL284" s="77"/>
      <c r="IM284" s="77"/>
      <c r="IN284" s="77"/>
      <c r="IO284" s="77"/>
      <c r="IP284" s="77"/>
      <c r="IQ284" s="77"/>
      <c r="IR284" s="77"/>
      <c r="IS284" s="77"/>
      <c r="IT284" s="77"/>
      <c r="IU284" s="77"/>
      <c r="IV284" s="3"/>
      <c r="IW284" s="3"/>
      <c r="IX284" s="3"/>
      <c r="IY284" s="3"/>
      <c r="IZ284" s="3"/>
      <c r="JA284" s="551"/>
      <c r="JB284" s="713"/>
      <c r="JC284" s="713"/>
      <c r="JD284" s="713"/>
      <c r="JE284" s="713"/>
      <c r="JF284" s="713"/>
      <c r="JG284" s="713"/>
      <c r="JH284" s="713"/>
      <c r="JI284" s="713"/>
      <c r="JJ284" s="713"/>
      <c r="JK284" s="713"/>
      <c r="JL284" s="713"/>
      <c r="JM284" s="713"/>
      <c r="JN284" s="713"/>
      <c r="JO284" s="713"/>
      <c r="JP284" s="713"/>
      <c r="JQ284" s="713"/>
      <c r="JR284" s="713"/>
      <c r="JS284" s="713"/>
      <c r="JT284" s="713"/>
      <c r="JU284" s="713"/>
      <c r="JV284" s="713"/>
      <c r="JW284" s="713"/>
      <c r="JX284" s="713"/>
      <c r="JY284" s="713"/>
      <c r="JZ284" s="713"/>
      <c r="KA284" s="713"/>
      <c r="KB284" s="713"/>
      <c r="KC284" s="713"/>
      <c r="KD284" s="713"/>
      <c r="KE284" s="713"/>
      <c r="KF284" s="713"/>
      <c r="KG284" s="713"/>
      <c r="KH284" s="713"/>
      <c r="KI284" s="713"/>
      <c r="KJ284" s="713"/>
      <c r="KK284" s="713"/>
      <c r="KL284" s="713"/>
      <c r="KM284" s="713"/>
      <c r="KN284" s="713"/>
      <c r="KO284" s="713"/>
      <c r="KP284" s="713"/>
      <c r="KQ284" s="713"/>
      <c r="KR284" s="713"/>
      <c r="KS284" s="713"/>
      <c r="KT284" s="713"/>
      <c r="KU284" s="713"/>
      <c r="KV284" s="713"/>
      <c r="KW284" s="713"/>
      <c r="KX284" s="713"/>
      <c r="KY284" s="713"/>
      <c r="KZ284" s="713"/>
      <c r="LA284" s="713"/>
      <c r="LB284" s="713"/>
      <c r="LC284" s="713"/>
      <c r="LD284" s="713"/>
      <c r="LE284" s="713"/>
      <c r="LF284" s="713"/>
      <c r="LG284" s="713"/>
      <c r="LH284" s="713"/>
      <c r="LI284" s="713"/>
      <c r="LJ284" s="713"/>
      <c r="LK284" s="713"/>
      <c r="LL284" s="713"/>
      <c r="LM284" s="713"/>
      <c r="LN284" s="713"/>
      <c r="LO284" s="713"/>
      <c r="LP284" s="713"/>
      <c r="LQ284" s="713"/>
      <c r="LR284" s="713"/>
      <c r="LS284" s="713"/>
      <c r="LT284" s="713"/>
      <c r="LU284" s="713"/>
      <c r="LV284" s="713"/>
      <c r="LW284" s="713"/>
      <c r="LX284" s="713"/>
      <c r="LY284" s="713"/>
      <c r="LZ284" s="713"/>
      <c r="MA284" s="713"/>
      <c r="MB284" s="713"/>
      <c r="MC284" s="713"/>
      <c r="MD284" s="713"/>
      <c r="ME284" s="713"/>
      <c r="MF284" s="713"/>
      <c r="MG284" s="713"/>
      <c r="MH284" s="713"/>
      <c r="MI284" s="713"/>
      <c r="MJ284" s="713"/>
      <c r="MK284" s="713"/>
      <c r="ML284" s="713"/>
      <c r="MM284" s="713"/>
      <c r="MN284" s="713"/>
      <c r="MO284" s="713"/>
      <c r="MP284" s="713"/>
      <c r="MQ284" s="713"/>
      <c r="MR284" s="713"/>
      <c r="MS284" s="713"/>
      <c r="MT284" s="713"/>
      <c r="MU284" s="713"/>
      <c r="MV284" s="714"/>
      <c r="MW284" s="714"/>
      <c r="MX284" s="714"/>
      <c r="MY284" s="714"/>
      <c r="MZ284" s="714"/>
    </row>
    <row r="285" spans="1:364" s="49" customFormat="1" ht="15" customHeight="1">
      <c r="A285" s="723"/>
      <c r="B285" s="724"/>
      <c r="C285" s="709"/>
      <c r="D285" s="474"/>
      <c r="E285" s="7"/>
      <c r="F285" s="7"/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373"/>
      <c r="AG285" s="7"/>
      <c r="AH285" s="7"/>
      <c r="AI285" s="7"/>
      <c r="AJ285" s="7"/>
      <c r="AK285" s="7"/>
      <c r="AL285" s="7"/>
      <c r="AM285" s="7"/>
      <c r="AN285" s="7"/>
      <c r="AO285" s="373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373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373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373"/>
      <c r="FG285" s="6"/>
      <c r="FH285" s="6"/>
      <c r="FI285" s="6"/>
      <c r="FJ285" s="6"/>
      <c r="FK285" s="6"/>
      <c r="FL285" s="6"/>
      <c r="FM285" s="225"/>
      <c r="FN285" s="6"/>
      <c r="FO285" s="6"/>
      <c r="FP285" s="6"/>
      <c r="FQ285" s="6"/>
      <c r="FR285" s="510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101"/>
      <c r="GJ285" s="511"/>
      <c r="GK285" s="101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  <c r="HD285" s="77"/>
      <c r="HE285" s="77"/>
      <c r="HF285" s="77"/>
      <c r="HG285" s="77"/>
      <c r="HH285" s="77"/>
      <c r="HI285" s="77"/>
      <c r="HJ285" s="77"/>
      <c r="HK285" s="77"/>
      <c r="HL285" s="77"/>
      <c r="HM285" s="77"/>
      <c r="HN285" s="77"/>
      <c r="HO285" s="77"/>
      <c r="HP285" s="77"/>
      <c r="HQ285" s="77"/>
      <c r="HR285" s="77"/>
      <c r="HS285" s="77"/>
      <c r="HT285" s="77"/>
      <c r="HU285" s="77"/>
      <c r="HV285" s="77"/>
      <c r="HW285" s="77"/>
      <c r="HX285" s="77"/>
      <c r="HY285" s="77"/>
      <c r="HZ285" s="77"/>
      <c r="IA285" s="77"/>
      <c r="IB285" s="77"/>
      <c r="IC285" s="77"/>
      <c r="ID285" s="77"/>
      <c r="IE285" s="77"/>
      <c r="IF285" s="77"/>
      <c r="IG285" s="77"/>
      <c r="IH285" s="77"/>
      <c r="II285" s="77"/>
      <c r="IJ285" s="77"/>
      <c r="IK285" s="77"/>
      <c r="IL285" s="77"/>
      <c r="IM285" s="77"/>
      <c r="IN285" s="77"/>
      <c r="IO285" s="77"/>
      <c r="IP285" s="77"/>
      <c r="IQ285" s="77"/>
      <c r="IR285" s="77"/>
      <c r="IS285" s="77"/>
      <c r="IT285" s="77"/>
      <c r="IU285" s="77"/>
      <c r="IV285" s="3"/>
      <c r="IW285" s="3"/>
      <c r="IX285" s="3"/>
      <c r="IY285" s="3"/>
      <c r="IZ285" s="3"/>
      <c r="JA285" s="551"/>
      <c r="JB285" s="713"/>
      <c r="JC285" s="713"/>
      <c r="JD285" s="713"/>
      <c r="JE285" s="713"/>
      <c r="JF285" s="713"/>
      <c r="JG285" s="713"/>
      <c r="JH285" s="713"/>
      <c r="JI285" s="713"/>
      <c r="JJ285" s="713"/>
      <c r="JK285" s="713"/>
      <c r="JL285" s="713"/>
      <c r="JM285" s="713"/>
      <c r="JN285" s="713"/>
      <c r="JO285" s="713"/>
      <c r="JP285" s="713"/>
      <c r="JQ285" s="713"/>
      <c r="JR285" s="713"/>
      <c r="JS285" s="713"/>
      <c r="JT285" s="713"/>
      <c r="JU285" s="713"/>
      <c r="JV285" s="713"/>
      <c r="JW285" s="713"/>
      <c r="JX285" s="713"/>
      <c r="JY285" s="713"/>
      <c r="JZ285" s="713"/>
      <c r="KA285" s="713"/>
      <c r="KB285" s="713"/>
      <c r="KC285" s="713"/>
      <c r="KD285" s="713"/>
      <c r="KE285" s="713"/>
      <c r="KF285" s="713"/>
      <c r="KG285" s="713"/>
      <c r="KH285" s="713"/>
      <c r="KI285" s="713"/>
      <c r="KJ285" s="713"/>
      <c r="KK285" s="713"/>
      <c r="KL285" s="713"/>
      <c r="KM285" s="713"/>
      <c r="KN285" s="713"/>
      <c r="KO285" s="713"/>
      <c r="KP285" s="713"/>
      <c r="KQ285" s="713"/>
      <c r="KR285" s="713"/>
      <c r="KS285" s="713"/>
      <c r="KT285" s="713"/>
      <c r="KU285" s="713"/>
      <c r="KV285" s="713"/>
      <c r="KW285" s="713"/>
      <c r="KX285" s="713"/>
      <c r="KY285" s="713"/>
      <c r="KZ285" s="713"/>
      <c r="LA285" s="713"/>
      <c r="LB285" s="713"/>
      <c r="LC285" s="713"/>
      <c r="LD285" s="713"/>
      <c r="LE285" s="713"/>
      <c r="LF285" s="713"/>
      <c r="LG285" s="713"/>
      <c r="LH285" s="713"/>
      <c r="LI285" s="713"/>
      <c r="LJ285" s="713"/>
      <c r="LK285" s="713"/>
      <c r="LL285" s="713"/>
      <c r="LM285" s="713"/>
      <c r="LN285" s="713"/>
      <c r="LO285" s="713"/>
      <c r="LP285" s="713"/>
      <c r="LQ285" s="713"/>
      <c r="LR285" s="713"/>
      <c r="LS285" s="713"/>
      <c r="LT285" s="713"/>
      <c r="LU285" s="713"/>
      <c r="LV285" s="713"/>
      <c r="LW285" s="713"/>
      <c r="LX285" s="713"/>
      <c r="LY285" s="713"/>
      <c r="LZ285" s="713"/>
      <c r="MA285" s="713"/>
      <c r="MB285" s="713"/>
      <c r="MC285" s="713"/>
      <c r="MD285" s="713"/>
      <c r="ME285" s="713"/>
      <c r="MF285" s="713"/>
      <c r="MG285" s="713"/>
      <c r="MH285" s="713"/>
      <c r="MI285" s="713"/>
      <c r="MJ285" s="713"/>
      <c r="MK285" s="713"/>
      <c r="ML285" s="713"/>
      <c r="MM285" s="713"/>
      <c r="MN285" s="713"/>
      <c r="MO285" s="713"/>
      <c r="MP285" s="713"/>
      <c r="MQ285" s="713"/>
      <c r="MR285" s="713"/>
      <c r="MS285" s="713"/>
      <c r="MT285" s="713"/>
      <c r="MU285" s="713"/>
      <c r="MV285" s="714"/>
      <c r="MW285" s="714"/>
      <c r="MX285" s="714"/>
      <c r="MY285" s="714"/>
      <c r="MZ285" s="714"/>
    </row>
    <row r="286" spans="1:364" s="49" customFormat="1" ht="15" customHeight="1">
      <c r="A286" s="723"/>
      <c r="B286" s="724"/>
      <c r="C286" s="709"/>
      <c r="D286" s="474"/>
      <c r="E286" s="7"/>
      <c r="F286" s="7"/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373"/>
      <c r="AG286" s="7"/>
      <c r="AH286" s="7"/>
      <c r="AI286" s="7"/>
      <c r="AJ286" s="7"/>
      <c r="AK286" s="7"/>
      <c r="AL286" s="7"/>
      <c r="AM286" s="7"/>
      <c r="AN286" s="7"/>
      <c r="AO286" s="373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373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373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373"/>
      <c r="FG286" s="6"/>
      <c r="FH286" s="6"/>
      <c r="FI286" s="6"/>
      <c r="FJ286" s="6"/>
      <c r="FK286" s="6"/>
      <c r="FL286" s="6"/>
      <c r="FM286" s="225"/>
      <c r="FN286" s="6"/>
      <c r="FO286" s="6"/>
      <c r="FP286" s="6"/>
      <c r="FQ286" s="6"/>
      <c r="FR286" s="510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101"/>
      <c r="GJ286" s="511"/>
      <c r="GK286" s="101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  <c r="HD286" s="77"/>
      <c r="HE286" s="77"/>
      <c r="HF286" s="77"/>
      <c r="HG286" s="77"/>
      <c r="HH286" s="77"/>
      <c r="HI286" s="77"/>
      <c r="HJ286" s="77"/>
      <c r="HK286" s="77"/>
      <c r="HL286" s="77"/>
      <c r="HM286" s="77"/>
      <c r="HN286" s="77"/>
      <c r="HO286" s="77"/>
      <c r="HP286" s="77"/>
      <c r="HQ286" s="77"/>
      <c r="HR286" s="77"/>
      <c r="HS286" s="77"/>
      <c r="HT286" s="77"/>
      <c r="HU286" s="77"/>
      <c r="HV286" s="77"/>
      <c r="HW286" s="77"/>
      <c r="HX286" s="77"/>
      <c r="HY286" s="77"/>
      <c r="HZ286" s="77"/>
      <c r="IA286" s="77"/>
      <c r="IB286" s="77"/>
      <c r="IC286" s="77"/>
      <c r="ID286" s="77"/>
      <c r="IE286" s="77"/>
      <c r="IF286" s="77"/>
      <c r="IG286" s="77"/>
      <c r="IH286" s="77"/>
      <c r="II286" s="77"/>
      <c r="IJ286" s="77"/>
      <c r="IK286" s="77"/>
      <c r="IL286" s="77"/>
      <c r="IM286" s="77"/>
      <c r="IN286" s="77"/>
      <c r="IO286" s="77"/>
      <c r="IP286" s="77"/>
      <c r="IQ286" s="77"/>
      <c r="IR286" s="77"/>
      <c r="IS286" s="77"/>
      <c r="IT286" s="77"/>
      <c r="IU286" s="77"/>
      <c r="IV286" s="3"/>
      <c r="IW286" s="3"/>
      <c r="IX286" s="3"/>
      <c r="IY286" s="3"/>
      <c r="IZ286" s="3"/>
      <c r="JA286" s="551"/>
      <c r="JB286" s="713"/>
      <c r="JC286" s="713"/>
      <c r="JD286" s="713"/>
      <c r="JE286" s="713"/>
      <c r="JF286" s="713"/>
      <c r="JG286" s="713"/>
      <c r="JH286" s="713"/>
      <c r="JI286" s="713"/>
      <c r="JJ286" s="713"/>
      <c r="JK286" s="713"/>
      <c r="JL286" s="713"/>
      <c r="JM286" s="713"/>
      <c r="JN286" s="713"/>
      <c r="JO286" s="713"/>
      <c r="JP286" s="713"/>
      <c r="JQ286" s="713"/>
      <c r="JR286" s="713"/>
      <c r="JS286" s="713"/>
      <c r="JT286" s="713"/>
      <c r="JU286" s="713"/>
      <c r="JV286" s="713"/>
      <c r="JW286" s="713"/>
      <c r="JX286" s="713"/>
      <c r="JY286" s="713"/>
      <c r="JZ286" s="713"/>
      <c r="KA286" s="713"/>
      <c r="KB286" s="713"/>
      <c r="KC286" s="713"/>
      <c r="KD286" s="713"/>
      <c r="KE286" s="713"/>
      <c r="KF286" s="713"/>
      <c r="KG286" s="713"/>
      <c r="KH286" s="713"/>
      <c r="KI286" s="713"/>
      <c r="KJ286" s="713"/>
      <c r="KK286" s="713"/>
      <c r="KL286" s="713"/>
      <c r="KM286" s="713"/>
      <c r="KN286" s="713"/>
      <c r="KO286" s="713"/>
      <c r="KP286" s="713"/>
      <c r="KQ286" s="713"/>
      <c r="KR286" s="713"/>
      <c r="KS286" s="713"/>
      <c r="KT286" s="713"/>
      <c r="KU286" s="713"/>
      <c r="KV286" s="713"/>
      <c r="KW286" s="713"/>
      <c r="KX286" s="713"/>
      <c r="KY286" s="713"/>
      <c r="KZ286" s="713"/>
      <c r="LA286" s="713"/>
      <c r="LB286" s="713"/>
      <c r="LC286" s="713"/>
      <c r="LD286" s="713"/>
      <c r="LE286" s="713"/>
      <c r="LF286" s="713"/>
      <c r="LG286" s="713"/>
      <c r="LH286" s="713"/>
      <c r="LI286" s="713"/>
      <c r="LJ286" s="713"/>
      <c r="LK286" s="713"/>
      <c r="LL286" s="713"/>
      <c r="LM286" s="713"/>
      <c r="LN286" s="713"/>
      <c r="LO286" s="713"/>
      <c r="LP286" s="713"/>
      <c r="LQ286" s="713"/>
      <c r="LR286" s="713"/>
      <c r="LS286" s="713"/>
      <c r="LT286" s="713"/>
      <c r="LU286" s="713"/>
      <c r="LV286" s="713"/>
      <c r="LW286" s="713"/>
      <c r="LX286" s="713"/>
      <c r="LY286" s="713"/>
      <c r="LZ286" s="713"/>
      <c r="MA286" s="713"/>
      <c r="MB286" s="713"/>
      <c r="MC286" s="713"/>
      <c r="MD286" s="713"/>
      <c r="ME286" s="713"/>
      <c r="MF286" s="713"/>
      <c r="MG286" s="713"/>
      <c r="MH286" s="713"/>
      <c r="MI286" s="713"/>
      <c r="MJ286" s="713"/>
      <c r="MK286" s="713"/>
      <c r="ML286" s="713"/>
      <c r="MM286" s="713"/>
      <c r="MN286" s="713"/>
      <c r="MO286" s="713"/>
      <c r="MP286" s="713"/>
      <c r="MQ286" s="713"/>
      <c r="MR286" s="713"/>
      <c r="MS286" s="713"/>
      <c r="MT286" s="713"/>
      <c r="MU286" s="713"/>
      <c r="MV286" s="714"/>
      <c r="MW286" s="714"/>
      <c r="MX286" s="714"/>
      <c r="MY286" s="714"/>
      <c r="MZ286" s="714"/>
    </row>
    <row r="287" spans="1:364" s="49" customFormat="1" ht="15" customHeight="1">
      <c r="A287" s="723"/>
      <c r="B287" s="724"/>
      <c r="C287" s="709"/>
      <c r="D287" s="474"/>
      <c r="E287" s="7"/>
      <c r="F287" s="7"/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373"/>
      <c r="AG287" s="7"/>
      <c r="AH287" s="7"/>
      <c r="AI287" s="7"/>
      <c r="AJ287" s="7"/>
      <c r="AK287" s="7"/>
      <c r="AL287" s="7"/>
      <c r="AM287" s="7"/>
      <c r="AN287" s="7"/>
      <c r="AO287" s="373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373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373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373"/>
      <c r="FG287" s="6"/>
      <c r="FH287" s="6"/>
      <c r="FI287" s="6"/>
      <c r="FJ287" s="6"/>
      <c r="FK287" s="6"/>
      <c r="FL287" s="6"/>
      <c r="FM287" s="225"/>
      <c r="FN287" s="6"/>
      <c r="FO287" s="6"/>
      <c r="FP287" s="6"/>
      <c r="FQ287" s="6"/>
      <c r="FR287" s="510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101"/>
      <c r="GJ287" s="511"/>
      <c r="GK287" s="101"/>
      <c r="GL287" s="77"/>
      <c r="GM287" s="77"/>
      <c r="GN287" s="77"/>
      <c r="GO287" s="77"/>
      <c r="GP287" s="77"/>
      <c r="GQ287" s="77"/>
      <c r="GR287" s="77"/>
      <c r="GS287" s="77"/>
      <c r="GT287" s="77"/>
      <c r="GU287" s="77"/>
      <c r="GV287" s="77"/>
      <c r="GW287" s="77"/>
      <c r="GX287" s="77"/>
      <c r="GY287" s="77"/>
      <c r="GZ287" s="77"/>
      <c r="HA287" s="77"/>
      <c r="HB287" s="77"/>
      <c r="HC287" s="77"/>
      <c r="HD287" s="77"/>
      <c r="HE287" s="77"/>
      <c r="HF287" s="77"/>
      <c r="HG287" s="77"/>
      <c r="HH287" s="77"/>
      <c r="HI287" s="77"/>
      <c r="HJ287" s="77"/>
      <c r="HK287" s="77"/>
      <c r="HL287" s="77"/>
      <c r="HM287" s="77"/>
      <c r="HN287" s="77"/>
      <c r="HO287" s="77"/>
      <c r="HP287" s="77"/>
      <c r="HQ287" s="77"/>
      <c r="HR287" s="77"/>
      <c r="HS287" s="77"/>
      <c r="HT287" s="77"/>
      <c r="HU287" s="77"/>
      <c r="HV287" s="77"/>
      <c r="HW287" s="77"/>
      <c r="HX287" s="77"/>
      <c r="HY287" s="77"/>
      <c r="HZ287" s="77"/>
      <c r="IA287" s="77"/>
      <c r="IB287" s="77"/>
      <c r="IC287" s="77"/>
      <c r="ID287" s="77"/>
      <c r="IE287" s="77"/>
      <c r="IF287" s="77"/>
      <c r="IG287" s="77"/>
      <c r="IH287" s="77"/>
      <c r="II287" s="77"/>
      <c r="IJ287" s="77"/>
      <c r="IK287" s="77"/>
      <c r="IL287" s="77"/>
      <c r="IM287" s="77"/>
      <c r="IN287" s="77"/>
      <c r="IO287" s="77"/>
      <c r="IP287" s="77"/>
      <c r="IQ287" s="77"/>
      <c r="IR287" s="77"/>
      <c r="IS287" s="77"/>
      <c r="IT287" s="77"/>
      <c r="IU287" s="77"/>
      <c r="IV287" s="3"/>
      <c r="IW287" s="3"/>
      <c r="IX287" s="3"/>
      <c r="IY287" s="3"/>
      <c r="IZ287" s="3"/>
      <c r="JA287" s="551"/>
      <c r="JB287" s="713"/>
      <c r="JC287" s="713"/>
      <c r="JD287" s="713"/>
      <c r="JE287" s="713"/>
      <c r="JF287" s="713"/>
      <c r="JG287" s="713"/>
      <c r="JH287" s="713"/>
      <c r="JI287" s="713"/>
      <c r="JJ287" s="713"/>
      <c r="JK287" s="713"/>
      <c r="JL287" s="713"/>
      <c r="JM287" s="713"/>
      <c r="JN287" s="713"/>
      <c r="JO287" s="713"/>
      <c r="JP287" s="713"/>
      <c r="JQ287" s="713"/>
      <c r="JR287" s="713"/>
      <c r="JS287" s="713"/>
      <c r="JT287" s="713"/>
      <c r="JU287" s="713"/>
      <c r="JV287" s="713"/>
      <c r="JW287" s="713"/>
      <c r="JX287" s="713"/>
      <c r="JY287" s="713"/>
      <c r="JZ287" s="713"/>
      <c r="KA287" s="713"/>
      <c r="KB287" s="713"/>
      <c r="KC287" s="713"/>
      <c r="KD287" s="713"/>
      <c r="KE287" s="713"/>
      <c r="KF287" s="713"/>
      <c r="KG287" s="713"/>
      <c r="KH287" s="713"/>
      <c r="KI287" s="713"/>
      <c r="KJ287" s="713"/>
      <c r="KK287" s="713"/>
      <c r="KL287" s="713"/>
      <c r="KM287" s="713"/>
      <c r="KN287" s="713"/>
      <c r="KO287" s="713"/>
      <c r="KP287" s="713"/>
      <c r="KQ287" s="713"/>
      <c r="KR287" s="713"/>
      <c r="KS287" s="713"/>
      <c r="KT287" s="713"/>
      <c r="KU287" s="713"/>
      <c r="KV287" s="713"/>
      <c r="KW287" s="713"/>
      <c r="KX287" s="713"/>
      <c r="KY287" s="713"/>
      <c r="KZ287" s="713"/>
      <c r="LA287" s="713"/>
      <c r="LB287" s="713"/>
      <c r="LC287" s="713"/>
      <c r="LD287" s="713"/>
      <c r="LE287" s="713"/>
      <c r="LF287" s="713"/>
      <c r="LG287" s="713"/>
      <c r="LH287" s="713"/>
      <c r="LI287" s="713"/>
      <c r="LJ287" s="713"/>
      <c r="LK287" s="713"/>
      <c r="LL287" s="713"/>
      <c r="LM287" s="713"/>
      <c r="LN287" s="713"/>
      <c r="LO287" s="713"/>
      <c r="LP287" s="713"/>
      <c r="LQ287" s="713"/>
      <c r="LR287" s="713"/>
      <c r="LS287" s="713"/>
      <c r="LT287" s="713"/>
      <c r="LU287" s="713"/>
      <c r="LV287" s="713"/>
      <c r="LW287" s="713"/>
      <c r="LX287" s="713"/>
      <c r="LY287" s="713"/>
      <c r="LZ287" s="713"/>
      <c r="MA287" s="713"/>
      <c r="MB287" s="713"/>
      <c r="MC287" s="713"/>
      <c r="MD287" s="713"/>
      <c r="ME287" s="713"/>
      <c r="MF287" s="713"/>
      <c r="MG287" s="713"/>
      <c r="MH287" s="713"/>
      <c r="MI287" s="713"/>
      <c r="MJ287" s="713"/>
      <c r="MK287" s="713"/>
      <c r="ML287" s="713"/>
      <c r="MM287" s="713"/>
      <c r="MN287" s="713"/>
      <c r="MO287" s="713"/>
      <c r="MP287" s="713"/>
      <c r="MQ287" s="713"/>
      <c r="MR287" s="713"/>
      <c r="MS287" s="713"/>
      <c r="MT287" s="713"/>
      <c r="MU287" s="713"/>
      <c r="MV287" s="714"/>
      <c r="MW287" s="714"/>
      <c r="MX287" s="714"/>
      <c r="MY287" s="714"/>
      <c r="MZ287" s="714"/>
    </row>
    <row r="288" spans="1:364" s="49" customFormat="1" ht="15" customHeight="1">
      <c r="A288" s="723"/>
      <c r="B288" s="724"/>
      <c r="C288" s="709"/>
      <c r="D288" s="474"/>
      <c r="E288" s="7"/>
      <c r="F288" s="7"/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373"/>
      <c r="AG288" s="7"/>
      <c r="AH288" s="7"/>
      <c r="AI288" s="7"/>
      <c r="AJ288" s="7"/>
      <c r="AK288" s="7"/>
      <c r="AL288" s="7"/>
      <c r="AM288" s="7"/>
      <c r="AN288" s="7"/>
      <c r="AO288" s="373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373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373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373"/>
      <c r="FG288" s="6"/>
      <c r="FH288" s="6"/>
      <c r="FI288" s="6"/>
      <c r="FJ288" s="6"/>
      <c r="FK288" s="6"/>
      <c r="FL288" s="6"/>
      <c r="FM288" s="225"/>
      <c r="FN288" s="6"/>
      <c r="FO288" s="6"/>
      <c r="FP288" s="6"/>
      <c r="FQ288" s="6"/>
      <c r="FR288" s="510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101"/>
      <c r="GJ288" s="511"/>
      <c r="GK288" s="101"/>
      <c r="GL288" s="77"/>
      <c r="GM288" s="77"/>
      <c r="GN288" s="77"/>
      <c r="GO288" s="77"/>
      <c r="GP288" s="77"/>
      <c r="GQ288" s="77"/>
      <c r="GR288" s="77"/>
      <c r="GS288" s="77"/>
      <c r="GT288" s="77"/>
      <c r="GU288" s="77"/>
      <c r="GV288" s="77"/>
      <c r="GW288" s="77"/>
      <c r="GX288" s="77"/>
      <c r="GY288" s="77"/>
      <c r="GZ288" s="77"/>
      <c r="HA288" s="77"/>
      <c r="HB288" s="77"/>
      <c r="HC288" s="77"/>
      <c r="HD288" s="77"/>
      <c r="HE288" s="77"/>
      <c r="HF288" s="77"/>
      <c r="HG288" s="77"/>
      <c r="HH288" s="77"/>
      <c r="HI288" s="77"/>
      <c r="HJ288" s="77"/>
      <c r="HK288" s="77"/>
      <c r="HL288" s="77"/>
      <c r="HM288" s="77"/>
      <c r="HN288" s="77"/>
      <c r="HO288" s="77"/>
      <c r="HP288" s="77"/>
      <c r="HQ288" s="77"/>
      <c r="HR288" s="77"/>
      <c r="HS288" s="77"/>
      <c r="HT288" s="77"/>
      <c r="HU288" s="77"/>
      <c r="HV288" s="77"/>
      <c r="HW288" s="77"/>
      <c r="HX288" s="77"/>
      <c r="HY288" s="77"/>
      <c r="HZ288" s="77"/>
      <c r="IA288" s="77"/>
      <c r="IB288" s="77"/>
      <c r="IC288" s="77"/>
      <c r="ID288" s="77"/>
      <c r="IE288" s="77"/>
      <c r="IF288" s="77"/>
      <c r="IG288" s="77"/>
      <c r="IH288" s="77"/>
      <c r="II288" s="77"/>
      <c r="IJ288" s="77"/>
      <c r="IK288" s="77"/>
      <c r="IL288" s="77"/>
      <c r="IM288" s="77"/>
      <c r="IN288" s="77"/>
      <c r="IO288" s="77"/>
      <c r="IP288" s="77"/>
      <c r="IQ288" s="77"/>
      <c r="IR288" s="77"/>
      <c r="IS288" s="77"/>
      <c r="IT288" s="77"/>
      <c r="IU288" s="77"/>
      <c r="IV288" s="3"/>
      <c r="IW288" s="3"/>
      <c r="IX288" s="3"/>
      <c r="IY288" s="3"/>
      <c r="IZ288" s="3"/>
      <c r="JA288" s="551"/>
      <c r="JB288" s="713"/>
      <c r="JC288" s="713"/>
      <c r="JD288" s="713"/>
      <c r="JE288" s="713"/>
      <c r="JF288" s="713"/>
      <c r="JG288" s="713"/>
      <c r="JH288" s="713"/>
      <c r="JI288" s="713"/>
      <c r="JJ288" s="713"/>
      <c r="JK288" s="713"/>
      <c r="JL288" s="713"/>
      <c r="JM288" s="713"/>
      <c r="JN288" s="713"/>
      <c r="JO288" s="713"/>
      <c r="JP288" s="713"/>
      <c r="JQ288" s="713"/>
      <c r="JR288" s="713"/>
      <c r="JS288" s="713"/>
      <c r="JT288" s="713"/>
      <c r="JU288" s="713"/>
      <c r="JV288" s="713"/>
      <c r="JW288" s="713"/>
      <c r="JX288" s="713"/>
      <c r="JY288" s="713"/>
      <c r="JZ288" s="713"/>
      <c r="KA288" s="713"/>
      <c r="KB288" s="713"/>
      <c r="KC288" s="713"/>
      <c r="KD288" s="713"/>
      <c r="KE288" s="713"/>
      <c r="KF288" s="713"/>
      <c r="KG288" s="713"/>
      <c r="KH288" s="713"/>
      <c r="KI288" s="713"/>
      <c r="KJ288" s="713"/>
      <c r="KK288" s="713"/>
      <c r="KL288" s="713"/>
      <c r="KM288" s="713"/>
      <c r="KN288" s="713"/>
      <c r="KO288" s="713"/>
      <c r="KP288" s="713"/>
      <c r="KQ288" s="713"/>
      <c r="KR288" s="713"/>
      <c r="KS288" s="713"/>
      <c r="KT288" s="713"/>
      <c r="KU288" s="713"/>
      <c r="KV288" s="713"/>
      <c r="KW288" s="713"/>
      <c r="KX288" s="713"/>
      <c r="KY288" s="713"/>
      <c r="KZ288" s="713"/>
      <c r="LA288" s="713"/>
      <c r="LB288" s="713"/>
      <c r="LC288" s="713"/>
      <c r="LD288" s="713"/>
      <c r="LE288" s="713"/>
      <c r="LF288" s="713"/>
      <c r="LG288" s="713"/>
      <c r="LH288" s="713"/>
      <c r="LI288" s="713"/>
      <c r="LJ288" s="713"/>
      <c r="LK288" s="713"/>
      <c r="LL288" s="713"/>
      <c r="LM288" s="713"/>
      <c r="LN288" s="713"/>
      <c r="LO288" s="713"/>
      <c r="LP288" s="713"/>
      <c r="LQ288" s="713"/>
      <c r="LR288" s="713"/>
      <c r="LS288" s="713"/>
      <c r="LT288" s="713"/>
      <c r="LU288" s="713"/>
      <c r="LV288" s="713"/>
      <c r="LW288" s="713"/>
      <c r="LX288" s="713"/>
      <c r="LY288" s="713"/>
      <c r="LZ288" s="713"/>
      <c r="MA288" s="713"/>
      <c r="MB288" s="713"/>
      <c r="MC288" s="713"/>
      <c r="MD288" s="713"/>
      <c r="ME288" s="713"/>
      <c r="MF288" s="713"/>
      <c r="MG288" s="713"/>
      <c r="MH288" s="713"/>
      <c r="MI288" s="713"/>
      <c r="MJ288" s="713"/>
      <c r="MK288" s="713"/>
      <c r="ML288" s="713"/>
      <c r="MM288" s="713"/>
      <c r="MN288" s="713"/>
      <c r="MO288" s="713"/>
      <c r="MP288" s="713"/>
      <c r="MQ288" s="713"/>
      <c r="MR288" s="713"/>
      <c r="MS288" s="713"/>
      <c r="MT288" s="713"/>
      <c r="MU288" s="713"/>
      <c r="MV288" s="714"/>
      <c r="MW288" s="714"/>
      <c r="MX288" s="714"/>
      <c r="MY288" s="714"/>
      <c r="MZ288" s="714"/>
    </row>
    <row r="289" spans="1:364" s="49" customFormat="1" ht="15" customHeight="1">
      <c r="A289" s="723"/>
      <c r="B289" s="724"/>
      <c r="C289" s="709"/>
      <c r="D289" s="474"/>
      <c r="E289" s="7"/>
      <c r="F289" s="7"/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373"/>
      <c r="AG289" s="7"/>
      <c r="AH289" s="7"/>
      <c r="AI289" s="7"/>
      <c r="AJ289" s="7"/>
      <c r="AK289" s="7"/>
      <c r="AL289" s="7"/>
      <c r="AM289" s="7"/>
      <c r="AN289" s="7"/>
      <c r="AO289" s="373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373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373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373"/>
      <c r="FG289" s="6"/>
      <c r="FH289" s="6"/>
      <c r="FI289" s="6"/>
      <c r="FJ289" s="6"/>
      <c r="FK289" s="6"/>
      <c r="FL289" s="6"/>
      <c r="FM289" s="225"/>
      <c r="FN289" s="6"/>
      <c r="FO289" s="6"/>
      <c r="FP289" s="6"/>
      <c r="FQ289" s="6"/>
      <c r="FR289" s="510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101"/>
      <c r="GJ289" s="511"/>
      <c r="GK289" s="101"/>
      <c r="GL289" s="77"/>
      <c r="GM289" s="77"/>
      <c r="GN289" s="77"/>
      <c r="GO289" s="77"/>
      <c r="GP289" s="77"/>
      <c r="GQ289" s="77"/>
      <c r="GR289" s="77"/>
      <c r="GS289" s="77"/>
      <c r="GT289" s="77"/>
      <c r="GU289" s="77"/>
      <c r="GV289" s="77"/>
      <c r="GW289" s="77"/>
      <c r="GX289" s="77"/>
      <c r="GY289" s="77"/>
      <c r="GZ289" s="77"/>
      <c r="HA289" s="77"/>
      <c r="HB289" s="77"/>
      <c r="HC289" s="77"/>
      <c r="HD289" s="77"/>
      <c r="HE289" s="77"/>
      <c r="HF289" s="77"/>
      <c r="HG289" s="77"/>
      <c r="HH289" s="77"/>
      <c r="HI289" s="77"/>
      <c r="HJ289" s="77"/>
      <c r="HK289" s="77"/>
      <c r="HL289" s="77"/>
      <c r="HM289" s="77"/>
      <c r="HN289" s="77"/>
      <c r="HO289" s="77"/>
      <c r="HP289" s="77"/>
      <c r="HQ289" s="77"/>
      <c r="HR289" s="77"/>
      <c r="HS289" s="77"/>
      <c r="HT289" s="77"/>
      <c r="HU289" s="77"/>
      <c r="HV289" s="77"/>
      <c r="HW289" s="77"/>
      <c r="HX289" s="77"/>
      <c r="HY289" s="77"/>
      <c r="HZ289" s="77"/>
      <c r="IA289" s="77"/>
      <c r="IB289" s="77"/>
      <c r="IC289" s="77"/>
      <c r="ID289" s="77"/>
      <c r="IE289" s="77"/>
      <c r="IF289" s="77"/>
      <c r="IG289" s="77"/>
      <c r="IH289" s="77"/>
      <c r="II289" s="77"/>
      <c r="IJ289" s="77"/>
      <c r="IK289" s="77"/>
      <c r="IL289" s="77"/>
      <c r="IM289" s="77"/>
      <c r="IN289" s="77"/>
      <c r="IO289" s="77"/>
      <c r="IP289" s="77"/>
      <c r="IQ289" s="77"/>
      <c r="IR289" s="77"/>
      <c r="IS289" s="77"/>
      <c r="IT289" s="77"/>
      <c r="IU289" s="77"/>
      <c r="IV289" s="3"/>
      <c r="IW289" s="3"/>
      <c r="IX289" s="3"/>
      <c r="IY289" s="3"/>
      <c r="IZ289" s="3"/>
      <c r="JA289" s="551"/>
      <c r="JB289" s="713"/>
      <c r="JC289" s="713"/>
      <c r="JD289" s="713"/>
      <c r="JE289" s="713"/>
      <c r="JF289" s="713"/>
      <c r="JG289" s="713"/>
      <c r="JH289" s="713"/>
      <c r="JI289" s="713"/>
      <c r="JJ289" s="713"/>
      <c r="JK289" s="713"/>
      <c r="JL289" s="713"/>
      <c r="JM289" s="713"/>
      <c r="JN289" s="713"/>
      <c r="JO289" s="713"/>
      <c r="JP289" s="713"/>
      <c r="JQ289" s="713"/>
      <c r="JR289" s="713"/>
      <c r="JS289" s="713"/>
      <c r="JT289" s="713"/>
      <c r="JU289" s="713"/>
      <c r="JV289" s="713"/>
      <c r="JW289" s="713"/>
      <c r="JX289" s="713"/>
      <c r="JY289" s="713"/>
      <c r="JZ289" s="713"/>
      <c r="KA289" s="713"/>
      <c r="KB289" s="713"/>
      <c r="KC289" s="713"/>
      <c r="KD289" s="713"/>
      <c r="KE289" s="713"/>
      <c r="KF289" s="713"/>
      <c r="KG289" s="713"/>
      <c r="KH289" s="713"/>
      <c r="KI289" s="713"/>
      <c r="KJ289" s="713"/>
      <c r="KK289" s="713"/>
      <c r="KL289" s="713"/>
      <c r="KM289" s="713"/>
      <c r="KN289" s="713"/>
      <c r="KO289" s="713"/>
      <c r="KP289" s="713"/>
      <c r="KQ289" s="713"/>
      <c r="KR289" s="713"/>
      <c r="KS289" s="713"/>
      <c r="KT289" s="713"/>
      <c r="KU289" s="713"/>
      <c r="KV289" s="713"/>
      <c r="KW289" s="713"/>
      <c r="KX289" s="713"/>
      <c r="KY289" s="713"/>
      <c r="KZ289" s="713"/>
      <c r="LA289" s="713"/>
      <c r="LB289" s="713"/>
      <c r="LC289" s="713"/>
      <c r="LD289" s="713"/>
      <c r="LE289" s="713"/>
      <c r="LF289" s="713"/>
      <c r="LG289" s="713"/>
      <c r="LH289" s="713"/>
      <c r="LI289" s="713"/>
      <c r="LJ289" s="713"/>
      <c r="LK289" s="713"/>
      <c r="LL289" s="713"/>
      <c r="LM289" s="713"/>
      <c r="LN289" s="713"/>
      <c r="LO289" s="713"/>
      <c r="LP289" s="713"/>
      <c r="LQ289" s="713"/>
      <c r="LR289" s="713"/>
      <c r="LS289" s="713"/>
      <c r="LT289" s="713"/>
      <c r="LU289" s="713"/>
      <c r="LV289" s="713"/>
      <c r="LW289" s="713"/>
      <c r="LX289" s="713"/>
      <c r="LY289" s="713"/>
      <c r="LZ289" s="713"/>
      <c r="MA289" s="713"/>
      <c r="MB289" s="713"/>
      <c r="MC289" s="713"/>
      <c r="MD289" s="713"/>
      <c r="ME289" s="713"/>
      <c r="MF289" s="713"/>
      <c r="MG289" s="713"/>
      <c r="MH289" s="713"/>
      <c r="MI289" s="713"/>
      <c r="MJ289" s="713"/>
      <c r="MK289" s="713"/>
      <c r="ML289" s="713"/>
      <c r="MM289" s="713"/>
      <c r="MN289" s="713"/>
      <c r="MO289" s="713"/>
      <c r="MP289" s="713"/>
      <c r="MQ289" s="713"/>
      <c r="MR289" s="713"/>
      <c r="MS289" s="713"/>
      <c r="MT289" s="713"/>
      <c r="MU289" s="713"/>
      <c r="MV289" s="714"/>
      <c r="MW289" s="714"/>
      <c r="MX289" s="714"/>
      <c r="MY289" s="714"/>
      <c r="MZ289" s="714"/>
    </row>
    <row r="290" spans="1:364" s="49" customFormat="1" ht="15" customHeight="1">
      <c r="A290" s="723"/>
      <c r="B290" s="724"/>
      <c r="C290" s="709"/>
      <c r="D290" s="474"/>
      <c r="E290" s="7"/>
      <c r="F290" s="7"/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373"/>
      <c r="AG290" s="7"/>
      <c r="AH290" s="7"/>
      <c r="AI290" s="7"/>
      <c r="AJ290" s="7"/>
      <c r="AK290" s="7"/>
      <c r="AL290" s="7"/>
      <c r="AM290" s="7"/>
      <c r="AN290" s="7"/>
      <c r="AO290" s="373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373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373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373"/>
      <c r="FG290" s="6"/>
      <c r="FH290" s="6"/>
      <c r="FI290" s="6"/>
      <c r="FJ290" s="6"/>
      <c r="FK290" s="6"/>
      <c r="FL290" s="6"/>
      <c r="FM290" s="225"/>
      <c r="FN290" s="6"/>
      <c r="FO290" s="6"/>
      <c r="FP290" s="6"/>
      <c r="FQ290" s="6"/>
      <c r="FR290" s="510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101"/>
      <c r="GJ290" s="511"/>
      <c r="GK290" s="101"/>
      <c r="GL290" s="77"/>
      <c r="GM290" s="77"/>
      <c r="GN290" s="77"/>
      <c r="GO290" s="77"/>
      <c r="GP290" s="77"/>
      <c r="GQ290" s="77"/>
      <c r="GR290" s="77"/>
      <c r="GS290" s="77"/>
      <c r="GT290" s="77"/>
      <c r="GU290" s="77"/>
      <c r="GV290" s="77"/>
      <c r="GW290" s="77"/>
      <c r="GX290" s="77"/>
      <c r="GY290" s="77"/>
      <c r="GZ290" s="77"/>
      <c r="HA290" s="77"/>
      <c r="HB290" s="77"/>
      <c r="HC290" s="77"/>
      <c r="HD290" s="77"/>
      <c r="HE290" s="77"/>
      <c r="HF290" s="77"/>
      <c r="HG290" s="77"/>
      <c r="HH290" s="77"/>
      <c r="HI290" s="77"/>
      <c r="HJ290" s="77"/>
      <c r="HK290" s="77"/>
      <c r="HL290" s="77"/>
      <c r="HM290" s="77"/>
      <c r="HN290" s="77"/>
      <c r="HO290" s="77"/>
      <c r="HP290" s="77"/>
      <c r="HQ290" s="77"/>
      <c r="HR290" s="77"/>
      <c r="HS290" s="77"/>
      <c r="HT290" s="77"/>
      <c r="HU290" s="77"/>
      <c r="HV290" s="77"/>
      <c r="HW290" s="77"/>
      <c r="HX290" s="77"/>
      <c r="HY290" s="77"/>
      <c r="HZ290" s="77"/>
      <c r="IA290" s="77"/>
      <c r="IB290" s="77"/>
      <c r="IC290" s="77"/>
      <c r="ID290" s="77"/>
      <c r="IE290" s="77"/>
      <c r="IF290" s="77"/>
      <c r="IG290" s="77"/>
      <c r="IH290" s="77"/>
      <c r="II290" s="77"/>
      <c r="IJ290" s="77"/>
      <c r="IK290" s="77"/>
      <c r="IL290" s="77"/>
      <c r="IM290" s="77"/>
      <c r="IN290" s="77"/>
      <c r="IO290" s="77"/>
      <c r="IP290" s="77"/>
      <c r="IQ290" s="77"/>
      <c r="IR290" s="77"/>
      <c r="IS290" s="77"/>
      <c r="IT290" s="77"/>
      <c r="IU290" s="77"/>
      <c r="IV290" s="3"/>
      <c r="IW290" s="3"/>
      <c r="IX290" s="3"/>
      <c r="IY290" s="3"/>
      <c r="IZ290" s="3"/>
      <c r="JA290" s="551"/>
      <c r="JB290" s="713"/>
      <c r="JC290" s="713"/>
      <c r="JD290" s="713"/>
      <c r="JE290" s="713"/>
      <c r="JF290" s="713"/>
      <c r="JG290" s="713"/>
      <c r="JH290" s="713"/>
      <c r="JI290" s="713"/>
      <c r="JJ290" s="713"/>
      <c r="JK290" s="713"/>
      <c r="JL290" s="713"/>
      <c r="JM290" s="713"/>
      <c r="JN290" s="713"/>
      <c r="JO290" s="713"/>
      <c r="JP290" s="713"/>
      <c r="JQ290" s="713"/>
      <c r="JR290" s="713"/>
      <c r="JS290" s="713"/>
      <c r="JT290" s="713"/>
      <c r="JU290" s="713"/>
      <c r="JV290" s="713"/>
      <c r="JW290" s="713"/>
      <c r="JX290" s="713"/>
      <c r="JY290" s="713"/>
      <c r="JZ290" s="713"/>
      <c r="KA290" s="713"/>
      <c r="KB290" s="713"/>
      <c r="KC290" s="713"/>
      <c r="KD290" s="713"/>
      <c r="KE290" s="713"/>
      <c r="KF290" s="713"/>
      <c r="KG290" s="713"/>
      <c r="KH290" s="713"/>
      <c r="KI290" s="713"/>
      <c r="KJ290" s="713"/>
      <c r="KK290" s="713"/>
      <c r="KL290" s="713"/>
      <c r="KM290" s="713"/>
      <c r="KN290" s="713"/>
      <c r="KO290" s="713"/>
      <c r="KP290" s="713"/>
      <c r="KQ290" s="713"/>
      <c r="KR290" s="713"/>
      <c r="KS290" s="713"/>
      <c r="KT290" s="713"/>
      <c r="KU290" s="713"/>
      <c r="KV290" s="713"/>
      <c r="KW290" s="713"/>
      <c r="KX290" s="713"/>
      <c r="KY290" s="713"/>
      <c r="KZ290" s="713"/>
      <c r="LA290" s="713"/>
      <c r="LB290" s="713"/>
      <c r="LC290" s="713"/>
      <c r="LD290" s="713"/>
      <c r="LE290" s="713"/>
      <c r="LF290" s="713"/>
      <c r="LG290" s="713"/>
      <c r="LH290" s="713"/>
      <c r="LI290" s="713"/>
      <c r="LJ290" s="713"/>
      <c r="LK290" s="713"/>
      <c r="LL290" s="713"/>
      <c r="LM290" s="713"/>
      <c r="LN290" s="713"/>
      <c r="LO290" s="713"/>
      <c r="LP290" s="713"/>
      <c r="LQ290" s="713"/>
      <c r="LR290" s="713"/>
      <c r="LS290" s="713"/>
      <c r="LT290" s="713"/>
      <c r="LU290" s="713"/>
      <c r="LV290" s="713"/>
      <c r="LW290" s="713"/>
      <c r="LX290" s="713"/>
      <c r="LY290" s="713"/>
      <c r="LZ290" s="713"/>
      <c r="MA290" s="713"/>
      <c r="MB290" s="713"/>
      <c r="MC290" s="713"/>
      <c r="MD290" s="713"/>
      <c r="ME290" s="713"/>
      <c r="MF290" s="713"/>
      <c r="MG290" s="713"/>
      <c r="MH290" s="713"/>
      <c r="MI290" s="713"/>
      <c r="MJ290" s="713"/>
      <c r="MK290" s="713"/>
      <c r="ML290" s="713"/>
      <c r="MM290" s="713"/>
      <c r="MN290" s="713"/>
      <c r="MO290" s="713"/>
      <c r="MP290" s="713"/>
      <c r="MQ290" s="713"/>
      <c r="MR290" s="713"/>
      <c r="MS290" s="713"/>
      <c r="MT290" s="713"/>
      <c r="MU290" s="713"/>
      <c r="MV290" s="714"/>
      <c r="MW290" s="714"/>
      <c r="MX290" s="714"/>
      <c r="MY290" s="714"/>
      <c r="MZ290" s="714"/>
    </row>
    <row r="291" spans="1:364" s="49" customFormat="1" ht="15" customHeight="1">
      <c r="A291" s="723"/>
      <c r="B291" s="724"/>
      <c r="C291" s="709"/>
      <c r="D291" s="474"/>
      <c r="E291" s="7"/>
      <c r="F291" s="7"/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373"/>
      <c r="AG291" s="7"/>
      <c r="AH291" s="7"/>
      <c r="AI291" s="7"/>
      <c r="AJ291" s="7"/>
      <c r="AK291" s="7"/>
      <c r="AL291" s="7"/>
      <c r="AM291" s="7"/>
      <c r="AN291" s="7"/>
      <c r="AO291" s="373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373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373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373"/>
      <c r="FG291" s="6"/>
      <c r="FH291" s="6"/>
      <c r="FI291" s="6"/>
      <c r="FJ291" s="6"/>
      <c r="FK291" s="6"/>
      <c r="FL291" s="6"/>
      <c r="FM291" s="225"/>
      <c r="FN291" s="6"/>
      <c r="FO291" s="6"/>
      <c r="FP291" s="6"/>
      <c r="FQ291" s="6"/>
      <c r="FR291" s="510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101"/>
      <c r="GJ291" s="511"/>
      <c r="GK291" s="101"/>
      <c r="GL291" s="77"/>
      <c r="GM291" s="77"/>
      <c r="GN291" s="77"/>
      <c r="GO291" s="77"/>
      <c r="GP291" s="77"/>
      <c r="GQ291" s="77"/>
      <c r="GR291" s="77"/>
      <c r="GS291" s="77"/>
      <c r="GT291" s="77"/>
      <c r="GU291" s="77"/>
      <c r="GV291" s="77"/>
      <c r="GW291" s="77"/>
      <c r="GX291" s="77"/>
      <c r="GY291" s="77"/>
      <c r="GZ291" s="77"/>
      <c r="HA291" s="77"/>
      <c r="HB291" s="77"/>
      <c r="HC291" s="77"/>
      <c r="HD291" s="77"/>
      <c r="HE291" s="77"/>
      <c r="HF291" s="77"/>
      <c r="HG291" s="77"/>
      <c r="HH291" s="77"/>
      <c r="HI291" s="77"/>
      <c r="HJ291" s="77"/>
      <c r="HK291" s="77"/>
      <c r="HL291" s="77"/>
      <c r="HM291" s="77"/>
      <c r="HN291" s="77"/>
      <c r="HO291" s="77"/>
      <c r="HP291" s="77"/>
      <c r="HQ291" s="77"/>
      <c r="HR291" s="77"/>
      <c r="HS291" s="77"/>
      <c r="HT291" s="77"/>
      <c r="HU291" s="77"/>
      <c r="HV291" s="77"/>
      <c r="HW291" s="77"/>
      <c r="HX291" s="77"/>
      <c r="HY291" s="77"/>
      <c r="HZ291" s="77"/>
      <c r="IA291" s="77"/>
      <c r="IB291" s="77"/>
      <c r="IC291" s="77"/>
      <c r="ID291" s="77"/>
      <c r="IE291" s="77"/>
      <c r="IF291" s="77"/>
      <c r="IG291" s="77"/>
      <c r="IH291" s="77"/>
      <c r="II291" s="77"/>
      <c r="IJ291" s="77"/>
      <c r="IK291" s="77"/>
      <c r="IL291" s="77"/>
      <c r="IM291" s="77"/>
      <c r="IN291" s="77"/>
      <c r="IO291" s="77"/>
      <c r="IP291" s="77"/>
      <c r="IQ291" s="77"/>
      <c r="IR291" s="77"/>
      <c r="IS291" s="77"/>
      <c r="IT291" s="77"/>
      <c r="IU291" s="77"/>
      <c r="IV291" s="3"/>
      <c r="IW291" s="3"/>
      <c r="IX291" s="3"/>
      <c r="IY291" s="3"/>
      <c r="IZ291" s="3"/>
      <c r="JA291" s="551"/>
      <c r="JB291" s="713"/>
      <c r="JC291" s="713"/>
      <c r="JD291" s="713"/>
      <c r="JE291" s="713"/>
      <c r="JF291" s="713"/>
      <c r="JG291" s="713"/>
      <c r="JH291" s="713"/>
      <c r="JI291" s="713"/>
      <c r="JJ291" s="713"/>
      <c r="JK291" s="713"/>
      <c r="JL291" s="713"/>
      <c r="JM291" s="713"/>
      <c r="JN291" s="713"/>
      <c r="JO291" s="713"/>
      <c r="JP291" s="713"/>
      <c r="JQ291" s="713"/>
      <c r="JR291" s="713"/>
      <c r="JS291" s="713"/>
      <c r="JT291" s="713"/>
      <c r="JU291" s="713"/>
      <c r="JV291" s="713"/>
      <c r="JW291" s="713"/>
      <c r="JX291" s="713"/>
      <c r="JY291" s="713"/>
      <c r="JZ291" s="713"/>
      <c r="KA291" s="713"/>
      <c r="KB291" s="713"/>
      <c r="KC291" s="713"/>
      <c r="KD291" s="713"/>
      <c r="KE291" s="713"/>
      <c r="KF291" s="713"/>
      <c r="KG291" s="713"/>
      <c r="KH291" s="713"/>
      <c r="KI291" s="713"/>
      <c r="KJ291" s="713"/>
      <c r="KK291" s="713"/>
      <c r="KL291" s="713"/>
      <c r="KM291" s="713"/>
      <c r="KN291" s="713"/>
      <c r="KO291" s="713"/>
      <c r="KP291" s="713"/>
      <c r="KQ291" s="713"/>
      <c r="KR291" s="713"/>
      <c r="KS291" s="713"/>
      <c r="KT291" s="713"/>
      <c r="KU291" s="713"/>
      <c r="KV291" s="713"/>
      <c r="KW291" s="713"/>
      <c r="KX291" s="713"/>
      <c r="KY291" s="713"/>
      <c r="KZ291" s="713"/>
      <c r="LA291" s="713"/>
      <c r="LB291" s="713"/>
      <c r="LC291" s="713"/>
      <c r="LD291" s="713"/>
      <c r="LE291" s="713"/>
      <c r="LF291" s="713"/>
      <c r="LG291" s="713"/>
      <c r="LH291" s="713"/>
      <c r="LI291" s="713"/>
      <c r="LJ291" s="713"/>
      <c r="LK291" s="713"/>
      <c r="LL291" s="713"/>
      <c r="LM291" s="713"/>
      <c r="LN291" s="713"/>
      <c r="LO291" s="713"/>
      <c r="LP291" s="713"/>
      <c r="LQ291" s="713"/>
      <c r="LR291" s="713"/>
      <c r="LS291" s="713"/>
      <c r="LT291" s="713"/>
      <c r="LU291" s="713"/>
      <c r="LV291" s="713"/>
      <c r="LW291" s="713"/>
      <c r="LX291" s="713"/>
      <c r="LY291" s="713"/>
      <c r="LZ291" s="713"/>
      <c r="MA291" s="713"/>
      <c r="MB291" s="713"/>
      <c r="MC291" s="713"/>
      <c r="MD291" s="713"/>
      <c r="ME291" s="713"/>
      <c r="MF291" s="713"/>
      <c r="MG291" s="713"/>
      <c r="MH291" s="713"/>
      <c r="MI291" s="713"/>
      <c r="MJ291" s="713"/>
      <c r="MK291" s="713"/>
      <c r="ML291" s="713"/>
      <c r="MM291" s="713"/>
      <c r="MN291" s="713"/>
      <c r="MO291" s="713"/>
      <c r="MP291" s="713"/>
      <c r="MQ291" s="713"/>
      <c r="MR291" s="713"/>
      <c r="MS291" s="713"/>
      <c r="MT291" s="713"/>
      <c r="MU291" s="713"/>
      <c r="MV291" s="714"/>
      <c r="MW291" s="714"/>
      <c r="MX291" s="714"/>
      <c r="MY291" s="714"/>
      <c r="MZ291" s="714"/>
    </row>
    <row r="292" spans="1:364" s="49" customFormat="1" ht="15" customHeight="1">
      <c r="A292" s="723"/>
      <c r="B292" s="724"/>
      <c r="C292" s="709"/>
      <c r="D292" s="474"/>
      <c r="E292" s="7"/>
      <c r="F292" s="7"/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373"/>
      <c r="AG292" s="7"/>
      <c r="AH292" s="7"/>
      <c r="AI292" s="7"/>
      <c r="AJ292" s="7"/>
      <c r="AK292" s="7"/>
      <c r="AL292" s="7"/>
      <c r="AM292" s="7"/>
      <c r="AN292" s="7"/>
      <c r="AO292" s="373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373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373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373"/>
      <c r="FG292" s="6"/>
      <c r="FH292" s="6"/>
      <c r="FI292" s="6"/>
      <c r="FJ292" s="6"/>
      <c r="FK292" s="6"/>
      <c r="FL292" s="6"/>
      <c r="FM292" s="225"/>
      <c r="FN292" s="6"/>
      <c r="FO292" s="6"/>
      <c r="FP292" s="6"/>
      <c r="FQ292" s="6"/>
      <c r="FR292" s="510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101"/>
      <c r="GJ292" s="511"/>
      <c r="GK292" s="101"/>
      <c r="GL292" s="77"/>
      <c r="GM292" s="77"/>
      <c r="GN292" s="77"/>
      <c r="GO292" s="77"/>
      <c r="GP292" s="77"/>
      <c r="GQ292" s="77"/>
      <c r="GR292" s="77"/>
      <c r="GS292" s="77"/>
      <c r="GT292" s="77"/>
      <c r="GU292" s="77"/>
      <c r="GV292" s="77"/>
      <c r="GW292" s="77"/>
      <c r="GX292" s="77"/>
      <c r="GY292" s="77"/>
      <c r="GZ292" s="77"/>
      <c r="HA292" s="77"/>
      <c r="HB292" s="77"/>
      <c r="HC292" s="77"/>
      <c r="HD292" s="77"/>
      <c r="HE292" s="77"/>
      <c r="HF292" s="77"/>
      <c r="HG292" s="77"/>
      <c r="HH292" s="77"/>
      <c r="HI292" s="77"/>
      <c r="HJ292" s="77"/>
      <c r="HK292" s="77"/>
      <c r="HL292" s="77"/>
      <c r="HM292" s="77"/>
      <c r="HN292" s="77"/>
      <c r="HO292" s="77"/>
      <c r="HP292" s="77"/>
      <c r="HQ292" s="77"/>
      <c r="HR292" s="77"/>
      <c r="HS292" s="77"/>
      <c r="HT292" s="77"/>
      <c r="HU292" s="77"/>
      <c r="HV292" s="77"/>
      <c r="HW292" s="77"/>
      <c r="HX292" s="77"/>
      <c r="HY292" s="77"/>
      <c r="HZ292" s="77"/>
      <c r="IA292" s="77"/>
      <c r="IB292" s="77"/>
      <c r="IC292" s="77"/>
      <c r="ID292" s="77"/>
      <c r="IE292" s="77"/>
      <c r="IF292" s="77"/>
      <c r="IG292" s="77"/>
      <c r="IH292" s="77"/>
      <c r="II292" s="77"/>
      <c r="IJ292" s="77"/>
      <c r="IK292" s="77"/>
      <c r="IL292" s="77"/>
      <c r="IM292" s="77"/>
      <c r="IN292" s="77"/>
      <c r="IO292" s="77"/>
      <c r="IP292" s="77"/>
      <c r="IQ292" s="77"/>
      <c r="IR292" s="77"/>
      <c r="IS292" s="77"/>
      <c r="IT292" s="77"/>
      <c r="IU292" s="77"/>
      <c r="IV292" s="3"/>
      <c r="IW292" s="3"/>
      <c r="IX292" s="3"/>
      <c r="IY292" s="3"/>
      <c r="IZ292" s="3"/>
      <c r="JA292" s="551"/>
      <c r="JB292" s="713"/>
      <c r="JC292" s="713"/>
      <c r="JD292" s="713"/>
      <c r="JE292" s="713"/>
      <c r="JF292" s="713"/>
      <c r="JG292" s="713"/>
      <c r="JH292" s="713"/>
      <c r="JI292" s="713"/>
      <c r="JJ292" s="713"/>
      <c r="JK292" s="713"/>
      <c r="JL292" s="713"/>
      <c r="JM292" s="713"/>
      <c r="JN292" s="713"/>
      <c r="JO292" s="713"/>
      <c r="JP292" s="713"/>
      <c r="JQ292" s="713"/>
      <c r="JR292" s="713"/>
      <c r="JS292" s="713"/>
      <c r="JT292" s="713"/>
      <c r="JU292" s="713"/>
      <c r="JV292" s="713"/>
      <c r="JW292" s="713"/>
      <c r="JX292" s="713"/>
      <c r="JY292" s="713"/>
      <c r="JZ292" s="713"/>
      <c r="KA292" s="713"/>
      <c r="KB292" s="713"/>
      <c r="KC292" s="713"/>
      <c r="KD292" s="713"/>
      <c r="KE292" s="713"/>
      <c r="KF292" s="713"/>
      <c r="KG292" s="713"/>
      <c r="KH292" s="713"/>
      <c r="KI292" s="713"/>
      <c r="KJ292" s="713"/>
      <c r="KK292" s="713"/>
      <c r="KL292" s="713"/>
      <c r="KM292" s="713"/>
      <c r="KN292" s="713"/>
      <c r="KO292" s="713"/>
      <c r="KP292" s="713"/>
      <c r="KQ292" s="713"/>
      <c r="KR292" s="713"/>
      <c r="KS292" s="713"/>
      <c r="KT292" s="713"/>
      <c r="KU292" s="713"/>
      <c r="KV292" s="713"/>
      <c r="KW292" s="713"/>
      <c r="KX292" s="713"/>
      <c r="KY292" s="713"/>
      <c r="KZ292" s="713"/>
      <c r="LA292" s="713"/>
      <c r="LB292" s="713"/>
      <c r="LC292" s="713"/>
      <c r="LD292" s="713"/>
      <c r="LE292" s="713"/>
      <c r="LF292" s="713"/>
      <c r="LG292" s="713"/>
      <c r="LH292" s="713"/>
      <c r="LI292" s="713"/>
      <c r="LJ292" s="713"/>
      <c r="LK292" s="713"/>
      <c r="LL292" s="713"/>
      <c r="LM292" s="713"/>
      <c r="LN292" s="713"/>
      <c r="LO292" s="713"/>
      <c r="LP292" s="713"/>
      <c r="LQ292" s="713"/>
      <c r="LR292" s="713"/>
      <c r="LS292" s="713"/>
      <c r="LT292" s="713"/>
      <c r="LU292" s="713"/>
      <c r="LV292" s="713"/>
      <c r="LW292" s="713"/>
      <c r="LX292" s="713"/>
      <c r="LY292" s="713"/>
      <c r="LZ292" s="713"/>
      <c r="MA292" s="713"/>
      <c r="MB292" s="713"/>
      <c r="MC292" s="713"/>
      <c r="MD292" s="713"/>
      <c r="ME292" s="713"/>
      <c r="MF292" s="713"/>
      <c r="MG292" s="713"/>
      <c r="MH292" s="713"/>
      <c r="MI292" s="713"/>
      <c r="MJ292" s="713"/>
      <c r="MK292" s="713"/>
      <c r="ML292" s="713"/>
      <c r="MM292" s="713"/>
      <c r="MN292" s="713"/>
      <c r="MO292" s="713"/>
      <c r="MP292" s="713"/>
      <c r="MQ292" s="713"/>
      <c r="MR292" s="713"/>
      <c r="MS292" s="713"/>
      <c r="MT292" s="713"/>
      <c r="MU292" s="713"/>
      <c r="MV292" s="714"/>
      <c r="MW292" s="714"/>
      <c r="MX292" s="714"/>
      <c r="MY292" s="714"/>
      <c r="MZ292" s="714"/>
    </row>
    <row r="293" spans="1:364" s="49" customFormat="1" ht="15" customHeight="1">
      <c r="A293" s="723"/>
      <c r="B293" s="724"/>
      <c r="C293" s="709"/>
      <c r="D293" s="474"/>
      <c r="E293" s="7"/>
      <c r="F293" s="7"/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373"/>
      <c r="AG293" s="7"/>
      <c r="AH293" s="7"/>
      <c r="AI293" s="7"/>
      <c r="AJ293" s="7"/>
      <c r="AK293" s="7"/>
      <c r="AL293" s="7"/>
      <c r="AM293" s="7"/>
      <c r="AN293" s="7"/>
      <c r="AO293" s="373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373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373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373"/>
      <c r="FG293" s="6"/>
      <c r="FH293" s="6"/>
      <c r="FI293" s="6"/>
      <c r="FJ293" s="6"/>
      <c r="FK293" s="6"/>
      <c r="FL293" s="6"/>
      <c r="FM293" s="225"/>
      <c r="FN293" s="6"/>
      <c r="FO293" s="6"/>
      <c r="FP293" s="6"/>
      <c r="FQ293" s="6"/>
      <c r="FR293" s="510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101"/>
      <c r="GJ293" s="511"/>
      <c r="GK293" s="101"/>
      <c r="GL293" s="77"/>
      <c r="GM293" s="77"/>
      <c r="GN293" s="77"/>
      <c r="GO293" s="77"/>
      <c r="GP293" s="77"/>
      <c r="GQ293" s="77"/>
      <c r="GR293" s="77"/>
      <c r="GS293" s="77"/>
      <c r="GT293" s="77"/>
      <c r="GU293" s="77"/>
      <c r="GV293" s="77"/>
      <c r="GW293" s="77"/>
      <c r="GX293" s="77"/>
      <c r="GY293" s="77"/>
      <c r="GZ293" s="77"/>
      <c r="HA293" s="77"/>
      <c r="HB293" s="77"/>
      <c r="HC293" s="77"/>
      <c r="HD293" s="77"/>
      <c r="HE293" s="77"/>
      <c r="HF293" s="77"/>
      <c r="HG293" s="77"/>
      <c r="HH293" s="77"/>
      <c r="HI293" s="77"/>
      <c r="HJ293" s="77"/>
      <c r="HK293" s="77"/>
      <c r="HL293" s="77"/>
      <c r="HM293" s="77"/>
      <c r="HN293" s="77"/>
      <c r="HO293" s="77"/>
      <c r="HP293" s="77"/>
      <c r="HQ293" s="77"/>
      <c r="HR293" s="77"/>
      <c r="HS293" s="77"/>
      <c r="HT293" s="77"/>
      <c r="HU293" s="77"/>
      <c r="HV293" s="77"/>
      <c r="HW293" s="77"/>
      <c r="HX293" s="77"/>
      <c r="HY293" s="77"/>
      <c r="HZ293" s="77"/>
      <c r="IA293" s="77"/>
      <c r="IB293" s="77"/>
      <c r="IC293" s="77"/>
      <c r="ID293" s="77"/>
      <c r="IE293" s="77"/>
      <c r="IF293" s="77"/>
      <c r="IG293" s="77"/>
      <c r="IH293" s="77"/>
      <c r="II293" s="77"/>
      <c r="IJ293" s="77"/>
      <c r="IK293" s="77"/>
      <c r="IL293" s="77"/>
      <c r="IM293" s="77"/>
      <c r="IN293" s="77"/>
      <c r="IO293" s="77"/>
      <c r="IP293" s="77"/>
      <c r="IQ293" s="77"/>
      <c r="IR293" s="77"/>
      <c r="IS293" s="77"/>
      <c r="IT293" s="77"/>
      <c r="IU293" s="77"/>
      <c r="IV293" s="3"/>
      <c r="IW293" s="3"/>
      <c r="IX293" s="3"/>
      <c r="IY293" s="3"/>
      <c r="IZ293" s="3"/>
      <c r="JA293" s="551"/>
      <c r="JB293" s="713"/>
      <c r="JC293" s="713"/>
      <c r="JD293" s="713"/>
      <c r="JE293" s="713"/>
      <c r="JF293" s="713"/>
      <c r="JG293" s="713"/>
      <c r="JH293" s="713"/>
      <c r="JI293" s="713"/>
      <c r="JJ293" s="713"/>
      <c r="JK293" s="713"/>
      <c r="JL293" s="713"/>
      <c r="JM293" s="713"/>
      <c r="JN293" s="713"/>
      <c r="JO293" s="713"/>
      <c r="JP293" s="713"/>
      <c r="JQ293" s="713"/>
      <c r="JR293" s="713"/>
      <c r="JS293" s="713"/>
      <c r="JT293" s="713"/>
      <c r="JU293" s="713"/>
      <c r="JV293" s="713"/>
      <c r="JW293" s="713"/>
      <c r="JX293" s="713"/>
      <c r="JY293" s="713"/>
      <c r="JZ293" s="713"/>
      <c r="KA293" s="713"/>
      <c r="KB293" s="713"/>
      <c r="KC293" s="713"/>
      <c r="KD293" s="713"/>
      <c r="KE293" s="713"/>
      <c r="KF293" s="713"/>
      <c r="KG293" s="713"/>
      <c r="KH293" s="713"/>
      <c r="KI293" s="713"/>
      <c r="KJ293" s="713"/>
      <c r="KK293" s="713"/>
      <c r="KL293" s="713"/>
      <c r="KM293" s="713"/>
      <c r="KN293" s="713"/>
      <c r="KO293" s="713"/>
      <c r="KP293" s="713"/>
      <c r="KQ293" s="713"/>
      <c r="KR293" s="713"/>
      <c r="KS293" s="713"/>
      <c r="KT293" s="713"/>
      <c r="KU293" s="713"/>
      <c r="KV293" s="713"/>
      <c r="KW293" s="713"/>
      <c r="KX293" s="713"/>
      <c r="KY293" s="713"/>
      <c r="KZ293" s="713"/>
      <c r="LA293" s="713"/>
      <c r="LB293" s="713"/>
      <c r="LC293" s="713"/>
      <c r="LD293" s="713"/>
      <c r="LE293" s="713"/>
      <c r="LF293" s="713"/>
      <c r="LG293" s="713"/>
      <c r="LH293" s="713"/>
      <c r="LI293" s="713"/>
      <c r="LJ293" s="713"/>
      <c r="LK293" s="713"/>
      <c r="LL293" s="713"/>
      <c r="LM293" s="713"/>
      <c r="LN293" s="713"/>
      <c r="LO293" s="713"/>
      <c r="LP293" s="713"/>
      <c r="LQ293" s="713"/>
      <c r="LR293" s="713"/>
      <c r="LS293" s="713"/>
      <c r="LT293" s="713"/>
      <c r="LU293" s="713"/>
      <c r="LV293" s="713"/>
      <c r="LW293" s="713"/>
      <c r="LX293" s="713"/>
      <c r="LY293" s="713"/>
      <c r="LZ293" s="713"/>
      <c r="MA293" s="713"/>
      <c r="MB293" s="713"/>
      <c r="MC293" s="713"/>
      <c r="MD293" s="713"/>
      <c r="ME293" s="713"/>
      <c r="MF293" s="713"/>
      <c r="MG293" s="713"/>
      <c r="MH293" s="713"/>
      <c r="MI293" s="713"/>
      <c r="MJ293" s="713"/>
      <c r="MK293" s="713"/>
      <c r="ML293" s="713"/>
      <c r="MM293" s="713"/>
      <c r="MN293" s="713"/>
      <c r="MO293" s="713"/>
      <c r="MP293" s="713"/>
      <c r="MQ293" s="713"/>
      <c r="MR293" s="713"/>
      <c r="MS293" s="713"/>
      <c r="MT293" s="713"/>
      <c r="MU293" s="713"/>
      <c r="MV293" s="714"/>
      <c r="MW293" s="714"/>
      <c r="MX293" s="714"/>
      <c r="MY293" s="714"/>
      <c r="MZ293" s="714"/>
    </row>
    <row r="294" spans="1:364" s="49" customFormat="1" ht="15" customHeight="1">
      <c r="A294" s="723"/>
      <c r="B294" s="724"/>
      <c r="C294" s="709"/>
      <c r="D294" s="474"/>
      <c r="E294" s="7"/>
      <c r="F294" s="7"/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373"/>
      <c r="AG294" s="7"/>
      <c r="AH294" s="7"/>
      <c r="AI294" s="7"/>
      <c r="AJ294" s="7"/>
      <c r="AK294" s="7"/>
      <c r="AL294" s="7"/>
      <c r="AM294" s="7"/>
      <c r="AN294" s="7"/>
      <c r="AO294" s="373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373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373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373"/>
      <c r="FG294" s="6"/>
      <c r="FH294" s="6"/>
      <c r="FI294" s="6"/>
      <c r="FJ294" s="6"/>
      <c r="FK294" s="6"/>
      <c r="FL294" s="6"/>
      <c r="FM294" s="225"/>
      <c r="FN294" s="6"/>
      <c r="FO294" s="6"/>
      <c r="FP294" s="6"/>
      <c r="FQ294" s="6"/>
      <c r="FR294" s="510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101"/>
      <c r="GJ294" s="511"/>
      <c r="GK294" s="101"/>
      <c r="GL294" s="77"/>
      <c r="GM294" s="77"/>
      <c r="GN294" s="77"/>
      <c r="GO294" s="77"/>
      <c r="GP294" s="77"/>
      <c r="GQ294" s="77"/>
      <c r="GR294" s="77"/>
      <c r="GS294" s="77"/>
      <c r="GT294" s="77"/>
      <c r="GU294" s="77"/>
      <c r="GV294" s="77"/>
      <c r="GW294" s="77"/>
      <c r="GX294" s="77"/>
      <c r="GY294" s="77"/>
      <c r="GZ294" s="77"/>
      <c r="HA294" s="77"/>
      <c r="HB294" s="77"/>
      <c r="HC294" s="77"/>
      <c r="HD294" s="77"/>
      <c r="HE294" s="77"/>
      <c r="HF294" s="77"/>
      <c r="HG294" s="77"/>
      <c r="HH294" s="77"/>
      <c r="HI294" s="77"/>
      <c r="HJ294" s="77"/>
      <c r="HK294" s="77"/>
      <c r="HL294" s="77"/>
      <c r="HM294" s="77"/>
      <c r="HN294" s="77"/>
      <c r="HO294" s="77"/>
      <c r="HP294" s="77"/>
      <c r="HQ294" s="77"/>
      <c r="HR294" s="77"/>
      <c r="HS294" s="77"/>
      <c r="HT294" s="77"/>
      <c r="HU294" s="77"/>
      <c r="HV294" s="77"/>
      <c r="HW294" s="77"/>
      <c r="HX294" s="77"/>
      <c r="HY294" s="77"/>
      <c r="HZ294" s="77"/>
      <c r="IA294" s="77"/>
      <c r="IB294" s="77"/>
      <c r="IC294" s="77"/>
      <c r="ID294" s="77"/>
      <c r="IE294" s="77"/>
      <c r="IF294" s="77"/>
      <c r="IG294" s="77"/>
      <c r="IH294" s="77"/>
      <c r="II294" s="77"/>
      <c r="IJ294" s="77"/>
      <c r="IK294" s="77"/>
      <c r="IL294" s="77"/>
      <c r="IM294" s="77"/>
      <c r="IN294" s="77"/>
      <c r="IO294" s="77"/>
      <c r="IP294" s="77"/>
      <c r="IQ294" s="77"/>
      <c r="IR294" s="77"/>
      <c r="IS294" s="77"/>
      <c r="IT294" s="77"/>
      <c r="IU294" s="77"/>
      <c r="IV294" s="3"/>
      <c r="IW294" s="3"/>
      <c r="IX294" s="3"/>
      <c r="IY294" s="3"/>
      <c r="IZ294" s="3"/>
      <c r="JA294" s="551"/>
      <c r="JB294" s="713"/>
      <c r="JC294" s="713"/>
      <c r="JD294" s="713"/>
      <c r="JE294" s="713"/>
      <c r="JF294" s="713"/>
      <c r="JG294" s="713"/>
      <c r="JH294" s="713"/>
      <c r="JI294" s="713"/>
      <c r="JJ294" s="713"/>
      <c r="JK294" s="713"/>
      <c r="JL294" s="713"/>
      <c r="JM294" s="713"/>
      <c r="JN294" s="713"/>
      <c r="JO294" s="713"/>
      <c r="JP294" s="713"/>
      <c r="JQ294" s="713"/>
      <c r="JR294" s="713"/>
      <c r="JS294" s="713"/>
      <c r="JT294" s="713"/>
      <c r="JU294" s="713"/>
      <c r="JV294" s="713"/>
      <c r="JW294" s="713"/>
      <c r="JX294" s="713"/>
      <c r="JY294" s="713"/>
      <c r="JZ294" s="713"/>
      <c r="KA294" s="713"/>
      <c r="KB294" s="713"/>
      <c r="KC294" s="713"/>
      <c r="KD294" s="713"/>
      <c r="KE294" s="713"/>
      <c r="KF294" s="713"/>
      <c r="KG294" s="713"/>
      <c r="KH294" s="713"/>
      <c r="KI294" s="713"/>
      <c r="KJ294" s="713"/>
      <c r="KK294" s="713"/>
      <c r="KL294" s="713"/>
      <c r="KM294" s="713"/>
      <c r="KN294" s="713"/>
      <c r="KO294" s="713"/>
      <c r="KP294" s="713"/>
      <c r="KQ294" s="713"/>
      <c r="KR294" s="713"/>
      <c r="KS294" s="713"/>
      <c r="KT294" s="713"/>
      <c r="KU294" s="713"/>
      <c r="KV294" s="713"/>
      <c r="KW294" s="713"/>
      <c r="KX294" s="713"/>
      <c r="KY294" s="713"/>
      <c r="KZ294" s="713"/>
      <c r="LA294" s="713"/>
      <c r="LB294" s="713"/>
      <c r="LC294" s="713"/>
      <c r="LD294" s="713"/>
      <c r="LE294" s="713"/>
      <c r="LF294" s="713"/>
      <c r="LG294" s="713"/>
      <c r="LH294" s="713"/>
      <c r="LI294" s="713"/>
      <c r="LJ294" s="713"/>
      <c r="LK294" s="713"/>
      <c r="LL294" s="713"/>
      <c r="LM294" s="713"/>
      <c r="LN294" s="713"/>
      <c r="LO294" s="713"/>
      <c r="LP294" s="713"/>
      <c r="LQ294" s="713"/>
      <c r="LR294" s="713"/>
      <c r="LS294" s="713"/>
      <c r="LT294" s="713"/>
      <c r="LU294" s="713"/>
      <c r="LV294" s="713"/>
      <c r="LW294" s="713"/>
      <c r="LX294" s="713"/>
      <c r="LY294" s="713"/>
      <c r="LZ294" s="713"/>
      <c r="MA294" s="713"/>
      <c r="MB294" s="713"/>
      <c r="MC294" s="713"/>
      <c r="MD294" s="713"/>
      <c r="ME294" s="713"/>
      <c r="MF294" s="713"/>
      <c r="MG294" s="713"/>
      <c r="MH294" s="713"/>
      <c r="MI294" s="713"/>
      <c r="MJ294" s="713"/>
      <c r="MK294" s="713"/>
      <c r="ML294" s="713"/>
      <c r="MM294" s="713"/>
      <c r="MN294" s="713"/>
      <c r="MO294" s="713"/>
      <c r="MP294" s="713"/>
      <c r="MQ294" s="713"/>
      <c r="MR294" s="713"/>
      <c r="MS294" s="713"/>
      <c r="MT294" s="713"/>
      <c r="MU294" s="713"/>
      <c r="MV294" s="714"/>
      <c r="MW294" s="714"/>
      <c r="MX294" s="714"/>
      <c r="MY294" s="714"/>
      <c r="MZ294" s="714"/>
    </row>
    <row r="295" spans="1:364" s="49" customFormat="1" ht="15" customHeight="1">
      <c r="A295" s="723"/>
      <c r="B295" s="724"/>
      <c r="C295" s="709"/>
      <c r="D295" s="474"/>
      <c r="E295" s="7"/>
      <c r="F295" s="7"/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373"/>
      <c r="AG295" s="7"/>
      <c r="AH295" s="7"/>
      <c r="AI295" s="7"/>
      <c r="AJ295" s="7"/>
      <c r="AK295" s="7"/>
      <c r="AL295" s="7"/>
      <c r="AM295" s="7"/>
      <c r="AN295" s="7"/>
      <c r="AO295" s="373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373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373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373"/>
      <c r="FG295" s="6"/>
      <c r="FH295" s="6"/>
      <c r="FI295" s="6"/>
      <c r="FJ295" s="6"/>
      <c r="FK295" s="6"/>
      <c r="FL295" s="6"/>
      <c r="FM295" s="225"/>
      <c r="FN295" s="6"/>
      <c r="FO295" s="6"/>
      <c r="FP295" s="6"/>
      <c r="FQ295" s="6"/>
      <c r="FR295" s="510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101"/>
      <c r="GJ295" s="511"/>
      <c r="GK295" s="101"/>
      <c r="GL295" s="77"/>
      <c r="GM295" s="77"/>
      <c r="GN295" s="77"/>
      <c r="GO295" s="77"/>
      <c r="GP295" s="77"/>
      <c r="GQ295" s="77"/>
      <c r="GR295" s="77"/>
      <c r="GS295" s="77"/>
      <c r="GT295" s="77"/>
      <c r="GU295" s="77"/>
      <c r="GV295" s="77"/>
      <c r="GW295" s="77"/>
      <c r="GX295" s="77"/>
      <c r="GY295" s="77"/>
      <c r="GZ295" s="77"/>
      <c r="HA295" s="77"/>
      <c r="HB295" s="77"/>
      <c r="HC295" s="77"/>
      <c r="HD295" s="77"/>
      <c r="HE295" s="77"/>
      <c r="HF295" s="77"/>
      <c r="HG295" s="77"/>
      <c r="HH295" s="77"/>
      <c r="HI295" s="77"/>
      <c r="HJ295" s="77"/>
      <c r="HK295" s="77"/>
      <c r="HL295" s="77"/>
      <c r="HM295" s="77"/>
      <c r="HN295" s="77"/>
      <c r="HO295" s="77"/>
      <c r="HP295" s="77"/>
      <c r="HQ295" s="77"/>
      <c r="HR295" s="77"/>
      <c r="HS295" s="77"/>
      <c r="HT295" s="77"/>
      <c r="HU295" s="77"/>
      <c r="HV295" s="77"/>
      <c r="HW295" s="77"/>
      <c r="HX295" s="77"/>
      <c r="HY295" s="77"/>
      <c r="HZ295" s="77"/>
      <c r="IA295" s="77"/>
      <c r="IB295" s="77"/>
      <c r="IC295" s="77"/>
      <c r="ID295" s="77"/>
      <c r="IE295" s="77"/>
      <c r="IF295" s="77"/>
      <c r="IG295" s="77"/>
      <c r="IH295" s="77"/>
      <c r="II295" s="77"/>
      <c r="IJ295" s="77"/>
      <c r="IK295" s="77"/>
      <c r="IL295" s="77"/>
      <c r="IM295" s="77"/>
      <c r="IN295" s="77"/>
      <c r="IO295" s="77"/>
      <c r="IP295" s="77"/>
      <c r="IQ295" s="77"/>
      <c r="IR295" s="77"/>
      <c r="IS295" s="77"/>
      <c r="IT295" s="77"/>
      <c r="IU295" s="77"/>
      <c r="IV295" s="3"/>
      <c r="IW295" s="3"/>
      <c r="IX295" s="3"/>
      <c r="IY295" s="3"/>
      <c r="IZ295" s="3"/>
      <c r="JA295" s="551"/>
      <c r="JB295" s="713"/>
      <c r="JC295" s="713"/>
      <c r="JD295" s="713"/>
      <c r="JE295" s="713"/>
      <c r="JF295" s="713"/>
      <c r="JG295" s="713"/>
      <c r="JH295" s="713"/>
      <c r="JI295" s="713"/>
      <c r="JJ295" s="713"/>
      <c r="JK295" s="713"/>
      <c r="JL295" s="713"/>
      <c r="JM295" s="713"/>
      <c r="JN295" s="713"/>
      <c r="JO295" s="713"/>
      <c r="JP295" s="713"/>
      <c r="JQ295" s="713"/>
      <c r="JR295" s="713"/>
      <c r="JS295" s="713"/>
      <c r="JT295" s="713"/>
      <c r="JU295" s="713"/>
      <c r="JV295" s="713"/>
      <c r="JW295" s="713"/>
      <c r="JX295" s="713"/>
      <c r="JY295" s="713"/>
      <c r="JZ295" s="713"/>
      <c r="KA295" s="713"/>
      <c r="KB295" s="713"/>
      <c r="KC295" s="713"/>
      <c r="KD295" s="713"/>
      <c r="KE295" s="713"/>
      <c r="KF295" s="713"/>
      <c r="KG295" s="713"/>
      <c r="KH295" s="713"/>
      <c r="KI295" s="713"/>
      <c r="KJ295" s="713"/>
      <c r="KK295" s="713"/>
      <c r="KL295" s="713"/>
      <c r="KM295" s="713"/>
      <c r="KN295" s="713"/>
      <c r="KO295" s="713"/>
      <c r="KP295" s="713"/>
      <c r="KQ295" s="713"/>
      <c r="KR295" s="713"/>
      <c r="KS295" s="713"/>
      <c r="KT295" s="713"/>
      <c r="KU295" s="713"/>
      <c r="KV295" s="713"/>
      <c r="KW295" s="713"/>
      <c r="KX295" s="713"/>
      <c r="KY295" s="713"/>
      <c r="KZ295" s="713"/>
      <c r="LA295" s="713"/>
      <c r="LB295" s="713"/>
      <c r="LC295" s="713"/>
      <c r="LD295" s="713"/>
      <c r="LE295" s="713"/>
      <c r="LF295" s="713"/>
      <c r="LG295" s="713"/>
      <c r="LH295" s="713"/>
      <c r="LI295" s="713"/>
      <c r="LJ295" s="713"/>
      <c r="LK295" s="713"/>
      <c r="LL295" s="713"/>
      <c r="LM295" s="713"/>
      <c r="LN295" s="713"/>
      <c r="LO295" s="713"/>
      <c r="LP295" s="713"/>
      <c r="LQ295" s="713"/>
      <c r="LR295" s="713"/>
      <c r="LS295" s="713"/>
      <c r="LT295" s="713"/>
      <c r="LU295" s="713"/>
      <c r="LV295" s="713"/>
      <c r="LW295" s="713"/>
      <c r="LX295" s="713"/>
      <c r="LY295" s="713"/>
      <c r="LZ295" s="713"/>
      <c r="MA295" s="713"/>
      <c r="MB295" s="713"/>
      <c r="MC295" s="713"/>
      <c r="MD295" s="713"/>
      <c r="ME295" s="713"/>
      <c r="MF295" s="713"/>
      <c r="MG295" s="713"/>
      <c r="MH295" s="713"/>
      <c r="MI295" s="713"/>
      <c r="MJ295" s="713"/>
      <c r="MK295" s="713"/>
      <c r="ML295" s="713"/>
      <c r="MM295" s="713"/>
      <c r="MN295" s="713"/>
      <c r="MO295" s="713"/>
      <c r="MP295" s="713"/>
      <c r="MQ295" s="713"/>
      <c r="MR295" s="713"/>
      <c r="MS295" s="713"/>
      <c r="MT295" s="713"/>
      <c r="MU295" s="713"/>
      <c r="MV295" s="714"/>
      <c r="MW295" s="714"/>
      <c r="MX295" s="714"/>
      <c r="MY295" s="714"/>
      <c r="MZ295" s="714"/>
    </row>
    <row r="296" spans="1:364" s="49" customFormat="1" ht="15" customHeight="1">
      <c r="A296" s="723"/>
      <c r="B296" s="724"/>
      <c r="C296" s="709"/>
      <c r="D296" s="474"/>
      <c r="E296" s="7"/>
      <c r="F296" s="7"/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373"/>
      <c r="AG296" s="7"/>
      <c r="AH296" s="7"/>
      <c r="AI296" s="7"/>
      <c r="AJ296" s="7"/>
      <c r="AK296" s="7"/>
      <c r="AL296" s="7"/>
      <c r="AM296" s="7"/>
      <c r="AN296" s="7"/>
      <c r="AO296" s="373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373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373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373"/>
      <c r="FG296" s="6"/>
      <c r="FH296" s="6"/>
      <c r="FI296" s="6"/>
      <c r="FJ296" s="6"/>
      <c r="FK296" s="6"/>
      <c r="FL296" s="6"/>
      <c r="FM296" s="225"/>
      <c r="FN296" s="6"/>
      <c r="FO296" s="6"/>
      <c r="FP296" s="6"/>
      <c r="FQ296" s="6"/>
      <c r="FR296" s="510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101"/>
      <c r="GJ296" s="511"/>
      <c r="GK296" s="101"/>
      <c r="GL296" s="77"/>
      <c r="GM296" s="77"/>
      <c r="GN296" s="77"/>
      <c r="GO296" s="77"/>
      <c r="GP296" s="77"/>
      <c r="GQ296" s="77"/>
      <c r="GR296" s="77"/>
      <c r="GS296" s="77"/>
      <c r="GT296" s="77"/>
      <c r="GU296" s="77"/>
      <c r="GV296" s="77"/>
      <c r="GW296" s="77"/>
      <c r="GX296" s="77"/>
      <c r="GY296" s="77"/>
      <c r="GZ296" s="77"/>
      <c r="HA296" s="77"/>
      <c r="HB296" s="77"/>
      <c r="HC296" s="77"/>
      <c r="HD296" s="77"/>
      <c r="HE296" s="77"/>
      <c r="HF296" s="77"/>
      <c r="HG296" s="77"/>
      <c r="HH296" s="77"/>
      <c r="HI296" s="77"/>
      <c r="HJ296" s="77"/>
      <c r="HK296" s="77"/>
      <c r="HL296" s="77"/>
      <c r="HM296" s="77"/>
      <c r="HN296" s="77"/>
      <c r="HO296" s="77"/>
      <c r="HP296" s="77"/>
      <c r="HQ296" s="77"/>
      <c r="HR296" s="77"/>
      <c r="HS296" s="77"/>
      <c r="HT296" s="77"/>
      <c r="HU296" s="77"/>
      <c r="HV296" s="77"/>
      <c r="HW296" s="77"/>
      <c r="HX296" s="77"/>
      <c r="HY296" s="77"/>
      <c r="HZ296" s="77"/>
      <c r="IA296" s="77"/>
      <c r="IB296" s="77"/>
      <c r="IC296" s="77"/>
      <c r="ID296" s="77"/>
      <c r="IE296" s="77"/>
      <c r="IF296" s="77"/>
      <c r="IG296" s="77"/>
      <c r="IH296" s="77"/>
      <c r="II296" s="77"/>
      <c r="IJ296" s="77"/>
      <c r="IK296" s="77"/>
      <c r="IL296" s="77"/>
      <c r="IM296" s="77"/>
      <c r="IN296" s="77"/>
      <c r="IO296" s="77"/>
      <c r="IP296" s="77"/>
      <c r="IQ296" s="77"/>
      <c r="IR296" s="77"/>
      <c r="IS296" s="77"/>
      <c r="IT296" s="77"/>
      <c r="IU296" s="77"/>
      <c r="IV296" s="3"/>
      <c r="IW296" s="3"/>
      <c r="IX296" s="3"/>
      <c r="IY296" s="3"/>
      <c r="IZ296" s="3"/>
      <c r="JA296" s="551"/>
      <c r="JB296" s="713"/>
      <c r="JC296" s="713"/>
      <c r="JD296" s="713"/>
      <c r="JE296" s="713"/>
      <c r="JF296" s="713"/>
      <c r="JG296" s="713"/>
      <c r="JH296" s="713"/>
      <c r="JI296" s="713"/>
      <c r="JJ296" s="713"/>
      <c r="JK296" s="713"/>
      <c r="JL296" s="713"/>
      <c r="JM296" s="713"/>
      <c r="JN296" s="713"/>
      <c r="JO296" s="713"/>
      <c r="JP296" s="713"/>
      <c r="JQ296" s="713"/>
      <c r="JR296" s="713"/>
      <c r="JS296" s="713"/>
      <c r="JT296" s="713"/>
      <c r="JU296" s="713"/>
      <c r="JV296" s="713"/>
      <c r="JW296" s="713"/>
      <c r="JX296" s="713"/>
      <c r="JY296" s="713"/>
      <c r="JZ296" s="713"/>
      <c r="KA296" s="713"/>
      <c r="KB296" s="713"/>
      <c r="KC296" s="713"/>
      <c r="KD296" s="713"/>
      <c r="KE296" s="713"/>
      <c r="KF296" s="713"/>
      <c r="KG296" s="713"/>
      <c r="KH296" s="713"/>
      <c r="KI296" s="713"/>
      <c r="KJ296" s="713"/>
      <c r="KK296" s="713"/>
      <c r="KL296" s="713"/>
      <c r="KM296" s="713"/>
      <c r="KN296" s="713"/>
      <c r="KO296" s="713"/>
      <c r="KP296" s="713"/>
      <c r="KQ296" s="713"/>
      <c r="KR296" s="713"/>
      <c r="KS296" s="713"/>
      <c r="KT296" s="713"/>
      <c r="KU296" s="713"/>
      <c r="KV296" s="713"/>
      <c r="KW296" s="713"/>
      <c r="KX296" s="713"/>
      <c r="KY296" s="713"/>
      <c r="KZ296" s="713"/>
      <c r="LA296" s="713"/>
      <c r="LB296" s="713"/>
      <c r="LC296" s="713"/>
      <c r="LD296" s="713"/>
      <c r="LE296" s="713"/>
      <c r="LF296" s="713"/>
      <c r="LG296" s="713"/>
      <c r="LH296" s="713"/>
      <c r="LI296" s="713"/>
      <c r="LJ296" s="713"/>
      <c r="LK296" s="713"/>
      <c r="LL296" s="713"/>
      <c r="LM296" s="713"/>
      <c r="LN296" s="713"/>
      <c r="LO296" s="713"/>
      <c r="LP296" s="713"/>
      <c r="LQ296" s="713"/>
      <c r="LR296" s="713"/>
      <c r="LS296" s="713"/>
      <c r="LT296" s="713"/>
      <c r="LU296" s="713"/>
      <c r="LV296" s="713"/>
      <c r="LW296" s="713"/>
      <c r="LX296" s="713"/>
      <c r="LY296" s="713"/>
      <c r="LZ296" s="713"/>
      <c r="MA296" s="713"/>
      <c r="MB296" s="713"/>
      <c r="MC296" s="713"/>
      <c r="MD296" s="713"/>
      <c r="ME296" s="713"/>
      <c r="MF296" s="713"/>
      <c r="MG296" s="713"/>
      <c r="MH296" s="713"/>
      <c r="MI296" s="713"/>
      <c r="MJ296" s="713"/>
      <c r="MK296" s="713"/>
      <c r="ML296" s="713"/>
      <c r="MM296" s="713"/>
      <c r="MN296" s="713"/>
      <c r="MO296" s="713"/>
      <c r="MP296" s="713"/>
      <c r="MQ296" s="713"/>
      <c r="MR296" s="713"/>
      <c r="MS296" s="713"/>
      <c r="MT296" s="713"/>
      <c r="MU296" s="713"/>
      <c r="MV296" s="714"/>
      <c r="MW296" s="714"/>
      <c r="MX296" s="714"/>
      <c r="MY296" s="714"/>
      <c r="MZ296" s="714"/>
    </row>
    <row r="297" spans="1:364" s="49" customFormat="1" ht="15" customHeight="1">
      <c r="A297" s="723"/>
      <c r="B297" s="724"/>
      <c r="C297" s="709"/>
      <c r="D297" s="474"/>
      <c r="E297" s="7"/>
      <c r="F297" s="7"/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373"/>
      <c r="AG297" s="7"/>
      <c r="AH297" s="7"/>
      <c r="AI297" s="7"/>
      <c r="AJ297" s="7"/>
      <c r="AK297" s="7"/>
      <c r="AL297" s="7"/>
      <c r="AM297" s="7"/>
      <c r="AN297" s="7"/>
      <c r="AO297" s="373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373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373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373"/>
      <c r="FG297" s="6"/>
      <c r="FH297" s="6"/>
      <c r="FI297" s="6"/>
      <c r="FJ297" s="6"/>
      <c r="FK297" s="6"/>
      <c r="FL297" s="6"/>
      <c r="FM297" s="225"/>
      <c r="FN297" s="6"/>
      <c r="FO297" s="6"/>
      <c r="FP297" s="6"/>
      <c r="FQ297" s="6"/>
      <c r="FR297" s="510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101"/>
      <c r="GJ297" s="511"/>
      <c r="GK297" s="101"/>
      <c r="GL297" s="77"/>
      <c r="GM297" s="77"/>
      <c r="GN297" s="77"/>
      <c r="GO297" s="77"/>
      <c r="GP297" s="77"/>
      <c r="GQ297" s="77"/>
      <c r="GR297" s="77"/>
      <c r="GS297" s="77"/>
      <c r="GT297" s="77"/>
      <c r="GU297" s="77"/>
      <c r="GV297" s="77"/>
      <c r="GW297" s="77"/>
      <c r="GX297" s="77"/>
      <c r="GY297" s="77"/>
      <c r="GZ297" s="77"/>
      <c r="HA297" s="77"/>
      <c r="HB297" s="77"/>
      <c r="HC297" s="77"/>
      <c r="HD297" s="77"/>
      <c r="HE297" s="77"/>
      <c r="HF297" s="77"/>
      <c r="HG297" s="77"/>
      <c r="HH297" s="77"/>
      <c r="HI297" s="77"/>
      <c r="HJ297" s="77"/>
      <c r="HK297" s="77"/>
      <c r="HL297" s="77"/>
      <c r="HM297" s="77"/>
      <c r="HN297" s="77"/>
      <c r="HO297" s="77"/>
      <c r="HP297" s="77"/>
      <c r="HQ297" s="77"/>
      <c r="HR297" s="77"/>
      <c r="HS297" s="77"/>
      <c r="HT297" s="77"/>
      <c r="HU297" s="77"/>
      <c r="HV297" s="77"/>
      <c r="HW297" s="77"/>
      <c r="HX297" s="77"/>
      <c r="HY297" s="77"/>
      <c r="HZ297" s="77"/>
      <c r="IA297" s="77"/>
      <c r="IB297" s="77"/>
      <c r="IC297" s="77"/>
      <c r="ID297" s="77"/>
      <c r="IE297" s="77"/>
      <c r="IF297" s="77"/>
      <c r="IG297" s="77"/>
      <c r="IH297" s="77"/>
      <c r="II297" s="77"/>
      <c r="IJ297" s="77"/>
      <c r="IK297" s="77"/>
      <c r="IL297" s="77"/>
      <c r="IM297" s="77"/>
      <c r="IN297" s="77"/>
      <c r="IO297" s="77"/>
      <c r="IP297" s="77"/>
      <c r="IQ297" s="77"/>
      <c r="IR297" s="77"/>
      <c r="IS297" s="77"/>
      <c r="IT297" s="77"/>
      <c r="IU297" s="77"/>
      <c r="IV297" s="3"/>
      <c r="IW297" s="3"/>
      <c r="IX297" s="3"/>
      <c r="IY297" s="3"/>
      <c r="IZ297" s="3"/>
      <c r="JA297" s="551"/>
      <c r="JB297" s="713"/>
      <c r="JC297" s="713"/>
      <c r="JD297" s="713"/>
      <c r="JE297" s="713"/>
      <c r="JF297" s="713"/>
      <c r="JG297" s="713"/>
      <c r="JH297" s="713"/>
      <c r="JI297" s="713"/>
      <c r="JJ297" s="713"/>
      <c r="JK297" s="713"/>
      <c r="JL297" s="713"/>
      <c r="JM297" s="713"/>
      <c r="JN297" s="713"/>
      <c r="JO297" s="713"/>
      <c r="JP297" s="713"/>
      <c r="JQ297" s="713"/>
      <c r="JR297" s="713"/>
      <c r="JS297" s="713"/>
      <c r="JT297" s="713"/>
      <c r="JU297" s="713"/>
      <c r="JV297" s="713"/>
      <c r="JW297" s="713"/>
      <c r="JX297" s="713"/>
      <c r="JY297" s="713"/>
      <c r="JZ297" s="713"/>
      <c r="KA297" s="713"/>
      <c r="KB297" s="713"/>
      <c r="KC297" s="713"/>
      <c r="KD297" s="713"/>
      <c r="KE297" s="713"/>
      <c r="KF297" s="713"/>
      <c r="KG297" s="713"/>
      <c r="KH297" s="713"/>
      <c r="KI297" s="713"/>
      <c r="KJ297" s="713"/>
      <c r="KK297" s="713"/>
      <c r="KL297" s="713"/>
      <c r="KM297" s="713"/>
      <c r="KN297" s="713"/>
      <c r="KO297" s="713"/>
      <c r="KP297" s="713"/>
      <c r="KQ297" s="713"/>
      <c r="KR297" s="713"/>
      <c r="KS297" s="713"/>
      <c r="KT297" s="713"/>
      <c r="KU297" s="713"/>
      <c r="KV297" s="713"/>
      <c r="KW297" s="713"/>
      <c r="KX297" s="713"/>
      <c r="KY297" s="713"/>
      <c r="KZ297" s="713"/>
      <c r="LA297" s="713"/>
      <c r="LB297" s="713"/>
      <c r="LC297" s="713"/>
      <c r="LD297" s="713"/>
      <c r="LE297" s="713"/>
      <c r="LF297" s="713"/>
      <c r="LG297" s="713"/>
      <c r="LH297" s="713"/>
      <c r="LI297" s="713"/>
      <c r="LJ297" s="713"/>
      <c r="LK297" s="713"/>
      <c r="LL297" s="713"/>
      <c r="LM297" s="713"/>
      <c r="LN297" s="713"/>
      <c r="LO297" s="713"/>
      <c r="LP297" s="713"/>
      <c r="LQ297" s="713"/>
      <c r="LR297" s="713"/>
      <c r="LS297" s="713"/>
      <c r="LT297" s="713"/>
      <c r="LU297" s="713"/>
      <c r="LV297" s="713"/>
      <c r="LW297" s="713"/>
      <c r="LX297" s="713"/>
      <c r="LY297" s="713"/>
      <c r="LZ297" s="713"/>
      <c r="MA297" s="713"/>
      <c r="MB297" s="713"/>
      <c r="MC297" s="713"/>
      <c r="MD297" s="713"/>
      <c r="ME297" s="713"/>
      <c r="MF297" s="713"/>
      <c r="MG297" s="713"/>
      <c r="MH297" s="713"/>
      <c r="MI297" s="713"/>
      <c r="MJ297" s="713"/>
      <c r="MK297" s="713"/>
      <c r="ML297" s="713"/>
      <c r="MM297" s="713"/>
      <c r="MN297" s="713"/>
      <c r="MO297" s="713"/>
      <c r="MP297" s="713"/>
      <c r="MQ297" s="713"/>
      <c r="MR297" s="713"/>
      <c r="MS297" s="713"/>
      <c r="MT297" s="713"/>
      <c r="MU297" s="713"/>
      <c r="MV297" s="714"/>
      <c r="MW297" s="714"/>
      <c r="MX297" s="714"/>
      <c r="MY297" s="714"/>
      <c r="MZ297" s="714"/>
    </row>
    <row r="298" spans="1:364" s="49" customFormat="1" ht="15" customHeight="1">
      <c r="A298" s="723"/>
      <c r="B298" s="724"/>
      <c r="C298" s="709"/>
      <c r="D298" s="474"/>
      <c r="E298" s="7"/>
      <c r="F298" s="7"/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373"/>
      <c r="AG298" s="7"/>
      <c r="AH298" s="7"/>
      <c r="AI298" s="7"/>
      <c r="AJ298" s="7"/>
      <c r="AK298" s="7"/>
      <c r="AL298" s="7"/>
      <c r="AM298" s="7"/>
      <c r="AN298" s="7"/>
      <c r="AO298" s="373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373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373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373"/>
      <c r="FG298" s="6"/>
      <c r="FH298" s="6"/>
      <c r="FI298" s="6"/>
      <c r="FJ298" s="6"/>
      <c r="FK298" s="6"/>
      <c r="FL298" s="6"/>
      <c r="FM298" s="225"/>
      <c r="FN298" s="6"/>
      <c r="FO298" s="6"/>
      <c r="FP298" s="6"/>
      <c r="FQ298" s="6"/>
      <c r="FR298" s="510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101"/>
      <c r="GJ298" s="511"/>
      <c r="GK298" s="101"/>
      <c r="GL298" s="77"/>
      <c r="GM298" s="77"/>
      <c r="GN298" s="77"/>
      <c r="GO298" s="77"/>
      <c r="GP298" s="77"/>
      <c r="GQ298" s="77"/>
      <c r="GR298" s="77"/>
      <c r="GS298" s="77"/>
      <c r="GT298" s="77"/>
      <c r="GU298" s="77"/>
      <c r="GV298" s="77"/>
      <c r="GW298" s="77"/>
      <c r="GX298" s="77"/>
      <c r="GY298" s="77"/>
      <c r="GZ298" s="77"/>
      <c r="HA298" s="77"/>
      <c r="HB298" s="77"/>
      <c r="HC298" s="77"/>
      <c r="HD298" s="77"/>
      <c r="HE298" s="77"/>
      <c r="HF298" s="77"/>
      <c r="HG298" s="77"/>
      <c r="HH298" s="77"/>
      <c r="HI298" s="77"/>
      <c r="HJ298" s="77"/>
      <c r="HK298" s="77"/>
      <c r="HL298" s="77"/>
      <c r="HM298" s="77"/>
      <c r="HN298" s="77"/>
      <c r="HO298" s="77"/>
      <c r="HP298" s="77"/>
      <c r="HQ298" s="77"/>
      <c r="HR298" s="77"/>
      <c r="HS298" s="77"/>
      <c r="HT298" s="77"/>
      <c r="HU298" s="77"/>
      <c r="HV298" s="77"/>
      <c r="HW298" s="77"/>
      <c r="HX298" s="77"/>
      <c r="HY298" s="77"/>
      <c r="HZ298" s="77"/>
      <c r="IA298" s="77"/>
      <c r="IB298" s="77"/>
      <c r="IC298" s="77"/>
      <c r="ID298" s="77"/>
      <c r="IE298" s="77"/>
      <c r="IF298" s="77"/>
      <c r="IG298" s="77"/>
      <c r="IH298" s="77"/>
      <c r="II298" s="77"/>
      <c r="IJ298" s="77"/>
      <c r="IK298" s="77"/>
      <c r="IL298" s="77"/>
      <c r="IM298" s="77"/>
      <c r="IN298" s="77"/>
      <c r="IO298" s="77"/>
      <c r="IP298" s="77"/>
      <c r="IQ298" s="77"/>
      <c r="IR298" s="77"/>
      <c r="IS298" s="77"/>
      <c r="IT298" s="77"/>
      <c r="IU298" s="77"/>
      <c r="IV298" s="3"/>
      <c r="IW298" s="3"/>
      <c r="IX298" s="3"/>
      <c r="IY298" s="3"/>
      <c r="IZ298" s="3"/>
      <c r="JA298" s="551"/>
      <c r="JB298" s="713"/>
      <c r="JC298" s="713"/>
      <c r="JD298" s="713"/>
      <c r="JE298" s="713"/>
      <c r="JF298" s="713"/>
      <c r="JG298" s="713"/>
      <c r="JH298" s="713"/>
      <c r="JI298" s="713"/>
      <c r="JJ298" s="713"/>
      <c r="JK298" s="713"/>
      <c r="JL298" s="713"/>
      <c r="JM298" s="713"/>
      <c r="JN298" s="713"/>
      <c r="JO298" s="713"/>
      <c r="JP298" s="713"/>
      <c r="JQ298" s="713"/>
      <c r="JR298" s="713"/>
      <c r="JS298" s="713"/>
      <c r="JT298" s="713"/>
      <c r="JU298" s="713"/>
      <c r="JV298" s="713"/>
      <c r="JW298" s="713"/>
      <c r="JX298" s="713"/>
      <c r="JY298" s="713"/>
      <c r="JZ298" s="713"/>
      <c r="KA298" s="713"/>
      <c r="KB298" s="713"/>
      <c r="KC298" s="713"/>
      <c r="KD298" s="713"/>
      <c r="KE298" s="713"/>
      <c r="KF298" s="713"/>
      <c r="KG298" s="713"/>
      <c r="KH298" s="713"/>
      <c r="KI298" s="713"/>
      <c r="KJ298" s="713"/>
      <c r="KK298" s="713"/>
      <c r="KL298" s="713"/>
      <c r="KM298" s="713"/>
      <c r="KN298" s="713"/>
      <c r="KO298" s="713"/>
      <c r="KP298" s="713"/>
      <c r="KQ298" s="713"/>
      <c r="KR298" s="713"/>
      <c r="KS298" s="713"/>
      <c r="KT298" s="713"/>
      <c r="KU298" s="713"/>
      <c r="KV298" s="713"/>
      <c r="KW298" s="713"/>
      <c r="KX298" s="713"/>
      <c r="KY298" s="713"/>
      <c r="KZ298" s="713"/>
      <c r="LA298" s="713"/>
      <c r="LB298" s="713"/>
      <c r="LC298" s="713"/>
      <c r="LD298" s="713"/>
      <c r="LE298" s="713"/>
      <c r="LF298" s="713"/>
      <c r="LG298" s="713"/>
      <c r="LH298" s="713"/>
      <c r="LI298" s="713"/>
      <c r="LJ298" s="713"/>
      <c r="LK298" s="713"/>
      <c r="LL298" s="713"/>
      <c r="LM298" s="713"/>
      <c r="LN298" s="713"/>
      <c r="LO298" s="713"/>
      <c r="LP298" s="713"/>
      <c r="LQ298" s="713"/>
      <c r="LR298" s="713"/>
      <c r="LS298" s="713"/>
      <c r="LT298" s="713"/>
      <c r="LU298" s="713"/>
      <c r="LV298" s="713"/>
      <c r="LW298" s="713"/>
      <c r="LX298" s="713"/>
      <c r="LY298" s="713"/>
      <c r="LZ298" s="713"/>
      <c r="MA298" s="713"/>
      <c r="MB298" s="713"/>
      <c r="MC298" s="713"/>
      <c r="MD298" s="713"/>
      <c r="ME298" s="713"/>
      <c r="MF298" s="713"/>
      <c r="MG298" s="713"/>
      <c r="MH298" s="713"/>
      <c r="MI298" s="713"/>
      <c r="MJ298" s="713"/>
      <c r="MK298" s="713"/>
      <c r="ML298" s="713"/>
      <c r="MM298" s="713"/>
      <c r="MN298" s="713"/>
      <c r="MO298" s="713"/>
      <c r="MP298" s="713"/>
      <c r="MQ298" s="713"/>
      <c r="MR298" s="713"/>
      <c r="MS298" s="713"/>
      <c r="MT298" s="713"/>
      <c r="MU298" s="713"/>
      <c r="MV298" s="714"/>
      <c r="MW298" s="714"/>
      <c r="MX298" s="714"/>
      <c r="MY298" s="714"/>
      <c r="MZ298" s="714"/>
    </row>
    <row r="299" spans="1:364" s="49" customFormat="1" ht="15" customHeight="1">
      <c r="A299" s="723"/>
      <c r="B299" s="724"/>
      <c r="C299" s="709"/>
      <c r="D299" s="474"/>
      <c r="E299" s="7"/>
      <c r="F299" s="7"/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373"/>
      <c r="AG299" s="7"/>
      <c r="AH299" s="7"/>
      <c r="AI299" s="7"/>
      <c r="AJ299" s="7"/>
      <c r="AK299" s="7"/>
      <c r="AL299" s="7"/>
      <c r="AM299" s="7"/>
      <c r="AN299" s="7"/>
      <c r="AO299" s="373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373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373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373"/>
      <c r="FG299" s="6"/>
      <c r="FH299" s="6"/>
      <c r="FI299" s="6"/>
      <c r="FJ299" s="6"/>
      <c r="FK299" s="6"/>
      <c r="FL299" s="6"/>
      <c r="FM299" s="225"/>
      <c r="FN299" s="6"/>
      <c r="FO299" s="6"/>
      <c r="FP299" s="6"/>
      <c r="FQ299" s="6"/>
      <c r="FR299" s="510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101"/>
      <c r="GJ299" s="511"/>
      <c r="GK299" s="101"/>
      <c r="GL299" s="77"/>
      <c r="GM299" s="77"/>
      <c r="GN299" s="77"/>
      <c r="GO299" s="77"/>
      <c r="GP299" s="77"/>
      <c r="GQ299" s="77"/>
      <c r="GR299" s="77"/>
      <c r="GS299" s="77"/>
      <c r="GT299" s="77"/>
      <c r="GU299" s="77"/>
      <c r="GV299" s="77"/>
      <c r="GW299" s="77"/>
      <c r="GX299" s="77"/>
      <c r="GY299" s="77"/>
      <c r="GZ299" s="77"/>
      <c r="HA299" s="77"/>
      <c r="HB299" s="77"/>
      <c r="HC299" s="77"/>
      <c r="HD299" s="77"/>
      <c r="HE299" s="77"/>
      <c r="HF299" s="77"/>
      <c r="HG299" s="77"/>
      <c r="HH299" s="77"/>
      <c r="HI299" s="77"/>
      <c r="HJ299" s="77"/>
      <c r="HK299" s="77"/>
      <c r="HL299" s="77"/>
      <c r="HM299" s="77"/>
      <c r="HN299" s="77"/>
      <c r="HO299" s="77"/>
      <c r="HP299" s="77"/>
      <c r="HQ299" s="77"/>
      <c r="HR299" s="77"/>
      <c r="HS299" s="77"/>
      <c r="HT299" s="77"/>
      <c r="HU299" s="77"/>
      <c r="HV299" s="77"/>
      <c r="HW299" s="77"/>
      <c r="HX299" s="77"/>
      <c r="HY299" s="77"/>
      <c r="HZ299" s="77"/>
      <c r="IA299" s="77"/>
      <c r="IB299" s="77"/>
      <c r="IC299" s="77"/>
      <c r="ID299" s="77"/>
      <c r="IE299" s="77"/>
      <c r="IF299" s="77"/>
      <c r="IG299" s="77"/>
      <c r="IH299" s="77"/>
      <c r="II299" s="77"/>
      <c r="IJ299" s="77"/>
      <c r="IK299" s="77"/>
      <c r="IL299" s="77"/>
      <c r="IM299" s="77"/>
      <c r="IN299" s="77"/>
      <c r="IO299" s="77"/>
      <c r="IP299" s="77"/>
      <c r="IQ299" s="77"/>
      <c r="IR299" s="77"/>
      <c r="IS299" s="77"/>
      <c r="IT299" s="77"/>
      <c r="IU299" s="77"/>
      <c r="IV299" s="3"/>
      <c r="IW299" s="3"/>
      <c r="IX299" s="3"/>
      <c r="IY299" s="3"/>
      <c r="IZ299" s="3"/>
      <c r="JA299" s="551"/>
      <c r="JB299" s="713"/>
      <c r="JC299" s="713"/>
      <c r="JD299" s="713"/>
      <c r="JE299" s="713"/>
      <c r="JF299" s="713"/>
      <c r="JG299" s="713"/>
      <c r="JH299" s="713"/>
      <c r="JI299" s="713"/>
      <c r="JJ299" s="713"/>
      <c r="JK299" s="713"/>
      <c r="JL299" s="713"/>
      <c r="JM299" s="713"/>
      <c r="JN299" s="713"/>
      <c r="JO299" s="713"/>
      <c r="JP299" s="713"/>
      <c r="JQ299" s="713"/>
      <c r="JR299" s="713"/>
      <c r="JS299" s="713"/>
      <c r="JT299" s="713"/>
      <c r="JU299" s="713"/>
      <c r="JV299" s="713"/>
      <c r="JW299" s="713"/>
      <c r="JX299" s="713"/>
      <c r="JY299" s="713"/>
      <c r="JZ299" s="713"/>
      <c r="KA299" s="713"/>
      <c r="KB299" s="713"/>
      <c r="KC299" s="713"/>
      <c r="KD299" s="713"/>
      <c r="KE299" s="713"/>
      <c r="KF299" s="713"/>
      <c r="KG299" s="713"/>
      <c r="KH299" s="713"/>
      <c r="KI299" s="713"/>
      <c r="KJ299" s="713"/>
      <c r="KK299" s="713"/>
      <c r="KL299" s="713"/>
      <c r="KM299" s="713"/>
      <c r="KN299" s="713"/>
      <c r="KO299" s="713"/>
      <c r="KP299" s="713"/>
      <c r="KQ299" s="713"/>
      <c r="KR299" s="713"/>
      <c r="KS299" s="713"/>
      <c r="KT299" s="713"/>
      <c r="KU299" s="713"/>
      <c r="KV299" s="713"/>
      <c r="KW299" s="713"/>
      <c r="KX299" s="713"/>
      <c r="KY299" s="713"/>
      <c r="KZ299" s="713"/>
      <c r="LA299" s="713"/>
      <c r="LB299" s="713"/>
      <c r="LC299" s="713"/>
      <c r="LD299" s="713"/>
      <c r="LE299" s="713"/>
      <c r="LF299" s="713"/>
      <c r="LG299" s="713"/>
      <c r="LH299" s="713"/>
      <c r="LI299" s="713"/>
      <c r="LJ299" s="713"/>
      <c r="LK299" s="713"/>
      <c r="LL299" s="713"/>
      <c r="LM299" s="713"/>
      <c r="LN299" s="713"/>
      <c r="LO299" s="713"/>
      <c r="LP299" s="713"/>
      <c r="LQ299" s="713"/>
      <c r="LR299" s="713"/>
      <c r="LS299" s="713"/>
      <c r="LT299" s="713"/>
      <c r="LU299" s="713"/>
      <c r="LV299" s="713"/>
      <c r="LW299" s="713"/>
      <c r="LX299" s="713"/>
      <c r="LY299" s="713"/>
      <c r="LZ299" s="713"/>
      <c r="MA299" s="713"/>
      <c r="MB299" s="713"/>
      <c r="MC299" s="713"/>
      <c r="MD299" s="713"/>
      <c r="ME299" s="713"/>
      <c r="MF299" s="713"/>
      <c r="MG299" s="713"/>
      <c r="MH299" s="713"/>
      <c r="MI299" s="713"/>
      <c r="MJ299" s="713"/>
      <c r="MK299" s="713"/>
      <c r="ML299" s="713"/>
      <c r="MM299" s="713"/>
      <c r="MN299" s="713"/>
      <c r="MO299" s="713"/>
      <c r="MP299" s="713"/>
      <c r="MQ299" s="713"/>
      <c r="MR299" s="713"/>
      <c r="MS299" s="713"/>
      <c r="MT299" s="713"/>
      <c r="MU299" s="713"/>
      <c r="MV299" s="714"/>
      <c r="MW299" s="714"/>
      <c r="MX299" s="714"/>
      <c r="MY299" s="714"/>
      <c r="MZ299" s="714"/>
    </row>
    <row r="300" spans="1:364" s="49" customFormat="1" ht="15" customHeight="1">
      <c r="A300" s="723"/>
      <c r="B300" s="724"/>
      <c r="C300" s="709"/>
      <c r="D300" s="474"/>
      <c r="E300" s="7"/>
      <c r="F300" s="7"/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373"/>
      <c r="AG300" s="7"/>
      <c r="AH300" s="7"/>
      <c r="AI300" s="7"/>
      <c r="AJ300" s="7"/>
      <c r="AK300" s="7"/>
      <c r="AL300" s="7"/>
      <c r="AM300" s="7"/>
      <c r="AN300" s="7"/>
      <c r="AO300" s="373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373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373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373"/>
      <c r="FG300" s="6"/>
      <c r="FH300" s="6"/>
      <c r="FI300" s="6"/>
      <c r="FJ300" s="6"/>
      <c r="FK300" s="6"/>
      <c r="FL300" s="6"/>
      <c r="FM300" s="225"/>
      <c r="FN300" s="6"/>
      <c r="FO300" s="6"/>
      <c r="FP300" s="6"/>
      <c r="FQ300" s="6"/>
      <c r="FR300" s="510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101"/>
      <c r="GJ300" s="511"/>
      <c r="GK300" s="101"/>
      <c r="GL300" s="77"/>
      <c r="GM300" s="77"/>
      <c r="GN300" s="77"/>
      <c r="GO300" s="77"/>
      <c r="GP300" s="77"/>
      <c r="GQ300" s="77"/>
      <c r="GR300" s="77"/>
      <c r="GS300" s="77"/>
      <c r="GT300" s="77"/>
      <c r="GU300" s="77"/>
      <c r="GV300" s="77"/>
      <c r="GW300" s="77"/>
      <c r="GX300" s="77"/>
      <c r="GY300" s="77"/>
      <c r="GZ300" s="77"/>
      <c r="HA300" s="77"/>
      <c r="HB300" s="77"/>
      <c r="HC300" s="77"/>
      <c r="HD300" s="77"/>
      <c r="HE300" s="77"/>
      <c r="HF300" s="77"/>
      <c r="HG300" s="77"/>
      <c r="HH300" s="77"/>
      <c r="HI300" s="77"/>
      <c r="HJ300" s="77"/>
      <c r="HK300" s="77"/>
      <c r="HL300" s="77"/>
      <c r="HM300" s="77"/>
      <c r="HN300" s="77"/>
      <c r="HO300" s="77"/>
      <c r="HP300" s="77"/>
      <c r="HQ300" s="77"/>
      <c r="HR300" s="77"/>
      <c r="HS300" s="77"/>
      <c r="HT300" s="77"/>
      <c r="HU300" s="77"/>
      <c r="HV300" s="77"/>
      <c r="HW300" s="77"/>
      <c r="HX300" s="77"/>
      <c r="HY300" s="77"/>
      <c r="HZ300" s="77"/>
      <c r="IA300" s="77"/>
      <c r="IB300" s="77"/>
      <c r="IC300" s="77"/>
      <c r="ID300" s="77"/>
      <c r="IE300" s="77"/>
      <c r="IF300" s="77"/>
      <c r="IG300" s="77"/>
      <c r="IH300" s="77"/>
      <c r="II300" s="77"/>
      <c r="IJ300" s="77"/>
      <c r="IK300" s="77"/>
      <c r="IL300" s="77"/>
      <c r="IM300" s="77"/>
      <c r="IN300" s="77"/>
      <c r="IO300" s="77"/>
      <c r="IP300" s="77"/>
      <c r="IQ300" s="77"/>
      <c r="IR300" s="77"/>
      <c r="IS300" s="77"/>
      <c r="IT300" s="77"/>
      <c r="IU300" s="77"/>
      <c r="IV300" s="3"/>
      <c r="IW300" s="3"/>
      <c r="IX300" s="3"/>
      <c r="IY300" s="3"/>
      <c r="IZ300" s="3"/>
      <c r="JA300" s="551"/>
      <c r="JB300" s="713"/>
      <c r="JC300" s="713"/>
      <c r="JD300" s="713"/>
      <c r="JE300" s="713"/>
      <c r="JF300" s="713"/>
      <c r="JG300" s="713"/>
      <c r="JH300" s="713"/>
      <c r="JI300" s="713"/>
      <c r="JJ300" s="713"/>
      <c r="JK300" s="713"/>
      <c r="JL300" s="713"/>
      <c r="JM300" s="713"/>
      <c r="JN300" s="713"/>
      <c r="JO300" s="713"/>
      <c r="JP300" s="713"/>
      <c r="JQ300" s="713"/>
      <c r="JR300" s="713"/>
      <c r="JS300" s="713"/>
      <c r="JT300" s="713"/>
      <c r="JU300" s="713"/>
      <c r="JV300" s="713"/>
      <c r="JW300" s="713"/>
      <c r="JX300" s="713"/>
      <c r="JY300" s="713"/>
      <c r="JZ300" s="713"/>
      <c r="KA300" s="713"/>
      <c r="KB300" s="713"/>
      <c r="KC300" s="713"/>
      <c r="KD300" s="713"/>
      <c r="KE300" s="713"/>
      <c r="KF300" s="713"/>
      <c r="KG300" s="713"/>
      <c r="KH300" s="713"/>
      <c r="KI300" s="713"/>
      <c r="KJ300" s="713"/>
      <c r="KK300" s="713"/>
      <c r="KL300" s="713"/>
      <c r="KM300" s="713"/>
      <c r="KN300" s="713"/>
      <c r="KO300" s="713"/>
      <c r="KP300" s="713"/>
      <c r="KQ300" s="713"/>
      <c r="KR300" s="713"/>
      <c r="KS300" s="713"/>
      <c r="KT300" s="713"/>
      <c r="KU300" s="713"/>
      <c r="KV300" s="713"/>
      <c r="KW300" s="713"/>
      <c r="KX300" s="713"/>
      <c r="KY300" s="713"/>
      <c r="KZ300" s="713"/>
      <c r="LA300" s="713"/>
      <c r="LB300" s="713"/>
      <c r="LC300" s="713"/>
      <c r="LD300" s="713"/>
      <c r="LE300" s="713"/>
      <c r="LF300" s="713"/>
      <c r="LG300" s="713"/>
      <c r="LH300" s="713"/>
      <c r="LI300" s="713"/>
      <c r="LJ300" s="713"/>
      <c r="LK300" s="713"/>
      <c r="LL300" s="713"/>
      <c r="LM300" s="713"/>
      <c r="LN300" s="713"/>
      <c r="LO300" s="713"/>
      <c r="LP300" s="713"/>
      <c r="LQ300" s="713"/>
      <c r="LR300" s="713"/>
      <c r="LS300" s="713"/>
      <c r="LT300" s="713"/>
      <c r="LU300" s="713"/>
      <c r="LV300" s="713"/>
      <c r="LW300" s="713"/>
      <c r="LX300" s="713"/>
      <c r="LY300" s="713"/>
      <c r="LZ300" s="713"/>
      <c r="MA300" s="713"/>
      <c r="MB300" s="713"/>
      <c r="MC300" s="713"/>
      <c r="MD300" s="713"/>
      <c r="ME300" s="713"/>
      <c r="MF300" s="713"/>
      <c r="MG300" s="713"/>
      <c r="MH300" s="713"/>
      <c r="MI300" s="713"/>
      <c r="MJ300" s="713"/>
      <c r="MK300" s="713"/>
      <c r="ML300" s="713"/>
      <c r="MM300" s="713"/>
      <c r="MN300" s="713"/>
      <c r="MO300" s="713"/>
      <c r="MP300" s="713"/>
      <c r="MQ300" s="713"/>
      <c r="MR300" s="713"/>
      <c r="MS300" s="713"/>
      <c r="MT300" s="713"/>
      <c r="MU300" s="713"/>
      <c r="MV300" s="714"/>
      <c r="MW300" s="714"/>
      <c r="MX300" s="714"/>
      <c r="MY300" s="714"/>
      <c r="MZ300" s="714"/>
    </row>
    <row r="301" spans="1:364" s="49" customFormat="1" ht="15" customHeight="1">
      <c r="A301" s="723"/>
      <c r="B301" s="724"/>
      <c r="C301" s="709"/>
      <c r="D301" s="474"/>
      <c r="E301" s="7"/>
      <c r="F301" s="7"/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373"/>
      <c r="AG301" s="7"/>
      <c r="AH301" s="7"/>
      <c r="AI301" s="7"/>
      <c r="AJ301" s="7"/>
      <c r="AK301" s="7"/>
      <c r="AL301" s="7"/>
      <c r="AM301" s="7"/>
      <c r="AN301" s="7"/>
      <c r="AO301" s="373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373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373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373"/>
      <c r="FG301" s="6"/>
      <c r="FH301" s="6"/>
      <c r="FI301" s="6"/>
      <c r="FJ301" s="6"/>
      <c r="FK301" s="6"/>
      <c r="FL301" s="6"/>
      <c r="FM301" s="225"/>
      <c r="FN301" s="6"/>
      <c r="FO301" s="6"/>
      <c r="FP301" s="6"/>
      <c r="FQ301" s="6"/>
      <c r="FR301" s="510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101"/>
      <c r="GJ301" s="511"/>
      <c r="GK301" s="101"/>
      <c r="GL301" s="77"/>
      <c r="GM301" s="77"/>
      <c r="GN301" s="77"/>
      <c r="GO301" s="77"/>
      <c r="GP301" s="77"/>
      <c r="GQ301" s="77"/>
      <c r="GR301" s="77"/>
      <c r="GS301" s="77"/>
      <c r="GT301" s="77"/>
      <c r="GU301" s="77"/>
      <c r="GV301" s="77"/>
      <c r="GW301" s="77"/>
      <c r="GX301" s="77"/>
      <c r="GY301" s="77"/>
      <c r="GZ301" s="77"/>
      <c r="HA301" s="77"/>
      <c r="HB301" s="77"/>
      <c r="HC301" s="77"/>
      <c r="HD301" s="77"/>
      <c r="HE301" s="77"/>
      <c r="HF301" s="77"/>
      <c r="HG301" s="77"/>
      <c r="HH301" s="77"/>
      <c r="HI301" s="77"/>
      <c r="HJ301" s="77"/>
      <c r="HK301" s="77"/>
      <c r="HL301" s="77"/>
      <c r="HM301" s="77"/>
      <c r="HN301" s="77"/>
      <c r="HO301" s="77"/>
      <c r="HP301" s="77"/>
      <c r="HQ301" s="77"/>
      <c r="HR301" s="77"/>
      <c r="HS301" s="77"/>
      <c r="HT301" s="77"/>
      <c r="HU301" s="77"/>
      <c r="HV301" s="77"/>
      <c r="HW301" s="77"/>
      <c r="HX301" s="77"/>
      <c r="HY301" s="77"/>
      <c r="HZ301" s="77"/>
      <c r="IA301" s="77"/>
      <c r="IB301" s="77"/>
      <c r="IC301" s="77"/>
      <c r="ID301" s="77"/>
      <c r="IE301" s="77"/>
      <c r="IF301" s="77"/>
      <c r="IG301" s="77"/>
      <c r="IH301" s="77"/>
      <c r="II301" s="77"/>
      <c r="IJ301" s="77"/>
      <c r="IK301" s="77"/>
      <c r="IL301" s="77"/>
      <c r="IM301" s="77"/>
      <c r="IN301" s="77"/>
      <c r="IO301" s="77"/>
      <c r="IP301" s="77"/>
      <c r="IQ301" s="77"/>
      <c r="IR301" s="77"/>
      <c r="IS301" s="77"/>
      <c r="IT301" s="77"/>
      <c r="IU301" s="77"/>
      <c r="IV301" s="3"/>
      <c r="IW301" s="3"/>
      <c r="IX301" s="3"/>
      <c r="IY301" s="3"/>
      <c r="IZ301" s="3"/>
      <c r="JA301" s="551"/>
      <c r="JB301" s="713"/>
      <c r="JC301" s="713"/>
      <c r="JD301" s="713"/>
      <c r="JE301" s="713"/>
      <c r="JF301" s="713"/>
      <c r="JG301" s="713"/>
      <c r="JH301" s="713"/>
      <c r="JI301" s="713"/>
      <c r="JJ301" s="713"/>
      <c r="JK301" s="713"/>
      <c r="JL301" s="713"/>
      <c r="JM301" s="713"/>
      <c r="JN301" s="713"/>
      <c r="JO301" s="713"/>
      <c r="JP301" s="713"/>
      <c r="JQ301" s="713"/>
      <c r="JR301" s="713"/>
      <c r="JS301" s="713"/>
      <c r="JT301" s="713"/>
      <c r="JU301" s="713"/>
      <c r="JV301" s="713"/>
      <c r="JW301" s="713"/>
      <c r="JX301" s="713"/>
      <c r="JY301" s="713"/>
      <c r="JZ301" s="713"/>
      <c r="KA301" s="713"/>
      <c r="KB301" s="713"/>
      <c r="KC301" s="713"/>
      <c r="KD301" s="713"/>
      <c r="KE301" s="713"/>
      <c r="KF301" s="713"/>
      <c r="KG301" s="713"/>
      <c r="KH301" s="713"/>
      <c r="KI301" s="713"/>
      <c r="KJ301" s="713"/>
      <c r="KK301" s="713"/>
      <c r="KL301" s="713"/>
      <c r="KM301" s="713"/>
      <c r="KN301" s="713"/>
      <c r="KO301" s="713"/>
      <c r="KP301" s="713"/>
      <c r="KQ301" s="713"/>
      <c r="KR301" s="713"/>
      <c r="KS301" s="713"/>
      <c r="KT301" s="713"/>
      <c r="KU301" s="713"/>
      <c r="KV301" s="713"/>
      <c r="KW301" s="713"/>
      <c r="KX301" s="713"/>
      <c r="KY301" s="713"/>
      <c r="KZ301" s="713"/>
      <c r="LA301" s="713"/>
      <c r="LB301" s="713"/>
      <c r="LC301" s="713"/>
      <c r="LD301" s="713"/>
      <c r="LE301" s="713"/>
      <c r="LF301" s="713"/>
      <c r="LG301" s="713"/>
      <c r="LH301" s="713"/>
      <c r="LI301" s="713"/>
      <c r="LJ301" s="713"/>
      <c r="LK301" s="713"/>
      <c r="LL301" s="713"/>
      <c r="LM301" s="713"/>
      <c r="LN301" s="713"/>
      <c r="LO301" s="713"/>
      <c r="LP301" s="713"/>
      <c r="LQ301" s="713"/>
      <c r="LR301" s="713"/>
      <c r="LS301" s="713"/>
      <c r="LT301" s="713"/>
      <c r="LU301" s="713"/>
      <c r="LV301" s="713"/>
      <c r="LW301" s="713"/>
      <c r="LX301" s="713"/>
      <c r="LY301" s="713"/>
      <c r="LZ301" s="713"/>
      <c r="MA301" s="713"/>
      <c r="MB301" s="713"/>
      <c r="MC301" s="713"/>
      <c r="MD301" s="713"/>
      <c r="ME301" s="713"/>
      <c r="MF301" s="713"/>
      <c r="MG301" s="713"/>
      <c r="MH301" s="713"/>
      <c r="MI301" s="713"/>
      <c r="MJ301" s="713"/>
      <c r="MK301" s="713"/>
      <c r="ML301" s="713"/>
      <c r="MM301" s="713"/>
      <c r="MN301" s="713"/>
      <c r="MO301" s="713"/>
      <c r="MP301" s="713"/>
      <c r="MQ301" s="713"/>
      <c r="MR301" s="713"/>
      <c r="MS301" s="713"/>
      <c r="MT301" s="713"/>
      <c r="MU301" s="713"/>
      <c r="MV301" s="714"/>
      <c r="MW301" s="714"/>
      <c r="MX301" s="714"/>
      <c r="MY301" s="714"/>
      <c r="MZ301" s="714"/>
    </row>
    <row r="302" spans="1:364" s="49" customFormat="1" ht="15" customHeight="1">
      <c r="A302" s="723"/>
      <c r="B302" s="724"/>
      <c r="C302" s="709"/>
      <c r="D302" s="474"/>
      <c r="E302" s="7"/>
      <c r="F302" s="7"/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373"/>
      <c r="AG302" s="7"/>
      <c r="AH302" s="7"/>
      <c r="AI302" s="7"/>
      <c r="AJ302" s="7"/>
      <c r="AK302" s="7"/>
      <c r="AL302" s="7"/>
      <c r="AM302" s="7"/>
      <c r="AN302" s="7"/>
      <c r="AO302" s="373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373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373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373"/>
      <c r="FG302" s="6"/>
      <c r="FH302" s="6"/>
      <c r="FI302" s="6"/>
      <c r="FJ302" s="6"/>
      <c r="FK302" s="6"/>
      <c r="FL302" s="6"/>
      <c r="FM302" s="225"/>
      <c r="FN302" s="6"/>
      <c r="FO302" s="6"/>
      <c r="FP302" s="6"/>
      <c r="FQ302" s="6"/>
      <c r="FR302" s="510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101"/>
      <c r="GJ302" s="511"/>
      <c r="GK302" s="101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3"/>
      <c r="IW302" s="3"/>
      <c r="IX302" s="3"/>
      <c r="IY302" s="3"/>
      <c r="IZ302" s="3"/>
      <c r="JA302" s="551"/>
      <c r="JB302" s="713"/>
      <c r="JC302" s="713"/>
      <c r="JD302" s="713"/>
      <c r="JE302" s="713"/>
      <c r="JF302" s="713"/>
      <c r="JG302" s="713"/>
      <c r="JH302" s="713"/>
      <c r="JI302" s="713"/>
      <c r="JJ302" s="713"/>
      <c r="JK302" s="713"/>
      <c r="JL302" s="713"/>
      <c r="JM302" s="713"/>
      <c r="JN302" s="713"/>
      <c r="JO302" s="713"/>
      <c r="JP302" s="713"/>
      <c r="JQ302" s="713"/>
      <c r="JR302" s="713"/>
      <c r="JS302" s="713"/>
      <c r="JT302" s="713"/>
      <c r="JU302" s="713"/>
      <c r="JV302" s="713"/>
      <c r="JW302" s="713"/>
      <c r="JX302" s="713"/>
      <c r="JY302" s="713"/>
      <c r="JZ302" s="713"/>
      <c r="KA302" s="713"/>
      <c r="KB302" s="713"/>
      <c r="KC302" s="713"/>
      <c r="KD302" s="713"/>
      <c r="KE302" s="713"/>
      <c r="KF302" s="713"/>
      <c r="KG302" s="713"/>
      <c r="KH302" s="713"/>
      <c r="KI302" s="713"/>
      <c r="KJ302" s="713"/>
      <c r="KK302" s="713"/>
      <c r="KL302" s="713"/>
      <c r="KM302" s="713"/>
      <c r="KN302" s="713"/>
      <c r="KO302" s="713"/>
      <c r="KP302" s="713"/>
      <c r="KQ302" s="713"/>
      <c r="KR302" s="713"/>
      <c r="KS302" s="713"/>
      <c r="KT302" s="713"/>
      <c r="KU302" s="713"/>
      <c r="KV302" s="713"/>
      <c r="KW302" s="713"/>
      <c r="KX302" s="713"/>
      <c r="KY302" s="713"/>
      <c r="KZ302" s="713"/>
      <c r="LA302" s="713"/>
      <c r="LB302" s="713"/>
      <c r="LC302" s="713"/>
      <c r="LD302" s="713"/>
      <c r="LE302" s="713"/>
      <c r="LF302" s="713"/>
      <c r="LG302" s="713"/>
      <c r="LH302" s="713"/>
      <c r="LI302" s="713"/>
      <c r="LJ302" s="713"/>
      <c r="LK302" s="713"/>
      <c r="LL302" s="713"/>
      <c r="LM302" s="713"/>
      <c r="LN302" s="713"/>
      <c r="LO302" s="713"/>
      <c r="LP302" s="713"/>
      <c r="LQ302" s="713"/>
      <c r="LR302" s="713"/>
      <c r="LS302" s="713"/>
      <c r="LT302" s="713"/>
      <c r="LU302" s="713"/>
      <c r="LV302" s="713"/>
      <c r="LW302" s="713"/>
      <c r="LX302" s="713"/>
      <c r="LY302" s="713"/>
      <c r="LZ302" s="713"/>
      <c r="MA302" s="713"/>
      <c r="MB302" s="713"/>
      <c r="MC302" s="713"/>
      <c r="MD302" s="713"/>
      <c r="ME302" s="713"/>
      <c r="MF302" s="713"/>
      <c r="MG302" s="713"/>
      <c r="MH302" s="713"/>
      <c r="MI302" s="713"/>
      <c r="MJ302" s="713"/>
      <c r="MK302" s="713"/>
      <c r="ML302" s="713"/>
      <c r="MM302" s="713"/>
      <c r="MN302" s="713"/>
      <c r="MO302" s="713"/>
      <c r="MP302" s="713"/>
      <c r="MQ302" s="713"/>
      <c r="MR302" s="713"/>
      <c r="MS302" s="713"/>
      <c r="MT302" s="713"/>
      <c r="MU302" s="713"/>
      <c r="MV302" s="714"/>
      <c r="MW302" s="714"/>
      <c r="MX302" s="714"/>
      <c r="MY302" s="714"/>
      <c r="MZ302" s="714"/>
    </row>
    <row r="303" spans="1:364" s="49" customFormat="1" ht="15" customHeight="1">
      <c r="A303" s="723"/>
      <c r="B303" s="724"/>
      <c r="C303" s="709"/>
      <c r="D303" s="474"/>
      <c r="E303" s="7"/>
      <c r="F303" s="7"/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373"/>
      <c r="AG303" s="7"/>
      <c r="AH303" s="7"/>
      <c r="AI303" s="7"/>
      <c r="AJ303" s="7"/>
      <c r="AK303" s="7"/>
      <c r="AL303" s="7"/>
      <c r="AM303" s="7"/>
      <c r="AN303" s="7"/>
      <c r="AO303" s="373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373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373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373"/>
      <c r="FG303" s="6"/>
      <c r="FH303" s="6"/>
      <c r="FI303" s="6"/>
      <c r="FJ303" s="6"/>
      <c r="FK303" s="6"/>
      <c r="FL303" s="6"/>
      <c r="FM303" s="225"/>
      <c r="FN303" s="6"/>
      <c r="FO303" s="6"/>
      <c r="FP303" s="6"/>
      <c r="FQ303" s="6"/>
      <c r="FR303" s="510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101"/>
      <c r="GJ303" s="511"/>
      <c r="GK303" s="101"/>
      <c r="GL303" s="77"/>
      <c r="GM303" s="77"/>
      <c r="GN303" s="77"/>
      <c r="GO303" s="77"/>
      <c r="GP303" s="77"/>
      <c r="GQ303" s="77"/>
      <c r="GR303" s="77"/>
      <c r="GS303" s="77"/>
      <c r="GT303" s="77"/>
      <c r="GU303" s="77"/>
      <c r="GV303" s="77"/>
      <c r="GW303" s="77"/>
      <c r="GX303" s="77"/>
      <c r="GY303" s="77"/>
      <c r="GZ303" s="77"/>
      <c r="HA303" s="77"/>
      <c r="HB303" s="77"/>
      <c r="HC303" s="77"/>
      <c r="HD303" s="77"/>
      <c r="HE303" s="77"/>
      <c r="HF303" s="77"/>
      <c r="HG303" s="77"/>
      <c r="HH303" s="77"/>
      <c r="HI303" s="77"/>
      <c r="HJ303" s="77"/>
      <c r="HK303" s="77"/>
      <c r="HL303" s="77"/>
      <c r="HM303" s="77"/>
      <c r="HN303" s="77"/>
      <c r="HO303" s="77"/>
      <c r="HP303" s="77"/>
      <c r="HQ303" s="77"/>
      <c r="HR303" s="77"/>
      <c r="HS303" s="77"/>
      <c r="HT303" s="77"/>
      <c r="HU303" s="77"/>
      <c r="HV303" s="77"/>
      <c r="HW303" s="77"/>
      <c r="HX303" s="77"/>
      <c r="HY303" s="77"/>
      <c r="HZ303" s="77"/>
      <c r="IA303" s="77"/>
      <c r="IB303" s="77"/>
      <c r="IC303" s="77"/>
      <c r="ID303" s="77"/>
      <c r="IE303" s="77"/>
      <c r="IF303" s="77"/>
      <c r="IG303" s="77"/>
      <c r="IH303" s="77"/>
      <c r="II303" s="77"/>
      <c r="IJ303" s="77"/>
      <c r="IK303" s="77"/>
      <c r="IL303" s="77"/>
      <c r="IM303" s="77"/>
      <c r="IN303" s="77"/>
      <c r="IO303" s="77"/>
      <c r="IP303" s="77"/>
      <c r="IQ303" s="77"/>
      <c r="IR303" s="77"/>
      <c r="IS303" s="77"/>
      <c r="IT303" s="77"/>
      <c r="IU303" s="77"/>
      <c r="IV303" s="3"/>
      <c r="IW303" s="3"/>
      <c r="IX303" s="3"/>
      <c r="IY303" s="3"/>
      <c r="IZ303" s="3"/>
      <c r="JA303" s="551"/>
      <c r="JB303" s="713"/>
      <c r="JC303" s="713"/>
      <c r="JD303" s="713"/>
      <c r="JE303" s="713"/>
      <c r="JF303" s="713"/>
      <c r="JG303" s="713"/>
      <c r="JH303" s="713"/>
      <c r="JI303" s="713"/>
      <c r="JJ303" s="713"/>
      <c r="JK303" s="713"/>
      <c r="JL303" s="713"/>
      <c r="JM303" s="713"/>
      <c r="JN303" s="713"/>
      <c r="JO303" s="713"/>
      <c r="JP303" s="713"/>
      <c r="JQ303" s="713"/>
      <c r="JR303" s="713"/>
      <c r="JS303" s="713"/>
      <c r="JT303" s="713"/>
      <c r="JU303" s="713"/>
      <c r="JV303" s="713"/>
      <c r="JW303" s="713"/>
      <c r="JX303" s="713"/>
      <c r="JY303" s="713"/>
      <c r="JZ303" s="713"/>
      <c r="KA303" s="713"/>
      <c r="KB303" s="713"/>
      <c r="KC303" s="713"/>
      <c r="KD303" s="713"/>
      <c r="KE303" s="713"/>
      <c r="KF303" s="713"/>
      <c r="KG303" s="713"/>
      <c r="KH303" s="713"/>
      <c r="KI303" s="713"/>
      <c r="KJ303" s="713"/>
      <c r="KK303" s="713"/>
      <c r="KL303" s="713"/>
      <c r="KM303" s="713"/>
      <c r="KN303" s="713"/>
      <c r="KO303" s="713"/>
      <c r="KP303" s="713"/>
      <c r="KQ303" s="713"/>
      <c r="KR303" s="713"/>
      <c r="KS303" s="713"/>
      <c r="KT303" s="713"/>
      <c r="KU303" s="713"/>
      <c r="KV303" s="713"/>
      <c r="KW303" s="713"/>
      <c r="KX303" s="713"/>
      <c r="KY303" s="713"/>
      <c r="KZ303" s="713"/>
      <c r="LA303" s="713"/>
      <c r="LB303" s="713"/>
      <c r="LC303" s="713"/>
      <c r="LD303" s="713"/>
      <c r="LE303" s="713"/>
      <c r="LF303" s="713"/>
      <c r="LG303" s="713"/>
      <c r="LH303" s="713"/>
      <c r="LI303" s="713"/>
      <c r="LJ303" s="713"/>
      <c r="LK303" s="713"/>
      <c r="LL303" s="713"/>
      <c r="LM303" s="713"/>
      <c r="LN303" s="713"/>
      <c r="LO303" s="713"/>
      <c r="LP303" s="713"/>
      <c r="LQ303" s="713"/>
      <c r="LR303" s="713"/>
      <c r="LS303" s="713"/>
      <c r="LT303" s="713"/>
      <c r="LU303" s="713"/>
      <c r="LV303" s="713"/>
      <c r="LW303" s="713"/>
      <c r="LX303" s="713"/>
      <c r="LY303" s="713"/>
      <c r="LZ303" s="713"/>
      <c r="MA303" s="713"/>
      <c r="MB303" s="713"/>
      <c r="MC303" s="713"/>
      <c r="MD303" s="713"/>
      <c r="ME303" s="713"/>
      <c r="MF303" s="713"/>
      <c r="MG303" s="713"/>
      <c r="MH303" s="713"/>
      <c r="MI303" s="713"/>
      <c r="MJ303" s="713"/>
      <c r="MK303" s="713"/>
      <c r="ML303" s="713"/>
      <c r="MM303" s="713"/>
      <c r="MN303" s="713"/>
      <c r="MO303" s="713"/>
      <c r="MP303" s="713"/>
      <c r="MQ303" s="713"/>
      <c r="MR303" s="713"/>
      <c r="MS303" s="713"/>
      <c r="MT303" s="713"/>
      <c r="MU303" s="713"/>
      <c r="MV303" s="714"/>
      <c r="MW303" s="714"/>
      <c r="MX303" s="714"/>
      <c r="MY303" s="714"/>
      <c r="MZ303" s="714"/>
    </row>
    <row r="304" spans="1:364" s="49" customFormat="1" ht="15" customHeight="1">
      <c r="A304" s="723"/>
      <c r="B304" s="724"/>
      <c r="C304" s="709"/>
      <c r="D304" s="474"/>
      <c r="E304" s="7"/>
      <c r="F304" s="7"/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373"/>
      <c r="AG304" s="7"/>
      <c r="AH304" s="7"/>
      <c r="AI304" s="7"/>
      <c r="AJ304" s="7"/>
      <c r="AK304" s="7"/>
      <c r="AL304" s="7"/>
      <c r="AM304" s="7"/>
      <c r="AN304" s="7"/>
      <c r="AO304" s="373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373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373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373"/>
      <c r="FG304" s="6"/>
      <c r="FH304" s="6"/>
      <c r="FI304" s="6"/>
      <c r="FJ304" s="6"/>
      <c r="FK304" s="6"/>
      <c r="FL304" s="6"/>
      <c r="FM304" s="225"/>
      <c r="FN304" s="6"/>
      <c r="FO304" s="6"/>
      <c r="FP304" s="6"/>
      <c r="FQ304" s="6"/>
      <c r="FR304" s="510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101"/>
      <c r="GJ304" s="511"/>
      <c r="GK304" s="101"/>
      <c r="GL304" s="77"/>
      <c r="GM304" s="77"/>
      <c r="GN304" s="77"/>
      <c r="GO304" s="77"/>
      <c r="GP304" s="77"/>
      <c r="GQ304" s="77"/>
      <c r="GR304" s="77"/>
      <c r="GS304" s="77"/>
      <c r="GT304" s="77"/>
      <c r="GU304" s="77"/>
      <c r="GV304" s="77"/>
      <c r="GW304" s="77"/>
      <c r="GX304" s="77"/>
      <c r="GY304" s="77"/>
      <c r="GZ304" s="77"/>
      <c r="HA304" s="77"/>
      <c r="HB304" s="77"/>
      <c r="HC304" s="77"/>
      <c r="HD304" s="77"/>
      <c r="HE304" s="77"/>
      <c r="HF304" s="77"/>
      <c r="HG304" s="77"/>
      <c r="HH304" s="77"/>
      <c r="HI304" s="77"/>
      <c r="HJ304" s="77"/>
      <c r="HK304" s="77"/>
      <c r="HL304" s="77"/>
      <c r="HM304" s="77"/>
      <c r="HN304" s="77"/>
      <c r="HO304" s="77"/>
      <c r="HP304" s="77"/>
      <c r="HQ304" s="77"/>
      <c r="HR304" s="77"/>
      <c r="HS304" s="77"/>
      <c r="HT304" s="77"/>
      <c r="HU304" s="77"/>
      <c r="HV304" s="77"/>
      <c r="HW304" s="77"/>
      <c r="HX304" s="77"/>
      <c r="HY304" s="77"/>
      <c r="HZ304" s="77"/>
      <c r="IA304" s="77"/>
      <c r="IB304" s="77"/>
      <c r="IC304" s="77"/>
      <c r="ID304" s="77"/>
      <c r="IE304" s="77"/>
      <c r="IF304" s="77"/>
      <c r="IG304" s="77"/>
      <c r="IH304" s="77"/>
      <c r="II304" s="77"/>
      <c r="IJ304" s="77"/>
      <c r="IK304" s="77"/>
      <c r="IL304" s="77"/>
      <c r="IM304" s="77"/>
      <c r="IN304" s="77"/>
      <c r="IO304" s="77"/>
      <c r="IP304" s="77"/>
      <c r="IQ304" s="77"/>
      <c r="IR304" s="77"/>
      <c r="IS304" s="77"/>
      <c r="IT304" s="77"/>
      <c r="IU304" s="77"/>
      <c r="IV304" s="3"/>
      <c r="IW304" s="3"/>
      <c r="IX304" s="3"/>
      <c r="IY304" s="3"/>
      <c r="IZ304" s="3"/>
      <c r="JA304" s="551"/>
      <c r="JB304" s="713"/>
      <c r="JC304" s="713"/>
      <c r="JD304" s="713"/>
      <c r="JE304" s="713"/>
      <c r="JF304" s="713"/>
      <c r="JG304" s="713"/>
      <c r="JH304" s="713"/>
      <c r="JI304" s="713"/>
      <c r="JJ304" s="713"/>
      <c r="JK304" s="713"/>
      <c r="JL304" s="713"/>
      <c r="JM304" s="713"/>
      <c r="JN304" s="713"/>
      <c r="JO304" s="713"/>
      <c r="JP304" s="713"/>
      <c r="JQ304" s="713"/>
      <c r="JR304" s="713"/>
      <c r="JS304" s="713"/>
      <c r="JT304" s="713"/>
      <c r="JU304" s="713"/>
      <c r="JV304" s="713"/>
      <c r="JW304" s="713"/>
      <c r="JX304" s="713"/>
      <c r="JY304" s="713"/>
      <c r="JZ304" s="713"/>
      <c r="KA304" s="713"/>
      <c r="KB304" s="713"/>
      <c r="KC304" s="713"/>
      <c r="KD304" s="713"/>
      <c r="KE304" s="713"/>
      <c r="KF304" s="713"/>
      <c r="KG304" s="713"/>
      <c r="KH304" s="713"/>
      <c r="KI304" s="713"/>
      <c r="KJ304" s="713"/>
      <c r="KK304" s="713"/>
      <c r="KL304" s="713"/>
      <c r="KM304" s="713"/>
      <c r="KN304" s="713"/>
      <c r="KO304" s="713"/>
      <c r="KP304" s="713"/>
      <c r="KQ304" s="713"/>
      <c r="KR304" s="713"/>
      <c r="KS304" s="713"/>
      <c r="KT304" s="713"/>
      <c r="KU304" s="713"/>
      <c r="KV304" s="713"/>
      <c r="KW304" s="713"/>
      <c r="KX304" s="713"/>
      <c r="KY304" s="713"/>
      <c r="KZ304" s="713"/>
      <c r="LA304" s="713"/>
      <c r="LB304" s="713"/>
      <c r="LC304" s="713"/>
      <c r="LD304" s="713"/>
      <c r="LE304" s="713"/>
      <c r="LF304" s="713"/>
      <c r="LG304" s="713"/>
      <c r="LH304" s="713"/>
      <c r="LI304" s="713"/>
      <c r="LJ304" s="713"/>
      <c r="LK304" s="713"/>
      <c r="LL304" s="713"/>
      <c r="LM304" s="713"/>
      <c r="LN304" s="713"/>
      <c r="LO304" s="713"/>
      <c r="LP304" s="713"/>
      <c r="LQ304" s="713"/>
      <c r="LR304" s="713"/>
      <c r="LS304" s="713"/>
      <c r="LT304" s="713"/>
      <c r="LU304" s="713"/>
      <c r="LV304" s="713"/>
      <c r="LW304" s="713"/>
      <c r="LX304" s="713"/>
      <c r="LY304" s="713"/>
      <c r="LZ304" s="713"/>
      <c r="MA304" s="713"/>
      <c r="MB304" s="713"/>
      <c r="MC304" s="713"/>
      <c r="MD304" s="713"/>
      <c r="ME304" s="713"/>
      <c r="MF304" s="713"/>
      <c r="MG304" s="713"/>
      <c r="MH304" s="713"/>
      <c r="MI304" s="713"/>
      <c r="MJ304" s="713"/>
      <c r="MK304" s="713"/>
      <c r="ML304" s="713"/>
      <c r="MM304" s="713"/>
      <c r="MN304" s="713"/>
      <c r="MO304" s="713"/>
      <c r="MP304" s="713"/>
      <c r="MQ304" s="713"/>
      <c r="MR304" s="713"/>
      <c r="MS304" s="713"/>
      <c r="MT304" s="713"/>
      <c r="MU304" s="713"/>
      <c r="MV304" s="714"/>
      <c r="MW304" s="714"/>
      <c r="MX304" s="714"/>
      <c r="MY304" s="714"/>
      <c r="MZ304" s="714"/>
    </row>
    <row r="305" spans="1:364" s="49" customFormat="1" ht="15" customHeight="1">
      <c r="A305" s="723"/>
      <c r="B305" s="724"/>
      <c r="C305" s="709"/>
      <c r="D305" s="474"/>
      <c r="E305" s="7"/>
      <c r="F305" s="7"/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373"/>
      <c r="AG305" s="7"/>
      <c r="AH305" s="7"/>
      <c r="AI305" s="7"/>
      <c r="AJ305" s="7"/>
      <c r="AK305" s="7"/>
      <c r="AL305" s="7"/>
      <c r="AM305" s="7"/>
      <c r="AN305" s="7"/>
      <c r="AO305" s="373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373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373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373"/>
      <c r="FG305" s="6"/>
      <c r="FH305" s="6"/>
      <c r="FI305" s="6"/>
      <c r="FJ305" s="6"/>
      <c r="FK305" s="6"/>
      <c r="FL305" s="6"/>
      <c r="FM305" s="225"/>
      <c r="FN305" s="6"/>
      <c r="FO305" s="6"/>
      <c r="FP305" s="6"/>
      <c r="FQ305" s="6"/>
      <c r="FR305" s="510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101"/>
      <c r="GJ305" s="511"/>
      <c r="GK305" s="101"/>
      <c r="GL305" s="77"/>
      <c r="GM305" s="77"/>
      <c r="GN305" s="77"/>
      <c r="GO305" s="77"/>
      <c r="GP305" s="77"/>
      <c r="GQ305" s="77"/>
      <c r="GR305" s="77"/>
      <c r="GS305" s="77"/>
      <c r="GT305" s="77"/>
      <c r="GU305" s="77"/>
      <c r="GV305" s="77"/>
      <c r="GW305" s="77"/>
      <c r="GX305" s="77"/>
      <c r="GY305" s="77"/>
      <c r="GZ305" s="77"/>
      <c r="HA305" s="77"/>
      <c r="HB305" s="77"/>
      <c r="HC305" s="77"/>
      <c r="HD305" s="77"/>
      <c r="HE305" s="77"/>
      <c r="HF305" s="77"/>
      <c r="HG305" s="77"/>
      <c r="HH305" s="77"/>
      <c r="HI305" s="77"/>
      <c r="HJ305" s="77"/>
      <c r="HK305" s="77"/>
      <c r="HL305" s="77"/>
      <c r="HM305" s="77"/>
      <c r="HN305" s="77"/>
      <c r="HO305" s="77"/>
      <c r="HP305" s="77"/>
      <c r="HQ305" s="77"/>
      <c r="HR305" s="77"/>
      <c r="HS305" s="77"/>
      <c r="HT305" s="77"/>
      <c r="HU305" s="77"/>
      <c r="HV305" s="77"/>
      <c r="HW305" s="77"/>
      <c r="HX305" s="77"/>
      <c r="HY305" s="77"/>
      <c r="HZ305" s="77"/>
      <c r="IA305" s="77"/>
      <c r="IB305" s="77"/>
      <c r="IC305" s="77"/>
      <c r="ID305" s="77"/>
      <c r="IE305" s="77"/>
      <c r="IF305" s="77"/>
      <c r="IG305" s="77"/>
      <c r="IH305" s="77"/>
      <c r="II305" s="77"/>
      <c r="IJ305" s="77"/>
      <c r="IK305" s="77"/>
      <c r="IL305" s="77"/>
      <c r="IM305" s="77"/>
      <c r="IN305" s="77"/>
      <c r="IO305" s="77"/>
      <c r="IP305" s="77"/>
      <c r="IQ305" s="77"/>
      <c r="IR305" s="77"/>
      <c r="IS305" s="77"/>
      <c r="IT305" s="77"/>
      <c r="IU305" s="77"/>
      <c r="IV305" s="3"/>
      <c r="IW305" s="3"/>
      <c r="IX305" s="3"/>
      <c r="IY305" s="3"/>
      <c r="IZ305" s="3"/>
      <c r="JA305" s="551"/>
      <c r="JB305" s="713"/>
      <c r="JC305" s="713"/>
      <c r="JD305" s="713"/>
      <c r="JE305" s="713"/>
      <c r="JF305" s="713"/>
      <c r="JG305" s="713"/>
      <c r="JH305" s="713"/>
      <c r="JI305" s="713"/>
      <c r="JJ305" s="713"/>
      <c r="JK305" s="713"/>
      <c r="JL305" s="713"/>
      <c r="JM305" s="713"/>
      <c r="JN305" s="713"/>
      <c r="JO305" s="713"/>
      <c r="JP305" s="713"/>
      <c r="JQ305" s="713"/>
      <c r="JR305" s="713"/>
      <c r="JS305" s="713"/>
      <c r="JT305" s="713"/>
      <c r="JU305" s="713"/>
      <c r="JV305" s="713"/>
      <c r="JW305" s="713"/>
      <c r="JX305" s="713"/>
      <c r="JY305" s="713"/>
      <c r="JZ305" s="713"/>
      <c r="KA305" s="713"/>
      <c r="KB305" s="713"/>
      <c r="KC305" s="713"/>
      <c r="KD305" s="713"/>
      <c r="KE305" s="713"/>
      <c r="KF305" s="713"/>
      <c r="KG305" s="713"/>
      <c r="KH305" s="713"/>
      <c r="KI305" s="713"/>
      <c r="KJ305" s="713"/>
      <c r="KK305" s="713"/>
      <c r="KL305" s="713"/>
      <c r="KM305" s="713"/>
      <c r="KN305" s="713"/>
      <c r="KO305" s="713"/>
      <c r="KP305" s="713"/>
      <c r="KQ305" s="713"/>
      <c r="KR305" s="713"/>
      <c r="KS305" s="713"/>
      <c r="KT305" s="713"/>
      <c r="KU305" s="713"/>
      <c r="KV305" s="713"/>
      <c r="KW305" s="713"/>
      <c r="KX305" s="713"/>
      <c r="KY305" s="713"/>
      <c r="KZ305" s="713"/>
      <c r="LA305" s="713"/>
      <c r="LB305" s="713"/>
      <c r="LC305" s="713"/>
      <c r="LD305" s="713"/>
      <c r="LE305" s="713"/>
      <c r="LF305" s="713"/>
      <c r="LG305" s="713"/>
      <c r="LH305" s="713"/>
      <c r="LI305" s="713"/>
      <c r="LJ305" s="713"/>
      <c r="LK305" s="713"/>
      <c r="LL305" s="713"/>
      <c r="LM305" s="713"/>
      <c r="LN305" s="713"/>
      <c r="LO305" s="713"/>
      <c r="LP305" s="713"/>
      <c r="LQ305" s="713"/>
      <c r="LR305" s="713"/>
      <c r="LS305" s="713"/>
      <c r="LT305" s="713"/>
      <c r="LU305" s="713"/>
      <c r="LV305" s="713"/>
      <c r="LW305" s="713"/>
      <c r="LX305" s="713"/>
      <c r="LY305" s="713"/>
      <c r="LZ305" s="713"/>
      <c r="MA305" s="713"/>
      <c r="MB305" s="713"/>
      <c r="MC305" s="713"/>
      <c r="MD305" s="713"/>
      <c r="ME305" s="713"/>
      <c r="MF305" s="713"/>
      <c r="MG305" s="713"/>
      <c r="MH305" s="713"/>
      <c r="MI305" s="713"/>
      <c r="MJ305" s="713"/>
      <c r="MK305" s="713"/>
      <c r="ML305" s="713"/>
      <c r="MM305" s="713"/>
      <c r="MN305" s="713"/>
      <c r="MO305" s="713"/>
      <c r="MP305" s="713"/>
      <c r="MQ305" s="713"/>
      <c r="MR305" s="713"/>
      <c r="MS305" s="713"/>
      <c r="MT305" s="713"/>
      <c r="MU305" s="713"/>
      <c r="MV305" s="714"/>
      <c r="MW305" s="714"/>
      <c r="MX305" s="714"/>
      <c r="MY305" s="714"/>
      <c r="MZ305" s="714"/>
    </row>
    <row r="306" spans="1:364" s="49" customFormat="1" ht="15" customHeight="1">
      <c r="A306" s="723"/>
      <c r="B306" s="724"/>
      <c r="C306" s="709"/>
      <c r="D306" s="474"/>
      <c r="E306" s="7"/>
      <c r="F306" s="7"/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373"/>
      <c r="AG306" s="7"/>
      <c r="AH306" s="7"/>
      <c r="AI306" s="7"/>
      <c r="AJ306" s="7"/>
      <c r="AK306" s="7"/>
      <c r="AL306" s="7"/>
      <c r="AM306" s="7"/>
      <c r="AN306" s="7"/>
      <c r="AO306" s="373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373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373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373"/>
      <c r="FG306" s="6"/>
      <c r="FH306" s="6"/>
      <c r="FI306" s="6"/>
      <c r="FJ306" s="6"/>
      <c r="FK306" s="6"/>
      <c r="FL306" s="6"/>
      <c r="FM306" s="225"/>
      <c r="FN306" s="6"/>
      <c r="FO306" s="6"/>
      <c r="FP306" s="6"/>
      <c r="FQ306" s="6"/>
      <c r="FR306" s="510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101"/>
      <c r="GJ306" s="511"/>
      <c r="GK306" s="101"/>
      <c r="GL306" s="77"/>
      <c r="GM306" s="77"/>
      <c r="GN306" s="77"/>
      <c r="GO306" s="77"/>
      <c r="GP306" s="77"/>
      <c r="GQ306" s="77"/>
      <c r="GR306" s="77"/>
      <c r="GS306" s="77"/>
      <c r="GT306" s="77"/>
      <c r="GU306" s="77"/>
      <c r="GV306" s="77"/>
      <c r="GW306" s="77"/>
      <c r="GX306" s="77"/>
      <c r="GY306" s="77"/>
      <c r="GZ306" s="77"/>
      <c r="HA306" s="77"/>
      <c r="HB306" s="77"/>
      <c r="HC306" s="77"/>
      <c r="HD306" s="77"/>
      <c r="HE306" s="77"/>
      <c r="HF306" s="77"/>
      <c r="HG306" s="77"/>
      <c r="HH306" s="77"/>
      <c r="HI306" s="77"/>
      <c r="HJ306" s="77"/>
      <c r="HK306" s="77"/>
      <c r="HL306" s="77"/>
      <c r="HM306" s="77"/>
      <c r="HN306" s="77"/>
      <c r="HO306" s="77"/>
      <c r="HP306" s="77"/>
      <c r="HQ306" s="77"/>
      <c r="HR306" s="77"/>
      <c r="HS306" s="77"/>
      <c r="HT306" s="77"/>
      <c r="HU306" s="77"/>
      <c r="HV306" s="77"/>
      <c r="HW306" s="77"/>
      <c r="HX306" s="77"/>
      <c r="HY306" s="77"/>
      <c r="HZ306" s="77"/>
      <c r="IA306" s="77"/>
      <c r="IB306" s="77"/>
      <c r="IC306" s="77"/>
      <c r="ID306" s="77"/>
      <c r="IE306" s="77"/>
      <c r="IF306" s="77"/>
      <c r="IG306" s="77"/>
      <c r="IH306" s="77"/>
      <c r="II306" s="77"/>
      <c r="IJ306" s="77"/>
      <c r="IK306" s="77"/>
      <c r="IL306" s="77"/>
      <c r="IM306" s="77"/>
      <c r="IN306" s="77"/>
      <c r="IO306" s="77"/>
      <c r="IP306" s="77"/>
      <c r="IQ306" s="77"/>
      <c r="IR306" s="77"/>
      <c r="IS306" s="77"/>
      <c r="IT306" s="77"/>
      <c r="IU306" s="77"/>
      <c r="IV306" s="3"/>
      <c r="IW306" s="3"/>
      <c r="IX306" s="3"/>
      <c r="IY306" s="3"/>
      <c r="IZ306" s="3"/>
      <c r="JA306" s="551"/>
      <c r="JB306" s="713"/>
      <c r="JC306" s="713"/>
      <c r="JD306" s="713"/>
      <c r="JE306" s="713"/>
      <c r="JF306" s="713"/>
      <c r="JG306" s="713"/>
      <c r="JH306" s="713"/>
      <c r="JI306" s="713"/>
      <c r="JJ306" s="713"/>
      <c r="JK306" s="713"/>
      <c r="JL306" s="713"/>
      <c r="JM306" s="713"/>
      <c r="JN306" s="713"/>
      <c r="JO306" s="713"/>
      <c r="JP306" s="713"/>
      <c r="JQ306" s="713"/>
      <c r="JR306" s="713"/>
      <c r="JS306" s="713"/>
      <c r="JT306" s="713"/>
      <c r="JU306" s="713"/>
      <c r="JV306" s="713"/>
      <c r="JW306" s="713"/>
      <c r="JX306" s="713"/>
      <c r="JY306" s="713"/>
      <c r="JZ306" s="713"/>
      <c r="KA306" s="713"/>
      <c r="KB306" s="713"/>
      <c r="KC306" s="713"/>
      <c r="KD306" s="713"/>
      <c r="KE306" s="713"/>
      <c r="KF306" s="713"/>
      <c r="KG306" s="713"/>
      <c r="KH306" s="713"/>
      <c r="KI306" s="713"/>
      <c r="KJ306" s="713"/>
      <c r="KK306" s="713"/>
      <c r="KL306" s="713"/>
      <c r="KM306" s="713"/>
      <c r="KN306" s="713"/>
      <c r="KO306" s="713"/>
      <c r="KP306" s="713"/>
      <c r="KQ306" s="713"/>
      <c r="KR306" s="713"/>
      <c r="KS306" s="713"/>
      <c r="KT306" s="713"/>
      <c r="KU306" s="713"/>
      <c r="KV306" s="713"/>
      <c r="KW306" s="713"/>
      <c r="KX306" s="713"/>
      <c r="KY306" s="713"/>
      <c r="KZ306" s="713"/>
      <c r="LA306" s="713"/>
      <c r="LB306" s="713"/>
      <c r="LC306" s="713"/>
      <c r="LD306" s="713"/>
      <c r="LE306" s="713"/>
      <c r="LF306" s="713"/>
      <c r="LG306" s="713"/>
      <c r="LH306" s="713"/>
      <c r="LI306" s="713"/>
      <c r="LJ306" s="713"/>
      <c r="LK306" s="713"/>
      <c r="LL306" s="713"/>
      <c r="LM306" s="713"/>
      <c r="LN306" s="713"/>
      <c r="LO306" s="713"/>
      <c r="LP306" s="713"/>
      <c r="LQ306" s="713"/>
      <c r="LR306" s="713"/>
      <c r="LS306" s="713"/>
      <c r="LT306" s="713"/>
      <c r="LU306" s="713"/>
      <c r="LV306" s="713"/>
      <c r="LW306" s="713"/>
      <c r="LX306" s="713"/>
      <c r="LY306" s="713"/>
      <c r="LZ306" s="713"/>
      <c r="MA306" s="713"/>
      <c r="MB306" s="713"/>
      <c r="MC306" s="713"/>
      <c r="MD306" s="713"/>
      <c r="ME306" s="713"/>
      <c r="MF306" s="713"/>
      <c r="MG306" s="713"/>
      <c r="MH306" s="713"/>
      <c r="MI306" s="713"/>
      <c r="MJ306" s="713"/>
      <c r="MK306" s="713"/>
      <c r="ML306" s="713"/>
      <c r="MM306" s="713"/>
      <c r="MN306" s="713"/>
      <c r="MO306" s="713"/>
      <c r="MP306" s="713"/>
      <c r="MQ306" s="713"/>
      <c r="MR306" s="713"/>
      <c r="MS306" s="713"/>
      <c r="MT306" s="713"/>
      <c r="MU306" s="713"/>
      <c r="MV306" s="714"/>
      <c r="MW306" s="714"/>
      <c r="MX306" s="714"/>
      <c r="MY306" s="714"/>
      <c r="MZ306" s="714"/>
    </row>
    <row r="307" spans="1:364" s="49" customFormat="1" ht="15" customHeight="1">
      <c r="A307" s="723"/>
      <c r="B307" s="724"/>
      <c r="C307" s="709"/>
      <c r="D307" s="474"/>
      <c r="E307" s="7"/>
      <c r="F307" s="7"/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373"/>
      <c r="AG307" s="7"/>
      <c r="AH307" s="7"/>
      <c r="AI307" s="7"/>
      <c r="AJ307" s="7"/>
      <c r="AK307" s="7"/>
      <c r="AL307" s="7"/>
      <c r="AM307" s="7"/>
      <c r="AN307" s="7"/>
      <c r="AO307" s="373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373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373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373"/>
      <c r="FG307" s="6"/>
      <c r="FH307" s="6"/>
      <c r="FI307" s="6"/>
      <c r="FJ307" s="6"/>
      <c r="FK307" s="6"/>
      <c r="FL307" s="6"/>
      <c r="FM307" s="225"/>
      <c r="FN307" s="6"/>
      <c r="FO307" s="6"/>
      <c r="FP307" s="6"/>
      <c r="FQ307" s="6"/>
      <c r="FR307" s="510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101"/>
      <c r="GJ307" s="511"/>
      <c r="GK307" s="101"/>
      <c r="GL307" s="77"/>
      <c r="GM307" s="77"/>
      <c r="GN307" s="77"/>
      <c r="GO307" s="77"/>
      <c r="GP307" s="77"/>
      <c r="GQ307" s="77"/>
      <c r="GR307" s="77"/>
      <c r="GS307" s="77"/>
      <c r="GT307" s="77"/>
      <c r="GU307" s="77"/>
      <c r="GV307" s="77"/>
      <c r="GW307" s="77"/>
      <c r="GX307" s="77"/>
      <c r="GY307" s="77"/>
      <c r="GZ307" s="77"/>
      <c r="HA307" s="77"/>
      <c r="HB307" s="77"/>
      <c r="HC307" s="77"/>
      <c r="HD307" s="77"/>
      <c r="HE307" s="77"/>
      <c r="HF307" s="77"/>
      <c r="HG307" s="77"/>
      <c r="HH307" s="77"/>
      <c r="HI307" s="77"/>
      <c r="HJ307" s="77"/>
      <c r="HK307" s="77"/>
      <c r="HL307" s="77"/>
      <c r="HM307" s="77"/>
      <c r="HN307" s="77"/>
      <c r="HO307" s="77"/>
      <c r="HP307" s="77"/>
      <c r="HQ307" s="77"/>
      <c r="HR307" s="77"/>
      <c r="HS307" s="77"/>
      <c r="HT307" s="77"/>
      <c r="HU307" s="77"/>
      <c r="HV307" s="77"/>
      <c r="HW307" s="77"/>
      <c r="HX307" s="77"/>
      <c r="HY307" s="77"/>
      <c r="HZ307" s="77"/>
      <c r="IA307" s="77"/>
      <c r="IB307" s="77"/>
      <c r="IC307" s="77"/>
      <c r="ID307" s="77"/>
      <c r="IE307" s="77"/>
      <c r="IF307" s="77"/>
      <c r="IG307" s="77"/>
      <c r="IH307" s="77"/>
      <c r="II307" s="77"/>
      <c r="IJ307" s="77"/>
      <c r="IK307" s="77"/>
      <c r="IL307" s="77"/>
      <c r="IM307" s="77"/>
      <c r="IN307" s="77"/>
      <c r="IO307" s="77"/>
      <c r="IP307" s="77"/>
      <c r="IQ307" s="77"/>
      <c r="IR307" s="77"/>
      <c r="IS307" s="77"/>
      <c r="IT307" s="77"/>
      <c r="IU307" s="77"/>
      <c r="IV307" s="3"/>
      <c r="IW307" s="3"/>
      <c r="IX307" s="3"/>
      <c r="IY307" s="3"/>
      <c r="IZ307" s="3"/>
      <c r="JA307" s="551"/>
      <c r="JB307" s="713"/>
      <c r="JC307" s="713"/>
      <c r="JD307" s="713"/>
      <c r="JE307" s="713"/>
      <c r="JF307" s="713"/>
      <c r="JG307" s="713"/>
      <c r="JH307" s="713"/>
      <c r="JI307" s="713"/>
      <c r="JJ307" s="713"/>
      <c r="JK307" s="713"/>
      <c r="JL307" s="713"/>
      <c r="JM307" s="713"/>
      <c r="JN307" s="713"/>
      <c r="JO307" s="713"/>
      <c r="JP307" s="713"/>
      <c r="JQ307" s="713"/>
      <c r="JR307" s="713"/>
      <c r="JS307" s="713"/>
      <c r="JT307" s="713"/>
      <c r="JU307" s="713"/>
      <c r="JV307" s="713"/>
      <c r="JW307" s="713"/>
      <c r="JX307" s="713"/>
      <c r="JY307" s="713"/>
      <c r="JZ307" s="713"/>
      <c r="KA307" s="713"/>
      <c r="KB307" s="713"/>
      <c r="KC307" s="713"/>
      <c r="KD307" s="713"/>
      <c r="KE307" s="713"/>
      <c r="KF307" s="713"/>
      <c r="KG307" s="713"/>
      <c r="KH307" s="713"/>
      <c r="KI307" s="713"/>
      <c r="KJ307" s="713"/>
      <c r="KK307" s="713"/>
      <c r="KL307" s="713"/>
      <c r="KM307" s="713"/>
      <c r="KN307" s="713"/>
      <c r="KO307" s="713"/>
      <c r="KP307" s="713"/>
      <c r="KQ307" s="713"/>
      <c r="KR307" s="713"/>
      <c r="KS307" s="713"/>
      <c r="KT307" s="713"/>
      <c r="KU307" s="713"/>
      <c r="KV307" s="713"/>
      <c r="KW307" s="713"/>
      <c r="KX307" s="713"/>
      <c r="KY307" s="713"/>
      <c r="KZ307" s="713"/>
      <c r="LA307" s="713"/>
      <c r="LB307" s="713"/>
      <c r="LC307" s="713"/>
      <c r="LD307" s="713"/>
      <c r="LE307" s="713"/>
      <c r="LF307" s="713"/>
      <c r="LG307" s="713"/>
      <c r="LH307" s="713"/>
      <c r="LI307" s="713"/>
      <c r="LJ307" s="713"/>
      <c r="LK307" s="713"/>
      <c r="LL307" s="713"/>
      <c r="LM307" s="713"/>
      <c r="LN307" s="713"/>
      <c r="LO307" s="713"/>
      <c r="LP307" s="713"/>
      <c r="LQ307" s="713"/>
      <c r="LR307" s="713"/>
      <c r="LS307" s="713"/>
      <c r="LT307" s="713"/>
      <c r="LU307" s="713"/>
      <c r="LV307" s="713"/>
      <c r="LW307" s="713"/>
      <c r="LX307" s="713"/>
      <c r="LY307" s="713"/>
      <c r="LZ307" s="713"/>
      <c r="MA307" s="713"/>
      <c r="MB307" s="713"/>
      <c r="MC307" s="713"/>
      <c r="MD307" s="713"/>
      <c r="ME307" s="713"/>
      <c r="MF307" s="713"/>
      <c r="MG307" s="713"/>
      <c r="MH307" s="713"/>
      <c r="MI307" s="713"/>
      <c r="MJ307" s="713"/>
      <c r="MK307" s="713"/>
      <c r="ML307" s="713"/>
      <c r="MM307" s="713"/>
      <c r="MN307" s="713"/>
      <c r="MO307" s="713"/>
      <c r="MP307" s="713"/>
      <c r="MQ307" s="713"/>
      <c r="MR307" s="713"/>
      <c r="MS307" s="713"/>
      <c r="MT307" s="713"/>
      <c r="MU307" s="713"/>
      <c r="MV307" s="714"/>
      <c r="MW307" s="714"/>
      <c r="MX307" s="714"/>
      <c r="MY307" s="714"/>
      <c r="MZ307" s="714"/>
    </row>
    <row r="308" spans="1:364" s="49" customFormat="1" ht="15" customHeight="1">
      <c r="A308" s="723"/>
      <c r="B308" s="724"/>
      <c r="C308" s="709"/>
      <c r="D308" s="474"/>
      <c r="E308" s="7"/>
      <c r="F308" s="7"/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373"/>
      <c r="AG308" s="7"/>
      <c r="AH308" s="7"/>
      <c r="AI308" s="7"/>
      <c r="AJ308" s="7"/>
      <c r="AK308" s="7"/>
      <c r="AL308" s="7"/>
      <c r="AM308" s="7"/>
      <c r="AN308" s="7"/>
      <c r="AO308" s="373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373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373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373"/>
      <c r="FG308" s="6"/>
      <c r="FH308" s="6"/>
      <c r="FI308" s="6"/>
      <c r="FJ308" s="6"/>
      <c r="FK308" s="6"/>
      <c r="FL308" s="6"/>
      <c r="FM308" s="225"/>
      <c r="FN308" s="6"/>
      <c r="FO308" s="6"/>
      <c r="FP308" s="6"/>
      <c r="FQ308" s="6"/>
      <c r="FR308" s="510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101"/>
      <c r="GJ308" s="511"/>
      <c r="GK308" s="101"/>
      <c r="GL308" s="77"/>
      <c r="GM308" s="77"/>
      <c r="GN308" s="77"/>
      <c r="GO308" s="77"/>
      <c r="GP308" s="77"/>
      <c r="GQ308" s="77"/>
      <c r="GR308" s="77"/>
      <c r="GS308" s="77"/>
      <c r="GT308" s="77"/>
      <c r="GU308" s="77"/>
      <c r="GV308" s="77"/>
      <c r="GW308" s="77"/>
      <c r="GX308" s="77"/>
      <c r="GY308" s="77"/>
      <c r="GZ308" s="77"/>
      <c r="HA308" s="77"/>
      <c r="HB308" s="77"/>
      <c r="HC308" s="77"/>
      <c r="HD308" s="77"/>
      <c r="HE308" s="77"/>
      <c r="HF308" s="77"/>
      <c r="HG308" s="77"/>
      <c r="HH308" s="77"/>
      <c r="HI308" s="77"/>
      <c r="HJ308" s="77"/>
      <c r="HK308" s="77"/>
      <c r="HL308" s="77"/>
      <c r="HM308" s="77"/>
      <c r="HN308" s="77"/>
      <c r="HO308" s="77"/>
      <c r="HP308" s="77"/>
      <c r="HQ308" s="77"/>
      <c r="HR308" s="77"/>
      <c r="HS308" s="77"/>
      <c r="HT308" s="77"/>
      <c r="HU308" s="77"/>
      <c r="HV308" s="77"/>
      <c r="HW308" s="77"/>
      <c r="HX308" s="77"/>
      <c r="HY308" s="77"/>
      <c r="HZ308" s="77"/>
      <c r="IA308" s="77"/>
      <c r="IB308" s="77"/>
      <c r="IC308" s="77"/>
      <c r="ID308" s="77"/>
      <c r="IE308" s="77"/>
      <c r="IF308" s="77"/>
      <c r="IG308" s="77"/>
      <c r="IH308" s="77"/>
      <c r="II308" s="77"/>
      <c r="IJ308" s="77"/>
      <c r="IK308" s="77"/>
      <c r="IL308" s="77"/>
      <c r="IM308" s="77"/>
      <c r="IN308" s="77"/>
      <c r="IO308" s="77"/>
      <c r="IP308" s="77"/>
      <c r="IQ308" s="77"/>
      <c r="IR308" s="77"/>
      <c r="IS308" s="77"/>
      <c r="IT308" s="77"/>
      <c r="IU308" s="77"/>
      <c r="IV308" s="3"/>
      <c r="IW308" s="3"/>
      <c r="IX308" s="3"/>
      <c r="IY308" s="3"/>
      <c r="IZ308" s="3"/>
      <c r="JA308" s="551"/>
      <c r="JB308" s="713"/>
      <c r="JC308" s="713"/>
      <c r="JD308" s="713"/>
      <c r="JE308" s="713"/>
      <c r="JF308" s="713"/>
      <c r="JG308" s="713"/>
      <c r="JH308" s="713"/>
      <c r="JI308" s="713"/>
      <c r="JJ308" s="713"/>
      <c r="JK308" s="713"/>
      <c r="JL308" s="713"/>
      <c r="JM308" s="713"/>
      <c r="JN308" s="713"/>
      <c r="JO308" s="713"/>
      <c r="JP308" s="713"/>
      <c r="JQ308" s="713"/>
      <c r="JR308" s="713"/>
      <c r="JS308" s="713"/>
      <c r="JT308" s="713"/>
      <c r="JU308" s="713"/>
      <c r="JV308" s="713"/>
      <c r="JW308" s="713"/>
      <c r="JX308" s="713"/>
      <c r="JY308" s="713"/>
      <c r="JZ308" s="713"/>
      <c r="KA308" s="713"/>
      <c r="KB308" s="713"/>
      <c r="KC308" s="713"/>
      <c r="KD308" s="713"/>
      <c r="KE308" s="713"/>
      <c r="KF308" s="713"/>
      <c r="KG308" s="713"/>
      <c r="KH308" s="713"/>
      <c r="KI308" s="713"/>
      <c r="KJ308" s="713"/>
      <c r="KK308" s="713"/>
      <c r="KL308" s="713"/>
      <c r="KM308" s="713"/>
      <c r="KN308" s="713"/>
      <c r="KO308" s="713"/>
      <c r="KP308" s="713"/>
      <c r="KQ308" s="713"/>
      <c r="KR308" s="713"/>
      <c r="KS308" s="713"/>
      <c r="KT308" s="713"/>
      <c r="KU308" s="713"/>
      <c r="KV308" s="713"/>
      <c r="KW308" s="713"/>
      <c r="KX308" s="713"/>
      <c r="KY308" s="713"/>
      <c r="KZ308" s="713"/>
      <c r="LA308" s="713"/>
      <c r="LB308" s="713"/>
      <c r="LC308" s="713"/>
      <c r="LD308" s="713"/>
      <c r="LE308" s="713"/>
      <c r="LF308" s="713"/>
      <c r="LG308" s="713"/>
      <c r="LH308" s="713"/>
      <c r="LI308" s="713"/>
      <c r="LJ308" s="713"/>
      <c r="LK308" s="713"/>
      <c r="LL308" s="713"/>
      <c r="LM308" s="713"/>
      <c r="LN308" s="713"/>
      <c r="LO308" s="713"/>
      <c r="LP308" s="713"/>
      <c r="LQ308" s="713"/>
      <c r="LR308" s="713"/>
      <c r="LS308" s="713"/>
      <c r="LT308" s="713"/>
      <c r="LU308" s="713"/>
      <c r="LV308" s="713"/>
      <c r="LW308" s="713"/>
      <c r="LX308" s="713"/>
      <c r="LY308" s="713"/>
      <c r="LZ308" s="713"/>
      <c r="MA308" s="713"/>
      <c r="MB308" s="713"/>
      <c r="MC308" s="713"/>
      <c r="MD308" s="713"/>
      <c r="ME308" s="713"/>
      <c r="MF308" s="713"/>
      <c r="MG308" s="713"/>
      <c r="MH308" s="713"/>
      <c r="MI308" s="713"/>
      <c r="MJ308" s="713"/>
      <c r="MK308" s="713"/>
      <c r="ML308" s="713"/>
      <c r="MM308" s="713"/>
      <c r="MN308" s="713"/>
      <c r="MO308" s="713"/>
      <c r="MP308" s="713"/>
      <c r="MQ308" s="713"/>
      <c r="MR308" s="713"/>
      <c r="MS308" s="713"/>
      <c r="MT308" s="713"/>
      <c r="MU308" s="713"/>
      <c r="MV308" s="714"/>
      <c r="MW308" s="714"/>
      <c r="MX308" s="714"/>
      <c r="MY308" s="714"/>
      <c r="MZ308" s="714"/>
    </row>
    <row r="309" spans="1:364" s="49" customFormat="1" ht="15" customHeight="1">
      <c r="A309" s="723"/>
      <c r="B309" s="724"/>
      <c r="C309" s="709"/>
      <c r="D309" s="474"/>
      <c r="E309" s="7"/>
      <c r="F309" s="7"/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373"/>
      <c r="AG309" s="7"/>
      <c r="AH309" s="7"/>
      <c r="AI309" s="7"/>
      <c r="AJ309" s="7"/>
      <c r="AK309" s="7"/>
      <c r="AL309" s="7"/>
      <c r="AM309" s="7"/>
      <c r="AN309" s="7"/>
      <c r="AO309" s="373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373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373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373"/>
      <c r="FG309" s="6"/>
      <c r="FH309" s="6"/>
      <c r="FI309" s="6"/>
      <c r="FJ309" s="6"/>
      <c r="FK309" s="6"/>
      <c r="FL309" s="6"/>
      <c r="FM309" s="225"/>
      <c r="FN309" s="6"/>
      <c r="FO309" s="6"/>
      <c r="FP309" s="6"/>
      <c r="FQ309" s="6"/>
      <c r="FR309" s="510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101"/>
      <c r="GJ309" s="511"/>
      <c r="GK309" s="101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3"/>
      <c r="IW309" s="3"/>
      <c r="IX309" s="3"/>
      <c r="IY309" s="3"/>
      <c r="IZ309" s="3"/>
      <c r="JA309" s="551"/>
      <c r="JB309" s="713"/>
      <c r="JC309" s="713"/>
      <c r="JD309" s="713"/>
      <c r="JE309" s="713"/>
      <c r="JF309" s="713"/>
      <c r="JG309" s="713"/>
      <c r="JH309" s="713"/>
      <c r="JI309" s="713"/>
      <c r="JJ309" s="713"/>
      <c r="JK309" s="713"/>
      <c r="JL309" s="713"/>
      <c r="JM309" s="713"/>
      <c r="JN309" s="713"/>
      <c r="JO309" s="713"/>
      <c r="JP309" s="713"/>
      <c r="JQ309" s="713"/>
      <c r="JR309" s="713"/>
      <c r="JS309" s="713"/>
      <c r="JT309" s="713"/>
      <c r="JU309" s="713"/>
      <c r="JV309" s="713"/>
      <c r="JW309" s="713"/>
      <c r="JX309" s="713"/>
      <c r="JY309" s="713"/>
      <c r="JZ309" s="713"/>
      <c r="KA309" s="713"/>
      <c r="KB309" s="713"/>
      <c r="KC309" s="713"/>
      <c r="KD309" s="713"/>
      <c r="KE309" s="713"/>
      <c r="KF309" s="713"/>
      <c r="KG309" s="713"/>
      <c r="KH309" s="713"/>
      <c r="KI309" s="713"/>
      <c r="KJ309" s="713"/>
      <c r="KK309" s="713"/>
      <c r="KL309" s="713"/>
      <c r="KM309" s="713"/>
      <c r="KN309" s="713"/>
      <c r="KO309" s="713"/>
      <c r="KP309" s="713"/>
      <c r="KQ309" s="713"/>
      <c r="KR309" s="713"/>
      <c r="KS309" s="713"/>
      <c r="KT309" s="713"/>
      <c r="KU309" s="713"/>
      <c r="KV309" s="713"/>
      <c r="KW309" s="713"/>
      <c r="KX309" s="713"/>
      <c r="KY309" s="713"/>
      <c r="KZ309" s="713"/>
      <c r="LA309" s="713"/>
      <c r="LB309" s="713"/>
      <c r="LC309" s="713"/>
      <c r="LD309" s="713"/>
      <c r="LE309" s="713"/>
      <c r="LF309" s="713"/>
      <c r="LG309" s="713"/>
      <c r="LH309" s="713"/>
      <c r="LI309" s="713"/>
      <c r="LJ309" s="713"/>
      <c r="LK309" s="713"/>
      <c r="LL309" s="713"/>
      <c r="LM309" s="713"/>
      <c r="LN309" s="713"/>
      <c r="LO309" s="713"/>
      <c r="LP309" s="713"/>
      <c r="LQ309" s="713"/>
      <c r="LR309" s="713"/>
      <c r="LS309" s="713"/>
      <c r="LT309" s="713"/>
      <c r="LU309" s="713"/>
      <c r="LV309" s="713"/>
      <c r="LW309" s="713"/>
      <c r="LX309" s="713"/>
      <c r="LY309" s="713"/>
      <c r="LZ309" s="713"/>
      <c r="MA309" s="713"/>
      <c r="MB309" s="713"/>
      <c r="MC309" s="713"/>
      <c r="MD309" s="713"/>
      <c r="ME309" s="713"/>
      <c r="MF309" s="713"/>
      <c r="MG309" s="713"/>
      <c r="MH309" s="713"/>
      <c r="MI309" s="713"/>
      <c r="MJ309" s="713"/>
      <c r="MK309" s="713"/>
      <c r="ML309" s="713"/>
      <c r="MM309" s="713"/>
      <c r="MN309" s="713"/>
      <c r="MO309" s="713"/>
      <c r="MP309" s="713"/>
      <c r="MQ309" s="713"/>
      <c r="MR309" s="713"/>
      <c r="MS309" s="713"/>
      <c r="MT309" s="713"/>
      <c r="MU309" s="713"/>
      <c r="MV309" s="714"/>
      <c r="MW309" s="714"/>
      <c r="MX309" s="714"/>
      <c r="MY309" s="714"/>
      <c r="MZ309" s="714"/>
    </row>
    <row r="310" spans="1:364" s="49" customFormat="1" ht="15" customHeight="1">
      <c r="A310" s="723"/>
      <c r="B310" s="724"/>
      <c r="C310" s="709"/>
      <c r="D310" s="474"/>
      <c r="E310" s="7"/>
      <c r="F310" s="7"/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373"/>
      <c r="AG310" s="7"/>
      <c r="AH310" s="7"/>
      <c r="AI310" s="7"/>
      <c r="AJ310" s="7"/>
      <c r="AK310" s="7"/>
      <c r="AL310" s="7"/>
      <c r="AM310" s="7"/>
      <c r="AN310" s="7"/>
      <c r="AO310" s="373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373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373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373"/>
      <c r="FG310" s="6"/>
      <c r="FH310" s="6"/>
      <c r="FI310" s="6"/>
      <c r="FJ310" s="6"/>
      <c r="FK310" s="6"/>
      <c r="FL310" s="6"/>
      <c r="FM310" s="225"/>
      <c r="FN310" s="6"/>
      <c r="FO310" s="6"/>
      <c r="FP310" s="6"/>
      <c r="FQ310" s="6"/>
      <c r="FR310" s="510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101"/>
      <c r="GJ310" s="511"/>
      <c r="GK310" s="101"/>
      <c r="GL310" s="77"/>
      <c r="GM310" s="77"/>
      <c r="GN310" s="77"/>
      <c r="GO310" s="77"/>
      <c r="GP310" s="77"/>
      <c r="GQ310" s="77"/>
      <c r="GR310" s="77"/>
      <c r="GS310" s="77"/>
      <c r="GT310" s="77"/>
      <c r="GU310" s="77"/>
      <c r="GV310" s="77"/>
      <c r="GW310" s="77"/>
      <c r="GX310" s="77"/>
      <c r="GY310" s="77"/>
      <c r="GZ310" s="77"/>
      <c r="HA310" s="77"/>
      <c r="HB310" s="77"/>
      <c r="HC310" s="77"/>
      <c r="HD310" s="77"/>
      <c r="HE310" s="77"/>
      <c r="HF310" s="77"/>
      <c r="HG310" s="77"/>
      <c r="HH310" s="77"/>
      <c r="HI310" s="77"/>
      <c r="HJ310" s="77"/>
      <c r="HK310" s="77"/>
      <c r="HL310" s="77"/>
      <c r="HM310" s="77"/>
      <c r="HN310" s="77"/>
      <c r="HO310" s="77"/>
      <c r="HP310" s="77"/>
      <c r="HQ310" s="77"/>
      <c r="HR310" s="77"/>
      <c r="HS310" s="77"/>
      <c r="HT310" s="77"/>
      <c r="HU310" s="77"/>
      <c r="HV310" s="77"/>
      <c r="HW310" s="77"/>
      <c r="HX310" s="77"/>
      <c r="HY310" s="77"/>
      <c r="HZ310" s="77"/>
      <c r="IA310" s="77"/>
      <c r="IB310" s="77"/>
      <c r="IC310" s="77"/>
      <c r="ID310" s="77"/>
      <c r="IE310" s="77"/>
      <c r="IF310" s="77"/>
      <c r="IG310" s="77"/>
      <c r="IH310" s="77"/>
      <c r="II310" s="77"/>
      <c r="IJ310" s="77"/>
      <c r="IK310" s="77"/>
      <c r="IL310" s="77"/>
      <c r="IM310" s="77"/>
      <c r="IN310" s="77"/>
      <c r="IO310" s="77"/>
      <c r="IP310" s="77"/>
      <c r="IQ310" s="77"/>
      <c r="IR310" s="77"/>
      <c r="IS310" s="77"/>
      <c r="IT310" s="77"/>
      <c r="IU310" s="77"/>
      <c r="IV310" s="3"/>
      <c r="IW310" s="3"/>
      <c r="IX310" s="3"/>
      <c r="IY310" s="3"/>
      <c r="IZ310" s="3"/>
      <c r="JA310" s="551"/>
      <c r="JB310" s="713"/>
      <c r="JC310" s="713"/>
      <c r="JD310" s="713"/>
      <c r="JE310" s="713"/>
      <c r="JF310" s="713"/>
      <c r="JG310" s="713"/>
      <c r="JH310" s="713"/>
      <c r="JI310" s="713"/>
      <c r="JJ310" s="713"/>
      <c r="JK310" s="713"/>
      <c r="JL310" s="713"/>
      <c r="JM310" s="713"/>
      <c r="JN310" s="713"/>
      <c r="JO310" s="713"/>
      <c r="JP310" s="713"/>
      <c r="JQ310" s="713"/>
      <c r="JR310" s="713"/>
      <c r="JS310" s="713"/>
      <c r="JT310" s="713"/>
      <c r="JU310" s="713"/>
      <c r="JV310" s="713"/>
      <c r="JW310" s="713"/>
      <c r="JX310" s="713"/>
      <c r="JY310" s="713"/>
      <c r="JZ310" s="713"/>
      <c r="KA310" s="713"/>
      <c r="KB310" s="713"/>
      <c r="KC310" s="713"/>
      <c r="KD310" s="713"/>
      <c r="KE310" s="713"/>
      <c r="KF310" s="713"/>
      <c r="KG310" s="713"/>
      <c r="KH310" s="713"/>
      <c r="KI310" s="713"/>
      <c r="KJ310" s="713"/>
      <c r="KK310" s="713"/>
      <c r="KL310" s="713"/>
      <c r="KM310" s="713"/>
      <c r="KN310" s="713"/>
      <c r="KO310" s="713"/>
      <c r="KP310" s="713"/>
      <c r="KQ310" s="713"/>
      <c r="KR310" s="713"/>
      <c r="KS310" s="713"/>
      <c r="KT310" s="713"/>
      <c r="KU310" s="713"/>
      <c r="KV310" s="713"/>
      <c r="KW310" s="713"/>
      <c r="KX310" s="713"/>
      <c r="KY310" s="713"/>
      <c r="KZ310" s="713"/>
      <c r="LA310" s="713"/>
      <c r="LB310" s="713"/>
      <c r="LC310" s="713"/>
      <c r="LD310" s="713"/>
      <c r="LE310" s="713"/>
      <c r="LF310" s="713"/>
      <c r="LG310" s="713"/>
      <c r="LH310" s="713"/>
      <c r="LI310" s="713"/>
      <c r="LJ310" s="713"/>
      <c r="LK310" s="713"/>
      <c r="LL310" s="713"/>
      <c r="LM310" s="713"/>
      <c r="LN310" s="713"/>
      <c r="LO310" s="713"/>
      <c r="LP310" s="713"/>
      <c r="LQ310" s="713"/>
      <c r="LR310" s="713"/>
      <c r="LS310" s="713"/>
      <c r="LT310" s="713"/>
      <c r="LU310" s="713"/>
      <c r="LV310" s="713"/>
      <c r="LW310" s="713"/>
      <c r="LX310" s="713"/>
      <c r="LY310" s="713"/>
      <c r="LZ310" s="713"/>
      <c r="MA310" s="713"/>
      <c r="MB310" s="713"/>
      <c r="MC310" s="713"/>
      <c r="MD310" s="713"/>
      <c r="ME310" s="713"/>
      <c r="MF310" s="713"/>
      <c r="MG310" s="713"/>
      <c r="MH310" s="713"/>
      <c r="MI310" s="713"/>
      <c r="MJ310" s="713"/>
      <c r="MK310" s="713"/>
      <c r="ML310" s="713"/>
      <c r="MM310" s="713"/>
      <c r="MN310" s="713"/>
      <c r="MO310" s="713"/>
      <c r="MP310" s="713"/>
      <c r="MQ310" s="713"/>
      <c r="MR310" s="713"/>
      <c r="MS310" s="713"/>
      <c r="MT310" s="713"/>
      <c r="MU310" s="713"/>
      <c r="MV310" s="714"/>
      <c r="MW310" s="714"/>
      <c r="MX310" s="714"/>
      <c r="MY310" s="714"/>
      <c r="MZ310" s="714"/>
    </row>
    <row r="311" spans="1:364" s="49" customFormat="1" ht="15" customHeight="1">
      <c r="A311" s="723"/>
      <c r="B311" s="724"/>
      <c r="C311" s="709"/>
      <c r="D311" s="474"/>
      <c r="E311" s="7"/>
      <c r="F311" s="7"/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373"/>
      <c r="AG311" s="7"/>
      <c r="AH311" s="7"/>
      <c r="AI311" s="7"/>
      <c r="AJ311" s="7"/>
      <c r="AK311" s="7"/>
      <c r="AL311" s="7"/>
      <c r="AM311" s="7"/>
      <c r="AN311" s="7"/>
      <c r="AO311" s="373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373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373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373"/>
      <c r="FG311" s="6"/>
      <c r="FH311" s="6"/>
      <c r="FI311" s="6"/>
      <c r="FJ311" s="6"/>
      <c r="FK311" s="6"/>
      <c r="FL311" s="6"/>
      <c r="FM311" s="225"/>
      <c r="FN311" s="6"/>
      <c r="FO311" s="6"/>
      <c r="FP311" s="6"/>
      <c r="FQ311" s="6"/>
      <c r="FR311" s="510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101"/>
      <c r="GJ311" s="511"/>
      <c r="GK311" s="101"/>
      <c r="GL311" s="77"/>
      <c r="GM311" s="77"/>
      <c r="GN311" s="77"/>
      <c r="GO311" s="77"/>
      <c r="GP311" s="77"/>
      <c r="GQ311" s="77"/>
      <c r="GR311" s="77"/>
      <c r="GS311" s="77"/>
      <c r="GT311" s="77"/>
      <c r="GU311" s="77"/>
      <c r="GV311" s="77"/>
      <c r="GW311" s="77"/>
      <c r="GX311" s="77"/>
      <c r="GY311" s="77"/>
      <c r="GZ311" s="77"/>
      <c r="HA311" s="77"/>
      <c r="HB311" s="77"/>
      <c r="HC311" s="77"/>
      <c r="HD311" s="77"/>
      <c r="HE311" s="77"/>
      <c r="HF311" s="77"/>
      <c r="HG311" s="77"/>
      <c r="HH311" s="77"/>
      <c r="HI311" s="77"/>
      <c r="HJ311" s="77"/>
      <c r="HK311" s="77"/>
      <c r="HL311" s="77"/>
      <c r="HM311" s="77"/>
      <c r="HN311" s="77"/>
      <c r="HO311" s="77"/>
      <c r="HP311" s="77"/>
      <c r="HQ311" s="77"/>
      <c r="HR311" s="77"/>
      <c r="HS311" s="77"/>
      <c r="HT311" s="77"/>
      <c r="HU311" s="77"/>
      <c r="HV311" s="77"/>
      <c r="HW311" s="77"/>
      <c r="HX311" s="77"/>
      <c r="HY311" s="77"/>
      <c r="HZ311" s="77"/>
      <c r="IA311" s="77"/>
      <c r="IB311" s="77"/>
      <c r="IC311" s="77"/>
      <c r="ID311" s="77"/>
      <c r="IE311" s="77"/>
      <c r="IF311" s="77"/>
      <c r="IG311" s="77"/>
      <c r="IH311" s="77"/>
      <c r="II311" s="77"/>
      <c r="IJ311" s="77"/>
      <c r="IK311" s="77"/>
      <c r="IL311" s="77"/>
      <c r="IM311" s="77"/>
      <c r="IN311" s="77"/>
      <c r="IO311" s="77"/>
      <c r="IP311" s="77"/>
      <c r="IQ311" s="77"/>
      <c r="IR311" s="77"/>
      <c r="IS311" s="77"/>
      <c r="IT311" s="77"/>
      <c r="IU311" s="77"/>
      <c r="IV311" s="3"/>
      <c r="IW311" s="3"/>
      <c r="IX311" s="3"/>
      <c r="IY311" s="3"/>
      <c r="IZ311" s="3"/>
      <c r="JA311" s="551"/>
      <c r="JB311" s="713"/>
      <c r="JC311" s="713"/>
      <c r="JD311" s="713"/>
      <c r="JE311" s="713"/>
      <c r="JF311" s="713"/>
      <c r="JG311" s="713"/>
      <c r="JH311" s="713"/>
      <c r="JI311" s="713"/>
      <c r="JJ311" s="713"/>
      <c r="JK311" s="713"/>
      <c r="JL311" s="713"/>
      <c r="JM311" s="713"/>
      <c r="JN311" s="713"/>
      <c r="JO311" s="713"/>
      <c r="JP311" s="713"/>
      <c r="JQ311" s="713"/>
      <c r="JR311" s="713"/>
      <c r="JS311" s="713"/>
      <c r="JT311" s="713"/>
      <c r="JU311" s="713"/>
      <c r="JV311" s="713"/>
      <c r="JW311" s="713"/>
      <c r="JX311" s="713"/>
      <c r="JY311" s="713"/>
      <c r="JZ311" s="713"/>
      <c r="KA311" s="713"/>
      <c r="KB311" s="713"/>
      <c r="KC311" s="713"/>
      <c r="KD311" s="713"/>
      <c r="KE311" s="713"/>
      <c r="KF311" s="713"/>
      <c r="KG311" s="713"/>
      <c r="KH311" s="713"/>
      <c r="KI311" s="713"/>
      <c r="KJ311" s="713"/>
      <c r="KK311" s="713"/>
      <c r="KL311" s="713"/>
      <c r="KM311" s="713"/>
      <c r="KN311" s="713"/>
      <c r="KO311" s="713"/>
      <c r="KP311" s="713"/>
      <c r="KQ311" s="713"/>
      <c r="KR311" s="713"/>
      <c r="KS311" s="713"/>
      <c r="KT311" s="713"/>
      <c r="KU311" s="713"/>
      <c r="KV311" s="713"/>
      <c r="KW311" s="713"/>
      <c r="KX311" s="713"/>
      <c r="KY311" s="713"/>
      <c r="KZ311" s="713"/>
      <c r="LA311" s="713"/>
      <c r="LB311" s="713"/>
      <c r="LC311" s="713"/>
      <c r="LD311" s="713"/>
      <c r="LE311" s="713"/>
      <c r="LF311" s="713"/>
      <c r="LG311" s="713"/>
      <c r="LH311" s="713"/>
      <c r="LI311" s="713"/>
      <c r="LJ311" s="713"/>
      <c r="LK311" s="713"/>
      <c r="LL311" s="713"/>
      <c r="LM311" s="713"/>
      <c r="LN311" s="713"/>
      <c r="LO311" s="713"/>
      <c r="LP311" s="713"/>
      <c r="LQ311" s="713"/>
      <c r="LR311" s="713"/>
      <c r="LS311" s="713"/>
      <c r="LT311" s="713"/>
      <c r="LU311" s="713"/>
      <c r="LV311" s="713"/>
      <c r="LW311" s="713"/>
      <c r="LX311" s="713"/>
      <c r="LY311" s="713"/>
      <c r="LZ311" s="713"/>
      <c r="MA311" s="713"/>
      <c r="MB311" s="713"/>
      <c r="MC311" s="713"/>
      <c r="MD311" s="713"/>
      <c r="ME311" s="713"/>
      <c r="MF311" s="713"/>
      <c r="MG311" s="713"/>
      <c r="MH311" s="713"/>
      <c r="MI311" s="713"/>
      <c r="MJ311" s="713"/>
      <c r="MK311" s="713"/>
      <c r="ML311" s="713"/>
      <c r="MM311" s="713"/>
      <c r="MN311" s="713"/>
      <c r="MO311" s="713"/>
      <c r="MP311" s="713"/>
      <c r="MQ311" s="713"/>
      <c r="MR311" s="713"/>
      <c r="MS311" s="713"/>
      <c r="MT311" s="713"/>
      <c r="MU311" s="713"/>
      <c r="MV311" s="714"/>
      <c r="MW311" s="714"/>
      <c r="MX311" s="714"/>
      <c r="MY311" s="714"/>
      <c r="MZ311" s="714"/>
    </row>
    <row r="312" spans="1:364" s="49" customFormat="1" ht="15" customHeight="1">
      <c r="A312" s="723"/>
      <c r="B312" s="724"/>
      <c r="C312" s="709"/>
      <c r="D312" s="474"/>
      <c r="E312" s="7"/>
      <c r="F312" s="7"/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373"/>
      <c r="AG312" s="7"/>
      <c r="AH312" s="7"/>
      <c r="AI312" s="7"/>
      <c r="AJ312" s="7"/>
      <c r="AK312" s="7"/>
      <c r="AL312" s="7"/>
      <c r="AM312" s="7"/>
      <c r="AN312" s="7"/>
      <c r="AO312" s="373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373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373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373"/>
      <c r="FG312" s="6"/>
      <c r="FH312" s="6"/>
      <c r="FI312" s="6"/>
      <c r="FJ312" s="6"/>
      <c r="FK312" s="6"/>
      <c r="FL312" s="6"/>
      <c r="FM312" s="225"/>
      <c r="FN312" s="6"/>
      <c r="FO312" s="6"/>
      <c r="FP312" s="6"/>
      <c r="FQ312" s="6"/>
      <c r="FR312" s="510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101"/>
      <c r="GJ312" s="511"/>
      <c r="GK312" s="101"/>
      <c r="GL312" s="77"/>
      <c r="GM312" s="77"/>
      <c r="GN312" s="77"/>
      <c r="GO312" s="77"/>
      <c r="GP312" s="77"/>
      <c r="GQ312" s="77"/>
      <c r="GR312" s="77"/>
      <c r="GS312" s="77"/>
      <c r="GT312" s="77"/>
      <c r="GU312" s="77"/>
      <c r="GV312" s="77"/>
      <c r="GW312" s="77"/>
      <c r="GX312" s="77"/>
      <c r="GY312" s="77"/>
      <c r="GZ312" s="77"/>
      <c r="HA312" s="77"/>
      <c r="HB312" s="77"/>
      <c r="HC312" s="77"/>
      <c r="HD312" s="77"/>
      <c r="HE312" s="77"/>
      <c r="HF312" s="77"/>
      <c r="HG312" s="77"/>
      <c r="HH312" s="77"/>
      <c r="HI312" s="77"/>
      <c r="HJ312" s="77"/>
      <c r="HK312" s="77"/>
      <c r="HL312" s="77"/>
      <c r="HM312" s="77"/>
      <c r="HN312" s="77"/>
      <c r="HO312" s="77"/>
      <c r="HP312" s="77"/>
      <c r="HQ312" s="77"/>
      <c r="HR312" s="77"/>
      <c r="HS312" s="77"/>
      <c r="HT312" s="77"/>
      <c r="HU312" s="77"/>
      <c r="HV312" s="77"/>
      <c r="HW312" s="77"/>
      <c r="HX312" s="77"/>
      <c r="HY312" s="77"/>
      <c r="HZ312" s="77"/>
      <c r="IA312" s="77"/>
      <c r="IB312" s="77"/>
      <c r="IC312" s="77"/>
      <c r="ID312" s="77"/>
      <c r="IE312" s="77"/>
      <c r="IF312" s="77"/>
      <c r="IG312" s="77"/>
      <c r="IH312" s="77"/>
      <c r="II312" s="77"/>
      <c r="IJ312" s="77"/>
      <c r="IK312" s="77"/>
      <c r="IL312" s="77"/>
      <c r="IM312" s="77"/>
      <c r="IN312" s="77"/>
      <c r="IO312" s="77"/>
      <c r="IP312" s="77"/>
      <c r="IQ312" s="77"/>
      <c r="IR312" s="77"/>
      <c r="IS312" s="77"/>
      <c r="IT312" s="77"/>
      <c r="IU312" s="77"/>
      <c r="IV312" s="3"/>
      <c r="IW312" s="3"/>
      <c r="IX312" s="3"/>
      <c r="IY312" s="3"/>
      <c r="IZ312" s="3"/>
      <c r="JA312" s="551"/>
      <c r="JB312" s="713"/>
      <c r="JC312" s="713"/>
      <c r="JD312" s="713"/>
      <c r="JE312" s="713"/>
      <c r="JF312" s="713"/>
      <c r="JG312" s="713"/>
      <c r="JH312" s="713"/>
      <c r="JI312" s="713"/>
      <c r="JJ312" s="713"/>
      <c r="JK312" s="713"/>
      <c r="JL312" s="713"/>
      <c r="JM312" s="713"/>
      <c r="JN312" s="713"/>
      <c r="JO312" s="713"/>
      <c r="JP312" s="713"/>
      <c r="JQ312" s="713"/>
      <c r="JR312" s="713"/>
      <c r="JS312" s="713"/>
      <c r="JT312" s="713"/>
      <c r="JU312" s="713"/>
      <c r="JV312" s="713"/>
      <c r="JW312" s="713"/>
      <c r="JX312" s="713"/>
      <c r="JY312" s="713"/>
      <c r="JZ312" s="713"/>
      <c r="KA312" s="713"/>
      <c r="KB312" s="713"/>
      <c r="KC312" s="713"/>
      <c r="KD312" s="713"/>
      <c r="KE312" s="713"/>
      <c r="KF312" s="713"/>
      <c r="KG312" s="713"/>
      <c r="KH312" s="713"/>
      <c r="KI312" s="713"/>
      <c r="KJ312" s="713"/>
      <c r="KK312" s="713"/>
      <c r="KL312" s="713"/>
      <c r="KM312" s="713"/>
      <c r="KN312" s="713"/>
      <c r="KO312" s="713"/>
      <c r="KP312" s="713"/>
      <c r="KQ312" s="713"/>
      <c r="KR312" s="713"/>
      <c r="KS312" s="713"/>
      <c r="KT312" s="713"/>
      <c r="KU312" s="713"/>
      <c r="KV312" s="713"/>
      <c r="KW312" s="713"/>
      <c r="KX312" s="713"/>
      <c r="KY312" s="713"/>
      <c r="KZ312" s="713"/>
      <c r="LA312" s="713"/>
      <c r="LB312" s="713"/>
      <c r="LC312" s="713"/>
      <c r="LD312" s="713"/>
      <c r="LE312" s="713"/>
      <c r="LF312" s="713"/>
      <c r="LG312" s="713"/>
      <c r="LH312" s="713"/>
      <c r="LI312" s="713"/>
      <c r="LJ312" s="713"/>
      <c r="LK312" s="713"/>
      <c r="LL312" s="713"/>
      <c r="LM312" s="713"/>
      <c r="LN312" s="713"/>
      <c r="LO312" s="713"/>
      <c r="LP312" s="713"/>
      <c r="LQ312" s="713"/>
      <c r="LR312" s="713"/>
      <c r="LS312" s="713"/>
      <c r="LT312" s="713"/>
      <c r="LU312" s="713"/>
      <c r="LV312" s="713"/>
      <c r="LW312" s="713"/>
      <c r="LX312" s="713"/>
      <c r="LY312" s="713"/>
      <c r="LZ312" s="713"/>
      <c r="MA312" s="713"/>
      <c r="MB312" s="713"/>
      <c r="MC312" s="713"/>
      <c r="MD312" s="713"/>
      <c r="ME312" s="713"/>
      <c r="MF312" s="713"/>
      <c r="MG312" s="713"/>
      <c r="MH312" s="713"/>
      <c r="MI312" s="713"/>
      <c r="MJ312" s="713"/>
      <c r="MK312" s="713"/>
      <c r="ML312" s="713"/>
      <c r="MM312" s="713"/>
      <c r="MN312" s="713"/>
      <c r="MO312" s="713"/>
      <c r="MP312" s="713"/>
      <c r="MQ312" s="713"/>
      <c r="MR312" s="713"/>
      <c r="MS312" s="713"/>
      <c r="MT312" s="713"/>
      <c r="MU312" s="713"/>
      <c r="MV312" s="714"/>
      <c r="MW312" s="714"/>
      <c r="MX312" s="714"/>
      <c r="MY312" s="714"/>
      <c r="MZ312" s="714"/>
    </row>
    <row r="313" spans="1:364" s="49" customFormat="1" ht="15" customHeight="1">
      <c r="A313" s="723"/>
      <c r="B313" s="724"/>
      <c r="C313" s="709"/>
      <c r="D313" s="474"/>
      <c r="E313" s="7"/>
      <c r="F313" s="7"/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373"/>
      <c r="AG313" s="7"/>
      <c r="AH313" s="7"/>
      <c r="AI313" s="7"/>
      <c r="AJ313" s="7"/>
      <c r="AK313" s="7"/>
      <c r="AL313" s="7"/>
      <c r="AM313" s="7"/>
      <c r="AN313" s="7"/>
      <c r="AO313" s="373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373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373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373"/>
      <c r="FG313" s="6"/>
      <c r="FH313" s="6"/>
      <c r="FI313" s="6"/>
      <c r="FJ313" s="6"/>
      <c r="FK313" s="6"/>
      <c r="FL313" s="6"/>
      <c r="FM313" s="225"/>
      <c r="FN313" s="6"/>
      <c r="FO313" s="6"/>
      <c r="FP313" s="6"/>
      <c r="FQ313" s="6"/>
      <c r="FR313" s="510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101"/>
      <c r="GJ313" s="511"/>
      <c r="GK313" s="101"/>
      <c r="GL313" s="77"/>
      <c r="GM313" s="77"/>
      <c r="GN313" s="77"/>
      <c r="GO313" s="77"/>
      <c r="GP313" s="77"/>
      <c r="GQ313" s="77"/>
      <c r="GR313" s="77"/>
      <c r="GS313" s="77"/>
      <c r="GT313" s="77"/>
      <c r="GU313" s="77"/>
      <c r="GV313" s="77"/>
      <c r="GW313" s="77"/>
      <c r="GX313" s="77"/>
      <c r="GY313" s="77"/>
      <c r="GZ313" s="77"/>
      <c r="HA313" s="77"/>
      <c r="HB313" s="77"/>
      <c r="HC313" s="77"/>
      <c r="HD313" s="77"/>
      <c r="HE313" s="77"/>
      <c r="HF313" s="77"/>
      <c r="HG313" s="77"/>
      <c r="HH313" s="77"/>
      <c r="HI313" s="77"/>
      <c r="HJ313" s="77"/>
      <c r="HK313" s="77"/>
      <c r="HL313" s="77"/>
      <c r="HM313" s="77"/>
      <c r="HN313" s="77"/>
      <c r="HO313" s="77"/>
      <c r="HP313" s="77"/>
      <c r="HQ313" s="77"/>
      <c r="HR313" s="77"/>
      <c r="HS313" s="77"/>
      <c r="HT313" s="77"/>
      <c r="HU313" s="77"/>
      <c r="HV313" s="77"/>
      <c r="HW313" s="77"/>
      <c r="HX313" s="77"/>
      <c r="HY313" s="77"/>
      <c r="HZ313" s="77"/>
      <c r="IA313" s="77"/>
      <c r="IB313" s="77"/>
      <c r="IC313" s="77"/>
      <c r="ID313" s="77"/>
      <c r="IE313" s="77"/>
      <c r="IF313" s="77"/>
      <c r="IG313" s="77"/>
      <c r="IH313" s="77"/>
      <c r="II313" s="77"/>
      <c r="IJ313" s="77"/>
      <c r="IK313" s="77"/>
      <c r="IL313" s="77"/>
      <c r="IM313" s="77"/>
      <c r="IN313" s="77"/>
      <c r="IO313" s="77"/>
      <c r="IP313" s="77"/>
      <c r="IQ313" s="77"/>
      <c r="IR313" s="77"/>
      <c r="IS313" s="77"/>
      <c r="IT313" s="77"/>
      <c r="IU313" s="77"/>
      <c r="IV313" s="3"/>
      <c r="IW313" s="3"/>
      <c r="IX313" s="3"/>
      <c r="IY313" s="3"/>
      <c r="IZ313" s="3"/>
      <c r="JA313" s="551"/>
      <c r="JB313" s="713"/>
      <c r="JC313" s="713"/>
      <c r="JD313" s="713"/>
      <c r="JE313" s="713"/>
      <c r="JF313" s="713"/>
      <c r="JG313" s="713"/>
      <c r="JH313" s="713"/>
      <c r="JI313" s="713"/>
      <c r="JJ313" s="713"/>
      <c r="JK313" s="713"/>
      <c r="JL313" s="713"/>
      <c r="JM313" s="713"/>
      <c r="JN313" s="713"/>
      <c r="JO313" s="713"/>
      <c r="JP313" s="713"/>
      <c r="JQ313" s="713"/>
      <c r="JR313" s="713"/>
      <c r="JS313" s="713"/>
      <c r="JT313" s="713"/>
      <c r="JU313" s="713"/>
      <c r="JV313" s="713"/>
      <c r="JW313" s="713"/>
      <c r="JX313" s="713"/>
      <c r="JY313" s="713"/>
      <c r="JZ313" s="713"/>
      <c r="KA313" s="713"/>
      <c r="KB313" s="713"/>
      <c r="KC313" s="713"/>
      <c r="KD313" s="713"/>
      <c r="KE313" s="713"/>
      <c r="KF313" s="713"/>
      <c r="KG313" s="713"/>
      <c r="KH313" s="713"/>
      <c r="KI313" s="713"/>
      <c r="KJ313" s="713"/>
      <c r="KK313" s="713"/>
      <c r="KL313" s="713"/>
      <c r="KM313" s="713"/>
      <c r="KN313" s="713"/>
      <c r="KO313" s="713"/>
      <c r="KP313" s="713"/>
      <c r="KQ313" s="713"/>
      <c r="KR313" s="713"/>
      <c r="KS313" s="713"/>
      <c r="KT313" s="713"/>
      <c r="KU313" s="713"/>
      <c r="KV313" s="713"/>
      <c r="KW313" s="713"/>
      <c r="KX313" s="713"/>
      <c r="KY313" s="713"/>
      <c r="KZ313" s="713"/>
      <c r="LA313" s="713"/>
      <c r="LB313" s="713"/>
      <c r="LC313" s="713"/>
      <c r="LD313" s="713"/>
      <c r="LE313" s="713"/>
      <c r="LF313" s="713"/>
      <c r="LG313" s="713"/>
      <c r="LH313" s="713"/>
      <c r="LI313" s="713"/>
      <c r="LJ313" s="713"/>
      <c r="LK313" s="713"/>
      <c r="LL313" s="713"/>
      <c r="LM313" s="713"/>
      <c r="LN313" s="713"/>
      <c r="LO313" s="713"/>
      <c r="LP313" s="713"/>
      <c r="LQ313" s="713"/>
      <c r="LR313" s="713"/>
      <c r="LS313" s="713"/>
      <c r="LT313" s="713"/>
      <c r="LU313" s="713"/>
      <c r="LV313" s="713"/>
      <c r="LW313" s="713"/>
      <c r="LX313" s="713"/>
      <c r="LY313" s="713"/>
      <c r="LZ313" s="713"/>
      <c r="MA313" s="713"/>
      <c r="MB313" s="713"/>
      <c r="MC313" s="713"/>
      <c r="MD313" s="713"/>
      <c r="ME313" s="713"/>
      <c r="MF313" s="713"/>
      <c r="MG313" s="713"/>
      <c r="MH313" s="713"/>
      <c r="MI313" s="713"/>
      <c r="MJ313" s="713"/>
      <c r="MK313" s="713"/>
      <c r="ML313" s="713"/>
      <c r="MM313" s="713"/>
      <c r="MN313" s="713"/>
      <c r="MO313" s="713"/>
      <c r="MP313" s="713"/>
      <c r="MQ313" s="713"/>
      <c r="MR313" s="713"/>
      <c r="MS313" s="713"/>
      <c r="MT313" s="713"/>
      <c r="MU313" s="713"/>
      <c r="MV313" s="714"/>
      <c r="MW313" s="714"/>
      <c r="MX313" s="714"/>
      <c r="MY313" s="714"/>
      <c r="MZ313" s="714"/>
    </row>
    <row r="314" spans="1:364" s="49" customFormat="1" ht="15" customHeight="1">
      <c r="A314" s="723"/>
      <c r="B314" s="724"/>
      <c r="C314" s="709"/>
      <c r="D314" s="474"/>
      <c r="E314" s="7"/>
      <c r="F314" s="7"/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373"/>
      <c r="AG314" s="7"/>
      <c r="AH314" s="7"/>
      <c r="AI314" s="7"/>
      <c r="AJ314" s="7"/>
      <c r="AK314" s="7"/>
      <c r="AL314" s="7"/>
      <c r="AM314" s="7"/>
      <c r="AN314" s="7"/>
      <c r="AO314" s="373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373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373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373"/>
      <c r="FG314" s="6"/>
      <c r="FH314" s="6"/>
      <c r="FI314" s="6"/>
      <c r="FJ314" s="6"/>
      <c r="FK314" s="6"/>
      <c r="FL314" s="6"/>
      <c r="FM314" s="225"/>
      <c r="FN314" s="6"/>
      <c r="FO314" s="6"/>
      <c r="FP314" s="6"/>
      <c r="FQ314" s="6"/>
      <c r="FR314" s="510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101"/>
      <c r="GJ314" s="511"/>
      <c r="GK314" s="101"/>
      <c r="GL314" s="77"/>
      <c r="GM314" s="77"/>
      <c r="GN314" s="77"/>
      <c r="GO314" s="77"/>
      <c r="GP314" s="77"/>
      <c r="GQ314" s="77"/>
      <c r="GR314" s="77"/>
      <c r="GS314" s="77"/>
      <c r="GT314" s="77"/>
      <c r="GU314" s="77"/>
      <c r="GV314" s="77"/>
      <c r="GW314" s="77"/>
      <c r="GX314" s="77"/>
      <c r="GY314" s="77"/>
      <c r="GZ314" s="77"/>
      <c r="HA314" s="77"/>
      <c r="HB314" s="77"/>
      <c r="HC314" s="77"/>
      <c r="HD314" s="77"/>
      <c r="HE314" s="77"/>
      <c r="HF314" s="77"/>
      <c r="HG314" s="77"/>
      <c r="HH314" s="77"/>
      <c r="HI314" s="77"/>
      <c r="HJ314" s="77"/>
      <c r="HK314" s="77"/>
      <c r="HL314" s="77"/>
      <c r="HM314" s="77"/>
      <c r="HN314" s="77"/>
      <c r="HO314" s="77"/>
      <c r="HP314" s="77"/>
      <c r="HQ314" s="77"/>
      <c r="HR314" s="77"/>
      <c r="HS314" s="77"/>
      <c r="HT314" s="77"/>
      <c r="HU314" s="77"/>
      <c r="HV314" s="77"/>
      <c r="HW314" s="77"/>
      <c r="HX314" s="77"/>
      <c r="HY314" s="77"/>
      <c r="HZ314" s="77"/>
      <c r="IA314" s="77"/>
      <c r="IB314" s="77"/>
      <c r="IC314" s="77"/>
      <c r="ID314" s="77"/>
      <c r="IE314" s="77"/>
      <c r="IF314" s="77"/>
      <c r="IG314" s="77"/>
      <c r="IH314" s="77"/>
      <c r="II314" s="77"/>
      <c r="IJ314" s="77"/>
      <c r="IK314" s="77"/>
      <c r="IL314" s="77"/>
      <c r="IM314" s="77"/>
      <c r="IN314" s="77"/>
      <c r="IO314" s="77"/>
      <c r="IP314" s="77"/>
      <c r="IQ314" s="77"/>
      <c r="IR314" s="77"/>
      <c r="IS314" s="77"/>
      <c r="IT314" s="77"/>
      <c r="IU314" s="77"/>
      <c r="IV314" s="3"/>
      <c r="IW314" s="3"/>
      <c r="IX314" s="3"/>
      <c r="IY314" s="3"/>
      <c r="IZ314" s="3"/>
      <c r="JA314" s="551"/>
      <c r="JB314" s="713"/>
      <c r="JC314" s="713"/>
      <c r="JD314" s="713"/>
      <c r="JE314" s="713"/>
      <c r="JF314" s="713"/>
      <c r="JG314" s="713"/>
      <c r="JH314" s="713"/>
      <c r="JI314" s="713"/>
      <c r="JJ314" s="713"/>
      <c r="JK314" s="713"/>
      <c r="JL314" s="713"/>
      <c r="JM314" s="713"/>
      <c r="JN314" s="713"/>
      <c r="JO314" s="713"/>
      <c r="JP314" s="713"/>
      <c r="JQ314" s="713"/>
      <c r="JR314" s="713"/>
      <c r="JS314" s="713"/>
      <c r="JT314" s="713"/>
      <c r="JU314" s="713"/>
      <c r="JV314" s="713"/>
      <c r="JW314" s="713"/>
      <c r="JX314" s="713"/>
      <c r="JY314" s="713"/>
      <c r="JZ314" s="713"/>
      <c r="KA314" s="713"/>
      <c r="KB314" s="713"/>
      <c r="KC314" s="713"/>
      <c r="KD314" s="713"/>
      <c r="KE314" s="713"/>
      <c r="KF314" s="713"/>
      <c r="KG314" s="713"/>
      <c r="KH314" s="713"/>
      <c r="KI314" s="713"/>
      <c r="KJ314" s="713"/>
      <c r="KK314" s="713"/>
      <c r="KL314" s="713"/>
      <c r="KM314" s="713"/>
      <c r="KN314" s="713"/>
      <c r="KO314" s="713"/>
      <c r="KP314" s="713"/>
      <c r="KQ314" s="713"/>
      <c r="KR314" s="713"/>
      <c r="KS314" s="713"/>
      <c r="KT314" s="713"/>
      <c r="KU314" s="713"/>
      <c r="KV314" s="713"/>
      <c r="KW314" s="713"/>
      <c r="KX314" s="713"/>
      <c r="KY314" s="713"/>
      <c r="KZ314" s="713"/>
      <c r="LA314" s="713"/>
      <c r="LB314" s="713"/>
      <c r="LC314" s="713"/>
      <c r="LD314" s="713"/>
      <c r="LE314" s="713"/>
      <c r="LF314" s="713"/>
      <c r="LG314" s="713"/>
      <c r="LH314" s="713"/>
      <c r="LI314" s="713"/>
      <c r="LJ314" s="713"/>
      <c r="LK314" s="713"/>
      <c r="LL314" s="713"/>
      <c r="LM314" s="713"/>
      <c r="LN314" s="713"/>
      <c r="LO314" s="713"/>
      <c r="LP314" s="713"/>
      <c r="LQ314" s="713"/>
      <c r="LR314" s="713"/>
      <c r="LS314" s="713"/>
      <c r="LT314" s="713"/>
      <c r="LU314" s="713"/>
      <c r="LV314" s="713"/>
      <c r="LW314" s="713"/>
      <c r="LX314" s="713"/>
      <c r="LY314" s="713"/>
      <c r="LZ314" s="713"/>
      <c r="MA314" s="713"/>
      <c r="MB314" s="713"/>
      <c r="MC314" s="713"/>
      <c r="MD314" s="713"/>
      <c r="ME314" s="713"/>
      <c r="MF314" s="713"/>
      <c r="MG314" s="713"/>
      <c r="MH314" s="713"/>
      <c r="MI314" s="713"/>
      <c r="MJ314" s="713"/>
      <c r="MK314" s="713"/>
      <c r="ML314" s="713"/>
      <c r="MM314" s="713"/>
      <c r="MN314" s="713"/>
      <c r="MO314" s="713"/>
      <c r="MP314" s="713"/>
      <c r="MQ314" s="713"/>
      <c r="MR314" s="713"/>
      <c r="MS314" s="713"/>
      <c r="MT314" s="713"/>
      <c r="MU314" s="713"/>
      <c r="MV314" s="714"/>
      <c r="MW314" s="714"/>
      <c r="MX314" s="714"/>
      <c r="MY314" s="714"/>
      <c r="MZ314" s="714"/>
    </row>
    <row r="315" spans="1:364" s="49" customFormat="1" ht="15" customHeight="1">
      <c r="A315" s="723"/>
      <c r="B315" s="724"/>
      <c r="C315" s="709"/>
      <c r="D315" s="474"/>
      <c r="E315" s="7"/>
      <c r="F315" s="7"/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373"/>
      <c r="AG315" s="7"/>
      <c r="AH315" s="7"/>
      <c r="AI315" s="7"/>
      <c r="AJ315" s="7"/>
      <c r="AK315" s="7"/>
      <c r="AL315" s="7"/>
      <c r="AM315" s="7"/>
      <c r="AN315" s="7"/>
      <c r="AO315" s="373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373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373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373"/>
      <c r="FG315" s="6"/>
      <c r="FH315" s="6"/>
      <c r="FI315" s="6"/>
      <c r="FJ315" s="6"/>
      <c r="FK315" s="6"/>
      <c r="FL315" s="6"/>
      <c r="FM315" s="225"/>
      <c r="FN315" s="6"/>
      <c r="FO315" s="6"/>
      <c r="FP315" s="6"/>
      <c r="FQ315" s="6"/>
      <c r="FR315" s="510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101"/>
      <c r="GJ315" s="511"/>
      <c r="GK315" s="101"/>
      <c r="GL315" s="77"/>
      <c r="GM315" s="77"/>
      <c r="GN315" s="77"/>
      <c r="GO315" s="77"/>
      <c r="GP315" s="77"/>
      <c r="GQ315" s="77"/>
      <c r="GR315" s="77"/>
      <c r="GS315" s="77"/>
      <c r="GT315" s="77"/>
      <c r="GU315" s="77"/>
      <c r="GV315" s="77"/>
      <c r="GW315" s="77"/>
      <c r="GX315" s="77"/>
      <c r="GY315" s="77"/>
      <c r="GZ315" s="77"/>
      <c r="HA315" s="77"/>
      <c r="HB315" s="77"/>
      <c r="HC315" s="77"/>
      <c r="HD315" s="77"/>
      <c r="HE315" s="77"/>
      <c r="HF315" s="77"/>
      <c r="HG315" s="77"/>
      <c r="HH315" s="77"/>
      <c r="HI315" s="77"/>
      <c r="HJ315" s="77"/>
      <c r="HK315" s="77"/>
      <c r="HL315" s="77"/>
      <c r="HM315" s="77"/>
      <c r="HN315" s="77"/>
      <c r="HO315" s="77"/>
      <c r="HP315" s="77"/>
      <c r="HQ315" s="77"/>
      <c r="HR315" s="77"/>
      <c r="HS315" s="77"/>
      <c r="HT315" s="77"/>
      <c r="HU315" s="77"/>
      <c r="HV315" s="77"/>
      <c r="HW315" s="77"/>
      <c r="HX315" s="77"/>
      <c r="HY315" s="77"/>
      <c r="HZ315" s="77"/>
      <c r="IA315" s="77"/>
      <c r="IB315" s="77"/>
      <c r="IC315" s="77"/>
      <c r="ID315" s="77"/>
      <c r="IE315" s="77"/>
      <c r="IF315" s="77"/>
      <c r="IG315" s="77"/>
      <c r="IH315" s="77"/>
      <c r="II315" s="77"/>
      <c r="IJ315" s="77"/>
      <c r="IK315" s="77"/>
      <c r="IL315" s="77"/>
      <c r="IM315" s="77"/>
      <c r="IN315" s="77"/>
      <c r="IO315" s="77"/>
      <c r="IP315" s="77"/>
      <c r="IQ315" s="77"/>
      <c r="IR315" s="77"/>
      <c r="IS315" s="77"/>
      <c r="IT315" s="77"/>
      <c r="IU315" s="77"/>
      <c r="IV315" s="3"/>
      <c r="IW315" s="3"/>
      <c r="IX315" s="3"/>
      <c r="IY315" s="3"/>
      <c r="IZ315" s="3"/>
      <c r="JA315" s="551"/>
      <c r="JB315" s="713"/>
      <c r="JC315" s="713"/>
      <c r="JD315" s="713"/>
      <c r="JE315" s="713"/>
      <c r="JF315" s="713"/>
      <c r="JG315" s="713"/>
      <c r="JH315" s="713"/>
      <c r="JI315" s="713"/>
      <c r="JJ315" s="713"/>
      <c r="JK315" s="713"/>
      <c r="JL315" s="713"/>
      <c r="JM315" s="713"/>
      <c r="JN315" s="713"/>
      <c r="JO315" s="713"/>
      <c r="JP315" s="713"/>
      <c r="JQ315" s="713"/>
      <c r="JR315" s="713"/>
      <c r="JS315" s="713"/>
      <c r="JT315" s="713"/>
      <c r="JU315" s="713"/>
      <c r="JV315" s="713"/>
      <c r="JW315" s="713"/>
      <c r="JX315" s="713"/>
      <c r="JY315" s="713"/>
      <c r="JZ315" s="713"/>
      <c r="KA315" s="713"/>
      <c r="KB315" s="713"/>
      <c r="KC315" s="713"/>
      <c r="KD315" s="713"/>
      <c r="KE315" s="713"/>
      <c r="KF315" s="713"/>
      <c r="KG315" s="713"/>
      <c r="KH315" s="713"/>
      <c r="KI315" s="713"/>
      <c r="KJ315" s="713"/>
      <c r="KK315" s="713"/>
      <c r="KL315" s="713"/>
      <c r="KM315" s="713"/>
      <c r="KN315" s="713"/>
      <c r="KO315" s="713"/>
      <c r="KP315" s="713"/>
      <c r="KQ315" s="713"/>
      <c r="KR315" s="713"/>
      <c r="KS315" s="713"/>
      <c r="KT315" s="713"/>
      <c r="KU315" s="713"/>
      <c r="KV315" s="713"/>
      <c r="KW315" s="713"/>
      <c r="KX315" s="713"/>
      <c r="KY315" s="713"/>
      <c r="KZ315" s="713"/>
      <c r="LA315" s="713"/>
      <c r="LB315" s="713"/>
      <c r="LC315" s="713"/>
      <c r="LD315" s="713"/>
      <c r="LE315" s="713"/>
      <c r="LF315" s="713"/>
      <c r="LG315" s="713"/>
      <c r="LH315" s="713"/>
      <c r="LI315" s="713"/>
      <c r="LJ315" s="713"/>
      <c r="LK315" s="713"/>
      <c r="LL315" s="713"/>
      <c r="LM315" s="713"/>
      <c r="LN315" s="713"/>
      <c r="LO315" s="713"/>
      <c r="LP315" s="713"/>
      <c r="LQ315" s="713"/>
      <c r="LR315" s="713"/>
      <c r="LS315" s="713"/>
      <c r="LT315" s="713"/>
      <c r="LU315" s="713"/>
      <c r="LV315" s="713"/>
      <c r="LW315" s="713"/>
      <c r="LX315" s="713"/>
      <c r="LY315" s="713"/>
      <c r="LZ315" s="713"/>
      <c r="MA315" s="713"/>
      <c r="MB315" s="713"/>
      <c r="MC315" s="713"/>
      <c r="MD315" s="713"/>
      <c r="ME315" s="713"/>
      <c r="MF315" s="713"/>
      <c r="MG315" s="713"/>
      <c r="MH315" s="713"/>
      <c r="MI315" s="713"/>
      <c r="MJ315" s="713"/>
      <c r="MK315" s="713"/>
      <c r="ML315" s="713"/>
      <c r="MM315" s="713"/>
      <c r="MN315" s="713"/>
      <c r="MO315" s="713"/>
      <c r="MP315" s="713"/>
      <c r="MQ315" s="713"/>
      <c r="MR315" s="713"/>
      <c r="MS315" s="713"/>
      <c r="MT315" s="713"/>
      <c r="MU315" s="713"/>
      <c r="MV315" s="714"/>
      <c r="MW315" s="714"/>
      <c r="MX315" s="714"/>
      <c r="MY315" s="714"/>
      <c r="MZ315" s="714"/>
    </row>
    <row r="316" spans="1:364" s="49" customFormat="1" ht="15" customHeight="1">
      <c r="A316" s="723"/>
      <c r="B316" s="724"/>
      <c r="C316" s="709"/>
      <c r="D316" s="474"/>
      <c r="E316" s="7"/>
      <c r="F316" s="7"/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373"/>
      <c r="AG316" s="7"/>
      <c r="AH316" s="7"/>
      <c r="AI316" s="7"/>
      <c r="AJ316" s="7"/>
      <c r="AK316" s="7"/>
      <c r="AL316" s="7"/>
      <c r="AM316" s="7"/>
      <c r="AN316" s="7"/>
      <c r="AO316" s="373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373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373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373"/>
      <c r="FG316" s="6"/>
      <c r="FH316" s="6"/>
      <c r="FI316" s="6"/>
      <c r="FJ316" s="6"/>
      <c r="FK316" s="6"/>
      <c r="FL316" s="6"/>
      <c r="FM316" s="225"/>
      <c r="FN316" s="6"/>
      <c r="FO316" s="6"/>
      <c r="FP316" s="6"/>
      <c r="FQ316" s="6"/>
      <c r="FR316" s="510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101"/>
      <c r="GJ316" s="511"/>
      <c r="GK316" s="101"/>
      <c r="GL316" s="77"/>
      <c r="GM316" s="77"/>
      <c r="GN316" s="77"/>
      <c r="GO316" s="77"/>
      <c r="GP316" s="77"/>
      <c r="GQ316" s="77"/>
      <c r="GR316" s="77"/>
      <c r="GS316" s="77"/>
      <c r="GT316" s="77"/>
      <c r="GU316" s="77"/>
      <c r="GV316" s="77"/>
      <c r="GW316" s="77"/>
      <c r="GX316" s="77"/>
      <c r="GY316" s="77"/>
      <c r="GZ316" s="77"/>
      <c r="HA316" s="77"/>
      <c r="HB316" s="77"/>
      <c r="HC316" s="77"/>
      <c r="HD316" s="77"/>
      <c r="HE316" s="77"/>
      <c r="HF316" s="77"/>
      <c r="HG316" s="77"/>
      <c r="HH316" s="77"/>
      <c r="HI316" s="77"/>
      <c r="HJ316" s="77"/>
      <c r="HK316" s="77"/>
      <c r="HL316" s="77"/>
      <c r="HM316" s="77"/>
      <c r="HN316" s="77"/>
      <c r="HO316" s="77"/>
      <c r="HP316" s="77"/>
      <c r="HQ316" s="77"/>
      <c r="HR316" s="77"/>
      <c r="HS316" s="77"/>
      <c r="HT316" s="77"/>
      <c r="HU316" s="77"/>
      <c r="HV316" s="77"/>
      <c r="HW316" s="77"/>
      <c r="HX316" s="77"/>
      <c r="HY316" s="77"/>
      <c r="HZ316" s="77"/>
      <c r="IA316" s="77"/>
      <c r="IB316" s="77"/>
      <c r="IC316" s="77"/>
      <c r="ID316" s="77"/>
      <c r="IE316" s="77"/>
      <c r="IF316" s="77"/>
      <c r="IG316" s="77"/>
      <c r="IH316" s="77"/>
      <c r="II316" s="77"/>
      <c r="IJ316" s="77"/>
      <c r="IK316" s="77"/>
      <c r="IL316" s="77"/>
      <c r="IM316" s="77"/>
      <c r="IN316" s="77"/>
      <c r="IO316" s="77"/>
      <c r="IP316" s="77"/>
      <c r="IQ316" s="77"/>
      <c r="IR316" s="77"/>
      <c r="IS316" s="77"/>
      <c r="IT316" s="77"/>
      <c r="IU316" s="77"/>
      <c r="IV316" s="3"/>
      <c r="IW316" s="3"/>
      <c r="IX316" s="3"/>
      <c r="IY316" s="3"/>
      <c r="IZ316" s="3"/>
      <c r="JA316" s="551"/>
      <c r="JB316" s="713"/>
      <c r="JC316" s="713"/>
      <c r="JD316" s="713"/>
      <c r="JE316" s="713"/>
      <c r="JF316" s="713"/>
      <c r="JG316" s="713"/>
      <c r="JH316" s="713"/>
      <c r="JI316" s="713"/>
      <c r="JJ316" s="713"/>
      <c r="JK316" s="713"/>
      <c r="JL316" s="713"/>
      <c r="JM316" s="713"/>
      <c r="JN316" s="713"/>
      <c r="JO316" s="713"/>
      <c r="JP316" s="713"/>
      <c r="JQ316" s="713"/>
      <c r="JR316" s="713"/>
      <c r="JS316" s="713"/>
      <c r="JT316" s="713"/>
      <c r="JU316" s="713"/>
      <c r="JV316" s="713"/>
      <c r="JW316" s="713"/>
      <c r="JX316" s="713"/>
      <c r="JY316" s="713"/>
      <c r="JZ316" s="713"/>
      <c r="KA316" s="713"/>
      <c r="KB316" s="713"/>
      <c r="KC316" s="713"/>
      <c r="KD316" s="713"/>
      <c r="KE316" s="713"/>
      <c r="KF316" s="713"/>
      <c r="KG316" s="713"/>
      <c r="KH316" s="713"/>
      <c r="KI316" s="713"/>
      <c r="KJ316" s="713"/>
      <c r="KK316" s="713"/>
      <c r="KL316" s="713"/>
      <c r="KM316" s="713"/>
      <c r="KN316" s="713"/>
      <c r="KO316" s="713"/>
      <c r="KP316" s="713"/>
      <c r="KQ316" s="713"/>
      <c r="KR316" s="713"/>
      <c r="KS316" s="713"/>
      <c r="KT316" s="713"/>
      <c r="KU316" s="713"/>
      <c r="KV316" s="713"/>
      <c r="KW316" s="713"/>
      <c r="KX316" s="713"/>
      <c r="KY316" s="713"/>
      <c r="KZ316" s="713"/>
      <c r="LA316" s="713"/>
      <c r="LB316" s="713"/>
      <c r="LC316" s="713"/>
      <c r="LD316" s="713"/>
      <c r="LE316" s="713"/>
      <c r="LF316" s="713"/>
      <c r="LG316" s="713"/>
      <c r="LH316" s="713"/>
      <c r="LI316" s="713"/>
      <c r="LJ316" s="713"/>
      <c r="LK316" s="713"/>
      <c r="LL316" s="713"/>
      <c r="LM316" s="713"/>
      <c r="LN316" s="713"/>
      <c r="LO316" s="713"/>
      <c r="LP316" s="713"/>
      <c r="LQ316" s="713"/>
      <c r="LR316" s="713"/>
      <c r="LS316" s="713"/>
      <c r="LT316" s="713"/>
      <c r="LU316" s="713"/>
      <c r="LV316" s="713"/>
      <c r="LW316" s="713"/>
      <c r="LX316" s="713"/>
      <c r="LY316" s="713"/>
      <c r="LZ316" s="713"/>
      <c r="MA316" s="713"/>
      <c r="MB316" s="713"/>
      <c r="MC316" s="713"/>
      <c r="MD316" s="713"/>
      <c r="ME316" s="713"/>
      <c r="MF316" s="713"/>
      <c r="MG316" s="713"/>
      <c r="MH316" s="713"/>
      <c r="MI316" s="713"/>
      <c r="MJ316" s="713"/>
      <c r="MK316" s="713"/>
      <c r="ML316" s="713"/>
      <c r="MM316" s="713"/>
      <c r="MN316" s="713"/>
      <c r="MO316" s="713"/>
      <c r="MP316" s="713"/>
      <c r="MQ316" s="713"/>
      <c r="MR316" s="713"/>
      <c r="MS316" s="713"/>
      <c r="MT316" s="713"/>
      <c r="MU316" s="713"/>
      <c r="MV316" s="714"/>
      <c r="MW316" s="714"/>
      <c r="MX316" s="714"/>
      <c r="MY316" s="714"/>
      <c r="MZ316" s="714"/>
    </row>
    <row r="317" spans="1:364" s="49" customFormat="1" ht="15" customHeight="1">
      <c r="A317" s="723"/>
      <c r="B317" s="724"/>
      <c r="C317" s="709"/>
      <c r="D317" s="474"/>
      <c r="E317" s="7"/>
      <c r="F317" s="7"/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373"/>
      <c r="AG317" s="7"/>
      <c r="AH317" s="7"/>
      <c r="AI317" s="7"/>
      <c r="AJ317" s="7"/>
      <c r="AK317" s="7"/>
      <c r="AL317" s="7"/>
      <c r="AM317" s="7"/>
      <c r="AN317" s="7"/>
      <c r="AO317" s="373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373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373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373"/>
      <c r="FG317" s="6"/>
      <c r="FH317" s="6"/>
      <c r="FI317" s="6"/>
      <c r="FJ317" s="6"/>
      <c r="FK317" s="6"/>
      <c r="FL317" s="6"/>
      <c r="FM317" s="225"/>
      <c r="FN317" s="6"/>
      <c r="FO317" s="6"/>
      <c r="FP317" s="6"/>
      <c r="FQ317" s="6"/>
      <c r="FR317" s="510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101"/>
      <c r="GJ317" s="511"/>
      <c r="GK317" s="101"/>
      <c r="GL317" s="77"/>
      <c r="GM317" s="77"/>
      <c r="GN317" s="77"/>
      <c r="GO317" s="77"/>
      <c r="GP317" s="77"/>
      <c r="GQ317" s="77"/>
      <c r="GR317" s="77"/>
      <c r="GS317" s="77"/>
      <c r="GT317" s="77"/>
      <c r="GU317" s="77"/>
      <c r="GV317" s="77"/>
      <c r="GW317" s="77"/>
      <c r="GX317" s="77"/>
      <c r="GY317" s="77"/>
      <c r="GZ317" s="77"/>
      <c r="HA317" s="77"/>
      <c r="HB317" s="77"/>
      <c r="HC317" s="77"/>
      <c r="HD317" s="77"/>
      <c r="HE317" s="77"/>
      <c r="HF317" s="77"/>
      <c r="HG317" s="77"/>
      <c r="HH317" s="77"/>
      <c r="HI317" s="77"/>
      <c r="HJ317" s="77"/>
      <c r="HK317" s="77"/>
      <c r="HL317" s="77"/>
      <c r="HM317" s="77"/>
      <c r="HN317" s="77"/>
      <c r="HO317" s="77"/>
      <c r="HP317" s="77"/>
      <c r="HQ317" s="77"/>
      <c r="HR317" s="77"/>
      <c r="HS317" s="77"/>
      <c r="HT317" s="77"/>
      <c r="HU317" s="77"/>
      <c r="HV317" s="77"/>
      <c r="HW317" s="77"/>
      <c r="HX317" s="77"/>
      <c r="HY317" s="77"/>
      <c r="HZ317" s="77"/>
      <c r="IA317" s="77"/>
      <c r="IB317" s="77"/>
      <c r="IC317" s="77"/>
      <c r="ID317" s="77"/>
      <c r="IE317" s="77"/>
      <c r="IF317" s="77"/>
      <c r="IG317" s="77"/>
      <c r="IH317" s="77"/>
      <c r="II317" s="77"/>
      <c r="IJ317" s="77"/>
      <c r="IK317" s="77"/>
      <c r="IL317" s="77"/>
      <c r="IM317" s="77"/>
      <c r="IN317" s="77"/>
      <c r="IO317" s="77"/>
      <c r="IP317" s="77"/>
      <c r="IQ317" s="77"/>
      <c r="IR317" s="77"/>
      <c r="IS317" s="77"/>
      <c r="IT317" s="77"/>
      <c r="IU317" s="77"/>
      <c r="IV317" s="3"/>
      <c r="IW317" s="3"/>
      <c r="IX317" s="3"/>
      <c r="IY317" s="3"/>
      <c r="IZ317" s="3"/>
      <c r="JA317" s="551"/>
      <c r="JB317" s="713"/>
      <c r="JC317" s="713"/>
      <c r="JD317" s="713"/>
      <c r="JE317" s="713"/>
      <c r="JF317" s="713"/>
      <c r="JG317" s="713"/>
      <c r="JH317" s="713"/>
      <c r="JI317" s="713"/>
      <c r="JJ317" s="713"/>
      <c r="JK317" s="713"/>
      <c r="JL317" s="713"/>
      <c r="JM317" s="713"/>
      <c r="JN317" s="713"/>
      <c r="JO317" s="713"/>
      <c r="JP317" s="713"/>
      <c r="JQ317" s="713"/>
      <c r="JR317" s="713"/>
      <c r="JS317" s="713"/>
      <c r="JT317" s="713"/>
      <c r="JU317" s="713"/>
      <c r="JV317" s="713"/>
      <c r="JW317" s="713"/>
      <c r="JX317" s="713"/>
      <c r="JY317" s="713"/>
      <c r="JZ317" s="713"/>
      <c r="KA317" s="713"/>
      <c r="KB317" s="713"/>
      <c r="KC317" s="713"/>
      <c r="KD317" s="713"/>
      <c r="KE317" s="713"/>
      <c r="KF317" s="713"/>
      <c r="KG317" s="713"/>
      <c r="KH317" s="713"/>
      <c r="KI317" s="713"/>
      <c r="KJ317" s="713"/>
      <c r="KK317" s="713"/>
      <c r="KL317" s="713"/>
      <c r="KM317" s="713"/>
      <c r="KN317" s="713"/>
      <c r="KO317" s="713"/>
      <c r="KP317" s="713"/>
      <c r="KQ317" s="713"/>
      <c r="KR317" s="713"/>
      <c r="KS317" s="713"/>
      <c r="KT317" s="713"/>
      <c r="KU317" s="713"/>
      <c r="KV317" s="713"/>
      <c r="KW317" s="713"/>
      <c r="KX317" s="713"/>
      <c r="KY317" s="713"/>
      <c r="KZ317" s="713"/>
      <c r="LA317" s="713"/>
      <c r="LB317" s="713"/>
      <c r="LC317" s="713"/>
      <c r="LD317" s="713"/>
      <c r="LE317" s="713"/>
      <c r="LF317" s="713"/>
      <c r="LG317" s="713"/>
      <c r="LH317" s="713"/>
      <c r="LI317" s="713"/>
      <c r="LJ317" s="713"/>
      <c r="LK317" s="713"/>
      <c r="LL317" s="713"/>
      <c r="LM317" s="713"/>
      <c r="LN317" s="713"/>
      <c r="LO317" s="713"/>
      <c r="LP317" s="713"/>
      <c r="LQ317" s="713"/>
      <c r="LR317" s="713"/>
      <c r="LS317" s="713"/>
      <c r="LT317" s="713"/>
      <c r="LU317" s="713"/>
      <c r="LV317" s="713"/>
      <c r="LW317" s="713"/>
      <c r="LX317" s="713"/>
      <c r="LY317" s="713"/>
      <c r="LZ317" s="713"/>
      <c r="MA317" s="713"/>
      <c r="MB317" s="713"/>
      <c r="MC317" s="713"/>
      <c r="MD317" s="713"/>
      <c r="ME317" s="713"/>
      <c r="MF317" s="713"/>
      <c r="MG317" s="713"/>
      <c r="MH317" s="713"/>
      <c r="MI317" s="713"/>
      <c r="MJ317" s="713"/>
      <c r="MK317" s="713"/>
      <c r="ML317" s="713"/>
      <c r="MM317" s="713"/>
      <c r="MN317" s="713"/>
      <c r="MO317" s="713"/>
      <c r="MP317" s="713"/>
      <c r="MQ317" s="713"/>
      <c r="MR317" s="713"/>
      <c r="MS317" s="713"/>
      <c r="MT317" s="713"/>
      <c r="MU317" s="713"/>
      <c r="MV317" s="714"/>
      <c r="MW317" s="714"/>
      <c r="MX317" s="714"/>
      <c r="MY317" s="714"/>
      <c r="MZ317" s="714"/>
    </row>
    <row r="318" spans="1:364" s="49" customFormat="1" ht="15" customHeight="1">
      <c r="A318" s="723"/>
      <c r="B318" s="724"/>
      <c r="C318" s="709"/>
      <c r="D318" s="474"/>
      <c r="E318" s="7"/>
      <c r="F318" s="7"/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373"/>
      <c r="AG318" s="7"/>
      <c r="AH318" s="7"/>
      <c r="AI318" s="7"/>
      <c r="AJ318" s="7"/>
      <c r="AK318" s="7"/>
      <c r="AL318" s="7"/>
      <c r="AM318" s="7"/>
      <c r="AN318" s="7"/>
      <c r="AO318" s="373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373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373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373"/>
      <c r="FG318" s="6"/>
      <c r="FH318" s="6"/>
      <c r="FI318" s="6"/>
      <c r="FJ318" s="6"/>
      <c r="FK318" s="6"/>
      <c r="FL318" s="6"/>
      <c r="FM318" s="225"/>
      <c r="FN318" s="6"/>
      <c r="FO318" s="6"/>
      <c r="FP318" s="6"/>
      <c r="FQ318" s="6"/>
      <c r="FR318" s="510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101"/>
      <c r="GJ318" s="511"/>
      <c r="GK318" s="101"/>
      <c r="GL318" s="77"/>
      <c r="GM318" s="77"/>
      <c r="GN318" s="77"/>
      <c r="GO318" s="77"/>
      <c r="GP318" s="77"/>
      <c r="GQ318" s="77"/>
      <c r="GR318" s="77"/>
      <c r="GS318" s="77"/>
      <c r="GT318" s="77"/>
      <c r="GU318" s="77"/>
      <c r="GV318" s="77"/>
      <c r="GW318" s="77"/>
      <c r="GX318" s="77"/>
      <c r="GY318" s="77"/>
      <c r="GZ318" s="77"/>
      <c r="HA318" s="77"/>
      <c r="HB318" s="77"/>
      <c r="HC318" s="77"/>
      <c r="HD318" s="77"/>
      <c r="HE318" s="77"/>
      <c r="HF318" s="77"/>
      <c r="HG318" s="77"/>
      <c r="HH318" s="77"/>
      <c r="HI318" s="77"/>
      <c r="HJ318" s="77"/>
      <c r="HK318" s="77"/>
      <c r="HL318" s="77"/>
      <c r="HM318" s="77"/>
      <c r="HN318" s="77"/>
      <c r="HO318" s="77"/>
      <c r="HP318" s="77"/>
      <c r="HQ318" s="77"/>
      <c r="HR318" s="77"/>
      <c r="HS318" s="77"/>
      <c r="HT318" s="77"/>
      <c r="HU318" s="77"/>
      <c r="HV318" s="77"/>
      <c r="HW318" s="77"/>
      <c r="HX318" s="77"/>
      <c r="HY318" s="77"/>
      <c r="HZ318" s="77"/>
      <c r="IA318" s="77"/>
      <c r="IB318" s="77"/>
      <c r="IC318" s="77"/>
      <c r="ID318" s="77"/>
      <c r="IE318" s="77"/>
      <c r="IF318" s="77"/>
      <c r="IG318" s="77"/>
      <c r="IH318" s="77"/>
      <c r="II318" s="77"/>
      <c r="IJ318" s="77"/>
      <c r="IK318" s="77"/>
      <c r="IL318" s="77"/>
      <c r="IM318" s="77"/>
      <c r="IN318" s="77"/>
      <c r="IO318" s="77"/>
      <c r="IP318" s="77"/>
      <c r="IQ318" s="77"/>
      <c r="IR318" s="77"/>
      <c r="IS318" s="77"/>
      <c r="IT318" s="77"/>
      <c r="IU318" s="77"/>
      <c r="IV318" s="3"/>
      <c r="IW318" s="3"/>
      <c r="IX318" s="3"/>
      <c r="IY318" s="3"/>
      <c r="IZ318" s="3"/>
      <c r="JA318" s="551"/>
      <c r="JB318" s="713"/>
      <c r="JC318" s="713"/>
      <c r="JD318" s="713"/>
      <c r="JE318" s="713"/>
      <c r="JF318" s="713"/>
      <c r="JG318" s="713"/>
      <c r="JH318" s="713"/>
      <c r="JI318" s="713"/>
      <c r="JJ318" s="713"/>
      <c r="JK318" s="713"/>
      <c r="JL318" s="713"/>
      <c r="JM318" s="713"/>
      <c r="JN318" s="713"/>
      <c r="JO318" s="713"/>
      <c r="JP318" s="713"/>
      <c r="JQ318" s="713"/>
      <c r="JR318" s="713"/>
      <c r="JS318" s="713"/>
      <c r="JT318" s="713"/>
      <c r="JU318" s="713"/>
      <c r="JV318" s="713"/>
      <c r="JW318" s="713"/>
      <c r="JX318" s="713"/>
      <c r="JY318" s="713"/>
      <c r="JZ318" s="713"/>
      <c r="KA318" s="713"/>
      <c r="KB318" s="713"/>
      <c r="KC318" s="713"/>
      <c r="KD318" s="713"/>
      <c r="KE318" s="713"/>
      <c r="KF318" s="713"/>
      <c r="KG318" s="713"/>
      <c r="KH318" s="713"/>
      <c r="KI318" s="713"/>
      <c r="KJ318" s="713"/>
      <c r="KK318" s="713"/>
      <c r="KL318" s="713"/>
      <c r="KM318" s="713"/>
      <c r="KN318" s="713"/>
      <c r="KO318" s="713"/>
      <c r="KP318" s="713"/>
      <c r="KQ318" s="713"/>
      <c r="KR318" s="713"/>
      <c r="KS318" s="713"/>
      <c r="KT318" s="713"/>
      <c r="KU318" s="713"/>
      <c r="KV318" s="713"/>
      <c r="KW318" s="713"/>
      <c r="KX318" s="713"/>
      <c r="KY318" s="713"/>
      <c r="KZ318" s="713"/>
      <c r="LA318" s="713"/>
      <c r="LB318" s="713"/>
      <c r="LC318" s="713"/>
      <c r="LD318" s="713"/>
      <c r="LE318" s="713"/>
      <c r="LF318" s="713"/>
      <c r="LG318" s="713"/>
      <c r="LH318" s="713"/>
      <c r="LI318" s="713"/>
      <c r="LJ318" s="713"/>
      <c r="LK318" s="713"/>
      <c r="LL318" s="713"/>
      <c r="LM318" s="713"/>
      <c r="LN318" s="713"/>
      <c r="LO318" s="713"/>
      <c r="LP318" s="713"/>
      <c r="LQ318" s="713"/>
      <c r="LR318" s="713"/>
      <c r="LS318" s="713"/>
      <c r="LT318" s="713"/>
      <c r="LU318" s="713"/>
      <c r="LV318" s="713"/>
      <c r="LW318" s="713"/>
      <c r="LX318" s="713"/>
      <c r="LY318" s="713"/>
      <c r="LZ318" s="713"/>
      <c r="MA318" s="713"/>
      <c r="MB318" s="713"/>
      <c r="MC318" s="713"/>
      <c r="MD318" s="713"/>
      <c r="ME318" s="713"/>
      <c r="MF318" s="713"/>
      <c r="MG318" s="713"/>
      <c r="MH318" s="713"/>
      <c r="MI318" s="713"/>
      <c r="MJ318" s="713"/>
      <c r="MK318" s="713"/>
      <c r="ML318" s="713"/>
      <c r="MM318" s="713"/>
      <c r="MN318" s="713"/>
      <c r="MO318" s="713"/>
      <c r="MP318" s="713"/>
      <c r="MQ318" s="713"/>
      <c r="MR318" s="713"/>
      <c r="MS318" s="713"/>
      <c r="MT318" s="713"/>
      <c r="MU318" s="713"/>
      <c r="MV318" s="714"/>
      <c r="MW318" s="714"/>
      <c r="MX318" s="714"/>
      <c r="MY318" s="714"/>
      <c r="MZ318" s="714"/>
    </row>
    <row r="319" spans="1:364" s="49" customFormat="1" ht="15" customHeight="1">
      <c r="A319" s="723"/>
      <c r="B319" s="724"/>
      <c r="C319" s="709"/>
      <c r="D319" s="474"/>
      <c r="E319" s="7"/>
      <c r="F319" s="7"/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373"/>
      <c r="AG319" s="7"/>
      <c r="AH319" s="7"/>
      <c r="AI319" s="7"/>
      <c r="AJ319" s="7"/>
      <c r="AK319" s="7"/>
      <c r="AL319" s="7"/>
      <c r="AM319" s="7"/>
      <c r="AN319" s="7"/>
      <c r="AO319" s="373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373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373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373"/>
      <c r="FG319" s="6"/>
      <c r="FH319" s="6"/>
      <c r="FI319" s="6"/>
      <c r="FJ319" s="6"/>
      <c r="FK319" s="6"/>
      <c r="FL319" s="6"/>
      <c r="FM319" s="225"/>
      <c r="FN319" s="6"/>
      <c r="FO319" s="6"/>
      <c r="FP319" s="6"/>
      <c r="FQ319" s="6"/>
      <c r="FR319" s="510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101"/>
      <c r="GJ319" s="511"/>
      <c r="GK319" s="101"/>
      <c r="GL319" s="77"/>
      <c r="GM319" s="77"/>
      <c r="GN319" s="77"/>
      <c r="GO319" s="77"/>
      <c r="GP319" s="77"/>
      <c r="GQ319" s="77"/>
      <c r="GR319" s="77"/>
      <c r="GS319" s="77"/>
      <c r="GT319" s="77"/>
      <c r="GU319" s="77"/>
      <c r="GV319" s="77"/>
      <c r="GW319" s="77"/>
      <c r="GX319" s="77"/>
      <c r="GY319" s="77"/>
      <c r="GZ319" s="77"/>
      <c r="HA319" s="77"/>
      <c r="HB319" s="77"/>
      <c r="HC319" s="77"/>
      <c r="HD319" s="77"/>
      <c r="HE319" s="77"/>
      <c r="HF319" s="77"/>
      <c r="HG319" s="77"/>
      <c r="HH319" s="77"/>
      <c r="HI319" s="77"/>
      <c r="HJ319" s="77"/>
      <c r="HK319" s="77"/>
      <c r="HL319" s="77"/>
      <c r="HM319" s="77"/>
      <c r="HN319" s="77"/>
      <c r="HO319" s="77"/>
      <c r="HP319" s="77"/>
      <c r="HQ319" s="77"/>
      <c r="HR319" s="77"/>
      <c r="HS319" s="77"/>
      <c r="HT319" s="77"/>
      <c r="HU319" s="77"/>
      <c r="HV319" s="77"/>
      <c r="HW319" s="77"/>
      <c r="HX319" s="77"/>
      <c r="HY319" s="77"/>
      <c r="HZ319" s="77"/>
      <c r="IA319" s="77"/>
      <c r="IB319" s="77"/>
      <c r="IC319" s="77"/>
      <c r="ID319" s="77"/>
      <c r="IE319" s="77"/>
      <c r="IF319" s="77"/>
      <c r="IG319" s="77"/>
      <c r="IH319" s="77"/>
      <c r="II319" s="77"/>
      <c r="IJ319" s="77"/>
      <c r="IK319" s="77"/>
      <c r="IL319" s="77"/>
      <c r="IM319" s="77"/>
      <c r="IN319" s="77"/>
      <c r="IO319" s="77"/>
      <c r="IP319" s="77"/>
      <c r="IQ319" s="77"/>
      <c r="IR319" s="77"/>
      <c r="IS319" s="77"/>
      <c r="IT319" s="77"/>
      <c r="IU319" s="77"/>
      <c r="IV319" s="3"/>
      <c r="IW319" s="3"/>
      <c r="IX319" s="3"/>
      <c r="IY319" s="3"/>
      <c r="IZ319" s="3"/>
      <c r="JA319" s="551"/>
      <c r="JB319" s="713"/>
      <c r="JC319" s="713"/>
      <c r="JD319" s="713"/>
      <c r="JE319" s="713"/>
      <c r="JF319" s="713"/>
      <c r="JG319" s="713"/>
      <c r="JH319" s="713"/>
      <c r="JI319" s="713"/>
      <c r="JJ319" s="713"/>
      <c r="JK319" s="713"/>
      <c r="JL319" s="713"/>
      <c r="JM319" s="713"/>
      <c r="JN319" s="713"/>
      <c r="JO319" s="713"/>
      <c r="JP319" s="713"/>
      <c r="JQ319" s="713"/>
      <c r="JR319" s="713"/>
      <c r="JS319" s="713"/>
      <c r="JT319" s="713"/>
      <c r="JU319" s="713"/>
      <c r="JV319" s="713"/>
      <c r="JW319" s="713"/>
      <c r="JX319" s="713"/>
      <c r="JY319" s="713"/>
      <c r="JZ319" s="713"/>
      <c r="KA319" s="713"/>
      <c r="KB319" s="713"/>
      <c r="KC319" s="713"/>
      <c r="KD319" s="713"/>
      <c r="KE319" s="713"/>
      <c r="KF319" s="713"/>
      <c r="KG319" s="713"/>
      <c r="KH319" s="713"/>
      <c r="KI319" s="713"/>
      <c r="KJ319" s="713"/>
      <c r="KK319" s="713"/>
      <c r="KL319" s="713"/>
      <c r="KM319" s="713"/>
      <c r="KN319" s="713"/>
      <c r="KO319" s="713"/>
      <c r="KP319" s="713"/>
      <c r="KQ319" s="713"/>
      <c r="KR319" s="713"/>
      <c r="KS319" s="713"/>
      <c r="KT319" s="713"/>
      <c r="KU319" s="713"/>
      <c r="KV319" s="713"/>
      <c r="KW319" s="713"/>
      <c r="KX319" s="713"/>
      <c r="KY319" s="713"/>
      <c r="KZ319" s="713"/>
      <c r="LA319" s="713"/>
      <c r="LB319" s="713"/>
      <c r="LC319" s="713"/>
      <c r="LD319" s="713"/>
      <c r="LE319" s="713"/>
      <c r="LF319" s="713"/>
      <c r="LG319" s="713"/>
      <c r="LH319" s="713"/>
      <c r="LI319" s="713"/>
      <c r="LJ319" s="713"/>
      <c r="LK319" s="713"/>
      <c r="LL319" s="713"/>
      <c r="LM319" s="713"/>
      <c r="LN319" s="713"/>
      <c r="LO319" s="713"/>
      <c r="LP319" s="713"/>
      <c r="LQ319" s="713"/>
      <c r="LR319" s="713"/>
      <c r="LS319" s="713"/>
      <c r="LT319" s="713"/>
      <c r="LU319" s="713"/>
      <c r="LV319" s="713"/>
      <c r="LW319" s="713"/>
      <c r="LX319" s="713"/>
      <c r="LY319" s="713"/>
      <c r="LZ319" s="713"/>
      <c r="MA319" s="713"/>
      <c r="MB319" s="713"/>
      <c r="MC319" s="713"/>
      <c r="MD319" s="713"/>
      <c r="ME319" s="713"/>
      <c r="MF319" s="713"/>
      <c r="MG319" s="713"/>
      <c r="MH319" s="713"/>
      <c r="MI319" s="713"/>
      <c r="MJ319" s="713"/>
      <c r="MK319" s="713"/>
      <c r="ML319" s="713"/>
      <c r="MM319" s="713"/>
      <c r="MN319" s="713"/>
      <c r="MO319" s="713"/>
      <c r="MP319" s="713"/>
      <c r="MQ319" s="713"/>
      <c r="MR319" s="713"/>
      <c r="MS319" s="713"/>
      <c r="MT319" s="713"/>
      <c r="MU319" s="713"/>
      <c r="MV319" s="714"/>
      <c r="MW319" s="714"/>
      <c r="MX319" s="714"/>
      <c r="MY319" s="714"/>
      <c r="MZ319" s="714"/>
    </row>
    <row r="320" spans="1:364" s="49" customFormat="1" ht="15" customHeight="1">
      <c r="A320" s="723"/>
      <c r="B320" s="724"/>
      <c r="C320" s="709"/>
      <c r="D320" s="474"/>
      <c r="E320" s="7"/>
      <c r="F320" s="7"/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373"/>
      <c r="AG320" s="7"/>
      <c r="AH320" s="7"/>
      <c r="AI320" s="7"/>
      <c r="AJ320" s="7"/>
      <c r="AK320" s="7"/>
      <c r="AL320" s="7"/>
      <c r="AM320" s="7"/>
      <c r="AN320" s="7"/>
      <c r="AO320" s="373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373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373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373"/>
      <c r="FG320" s="6"/>
      <c r="FH320" s="6"/>
      <c r="FI320" s="6"/>
      <c r="FJ320" s="6"/>
      <c r="FK320" s="6"/>
      <c r="FL320" s="6"/>
      <c r="FM320" s="225"/>
      <c r="FN320" s="6"/>
      <c r="FO320" s="6"/>
      <c r="FP320" s="6"/>
      <c r="FQ320" s="6"/>
      <c r="FR320" s="510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101"/>
      <c r="GJ320" s="511"/>
      <c r="GK320" s="101"/>
      <c r="GL320" s="77"/>
      <c r="GM320" s="77"/>
      <c r="GN320" s="77"/>
      <c r="GO320" s="77"/>
      <c r="GP320" s="77"/>
      <c r="GQ320" s="77"/>
      <c r="GR320" s="77"/>
      <c r="GS320" s="77"/>
      <c r="GT320" s="77"/>
      <c r="GU320" s="77"/>
      <c r="GV320" s="77"/>
      <c r="GW320" s="77"/>
      <c r="GX320" s="77"/>
      <c r="GY320" s="77"/>
      <c r="GZ320" s="77"/>
      <c r="HA320" s="77"/>
      <c r="HB320" s="77"/>
      <c r="HC320" s="77"/>
      <c r="HD320" s="77"/>
      <c r="HE320" s="77"/>
      <c r="HF320" s="77"/>
      <c r="HG320" s="77"/>
      <c r="HH320" s="77"/>
      <c r="HI320" s="77"/>
      <c r="HJ320" s="77"/>
      <c r="HK320" s="77"/>
      <c r="HL320" s="77"/>
      <c r="HM320" s="77"/>
      <c r="HN320" s="77"/>
      <c r="HO320" s="77"/>
      <c r="HP320" s="77"/>
      <c r="HQ320" s="77"/>
      <c r="HR320" s="77"/>
      <c r="HS320" s="77"/>
      <c r="HT320" s="77"/>
      <c r="HU320" s="77"/>
      <c r="HV320" s="77"/>
      <c r="HW320" s="77"/>
      <c r="HX320" s="77"/>
      <c r="HY320" s="77"/>
      <c r="HZ320" s="77"/>
      <c r="IA320" s="77"/>
      <c r="IB320" s="77"/>
      <c r="IC320" s="77"/>
      <c r="ID320" s="77"/>
      <c r="IE320" s="77"/>
      <c r="IF320" s="77"/>
      <c r="IG320" s="77"/>
      <c r="IH320" s="77"/>
      <c r="II320" s="77"/>
      <c r="IJ320" s="77"/>
      <c r="IK320" s="77"/>
      <c r="IL320" s="77"/>
      <c r="IM320" s="77"/>
      <c r="IN320" s="77"/>
      <c r="IO320" s="77"/>
      <c r="IP320" s="77"/>
      <c r="IQ320" s="77"/>
      <c r="IR320" s="77"/>
      <c r="IS320" s="77"/>
      <c r="IT320" s="77"/>
      <c r="IU320" s="77"/>
      <c r="IV320" s="3"/>
      <c r="IW320" s="3"/>
      <c r="IX320" s="3"/>
      <c r="IY320" s="3"/>
      <c r="IZ320" s="3"/>
      <c r="JA320" s="551"/>
      <c r="JB320" s="713"/>
      <c r="JC320" s="713"/>
      <c r="JD320" s="713"/>
      <c r="JE320" s="713"/>
      <c r="JF320" s="713"/>
      <c r="JG320" s="713"/>
      <c r="JH320" s="713"/>
      <c r="JI320" s="713"/>
      <c r="JJ320" s="713"/>
      <c r="JK320" s="713"/>
      <c r="JL320" s="713"/>
      <c r="JM320" s="713"/>
      <c r="JN320" s="713"/>
      <c r="JO320" s="713"/>
      <c r="JP320" s="713"/>
      <c r="JQ320" s="713"/>
      <c r="JR320" s="713"/>
      <c r="JS320" s="713"/>
      <c r="JT320" s="713"/>
      <c r="JU320" s="713"/>
      <c r="JV320" s="713"/>
      <c r="JW320" s="713"/>
      <c r="JX320" s="713"/>
      <c r="JY320" s="713"/>
      <c r="JZ320" s="713"/>
      <c r="KA320" s="713"/>
      <c r="KB320" s="713"/>
      <c r="KC320" s="713"/>
      <c r="KD320" s="713"/>
      <c r="KE320" s="713"/>
      <c r="KF320" s="713"/>
      <c r="KG320" s="713"/>
      <c r="KH320" s="713"/>
      <c r="KI320" s="713"/>
      <c r="KJ320" s="713"/>
      <c r="KK320" s="713"/>
      <c r="KL320" s="713"/>
      <c r="KM320" s="713"/>
      <c r="KN320" s="713"/>
      <c r="KO320" s="713"/>
      <c r="KP320" s="713"/>
      <c r="KQ320" s="713"/>
      <c r="KR320" s="713"/>
      <c r="KS320" s="713"/>
      <c r="KT320" s="713"/>
      <c r="KU320" s="713"/>
      <c r="KV320" s="713"/>
      <c r="KW320" s="713"/>
      <c r="KX320" s="713"/>
      <c r="KY320" s="713"/>
      <c r="KZ320" s="713"/>
      <c r="LA320" s="713"/>
      <c r="LB320" s="713"/>
      <c r="LC320" s="713"/>
      <c r="LD320" s="713"/>
      <c r="LE320" s="713"/>
      <c r="LF320" s="713"/>
      <c r="LG320" s="713"/>
      <c r="LH320" s="713"/>
      <c r="LI320" s="713"/>
      <c r="LJ320" s="713"/>
      <c r="LK320" s="713"/>
      <c r="LL320" s="713"/>
      <c r="LM320" s="713"/>
      <c r="LN320" s="713"/>
      <c r="LO320" s="713"/>
      <c r="LP320" s="713"/>
      <c r="LQ320" s="713"/>
      <c r="LR320" s="713"/>
      <c r="LS320" s="713"/>
      <c r="LT320" s="713"/>
      <c r="LU320" s="713"/>
      <c r="LV320" s="713"/>
      <c r="LW320" s="713"/>
      <c r="LX320" s="713"/>
      <c r="LY320" s="713"/>
      <c r="LZ320" s="713"/>
      <c r="MA320" s="713"/>
      <c r="MB320" s="713"/>
      <c r="MC320" s="713"/>
      <c r="MD320" s="713"/>
      <c r="ME320" s="713"/>
      <c r="MF320" s="713"/>
      <c r="MG320" s="713"/>
      <c r="MH320" s="713"/>
      <c r="MI320" s="713"/>
      <c r="MJ320" s="713"/>
      <c r="MK320" s="713"/>
      <c r="ML320" s="713"/>
      <c r="MM320" s="713"/>
      <c r="MN320" s="713"/>
      <c r="MO320" s="713"/>
      <c r="MP320" s="713"/>
      <c r="MQ320" s="713"/>
      <c r="MR320" s="713"/>
      <c r="MS320" s="713"/>
      <c r="MT320" s="713"/>
      <c r="MU320" s="713"/>
      <c r="MV320" s="714"/>
      <c r="MW320" s="714"/>
      <c r="MX320" s="714"/>
      <c r="MY320" s="714"/>
      <c r="MZ320" s="714"/>
    </row>
    <row r="321" spans="1:364" s="49" customFormat="1" ht="15" customHeight="1">
      <c r="A321" s="723"/>
      <c r="B321" s="724"/>
      <c r="C321" s="709"/>
      <c r="D321" s="474"/>
      <c r="E321" s="7"/>
      <c r="F321" s="7"/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373"/>
      <c r="AG321" s="7"/>
      <c r="AH321" s="7"/>
      <c r="AI321" s="7"/>
      <c r="AJ321" s="7"/>
      <c r="AK321" s="7"/>
      <c r="AL321" s="7"/>
      <c r="AM321" s="7"/>
      <c r="AN321" s="7"/>
      <c r="AO321" s="373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373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373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373"/>
      <c r="FG321" s="6"/>
      <c r="FH321" s="6"/>
      <c r="FI321" s="6"/>
      <c r="FJ321" s="6"/>
      <c r="FK321" s="6"/>
      <c r="FL321" s="6"/>
      <c r="FM321" s="225"/>
      <c r="FN321" s="6"/>
      <c r="FO321" s="6"/>
      <c r="FP321" s="6"/>
      <c r="FQ321" s="6"/>
      <c r="FR321" s="510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101"/>
      <c r="GJ321" s="511"/>
      <c r="GK321" s="101"/>
      <c r="GL321" s="77"/>
      <c r="GM321" s="77"/>
      <c r="GN321" s="77"/>
      <c r="GO321" s="77"/>
      <c r="GP321" s="77"/>
      <c r="GQ321" s="77"/>
      <c r="GR321" s="77"/>
      <c r="GS321" s="77"/>
      <c r="GT321" s="77"/>
      <c r="GU321" s="77"/>
      <c r="GV321" s="77"/>
      <c r="GW321" s="77"/>
      <c r="GX321" s="77"/>
      <c r="GY321" s="77"/>
      <c r="GZ321" s="77"/>
      <c r="HA321" s="77"/>
      <c r="HB321" s="77"/>
      <c r="HC321" s="77"/>
      <c r="HD321" s="77"/>
      <c r="HE321" s="77"/>
      <c r="HF321" s="77"/>
      <c r="HG321" s="77"/>
      <c r="HH321" s="77"/>
      <c r="HI321" s="77"/>
      <c r="HJ321" s="77"/>
      <c r="HK321" s="77"/>
      <c r="HL321" s="77"/>
      <c r="HM321" s="77"/>
      <c r="HN321" s="77"/>
      <c r="HO321" s="77"/>
      <c r="HP321" s="77"/>
      <c r="HQ321" s="77"/>
      <c r="HR321" s="77"/>
      <c r="HS321" s="77"/>
      <c r="HT321" s="77"/>
      <c r="HU321" s="77"/>
      <c r="HV321" s="77"/>
      <c r="HW321" s="77"/>
      <c r="HX321" s="77"/>
      <c r="HY321" s="77"/>
      <c r="HZ321" s="77"/>
      <c r="IA321" s="77"/>
      <c r="IB321" s="77"/>
      <c r="IC321" s="77"/>
      <c r="ID321" s="77"/>
      <c r="IE321" s="77"/>
      <c r="IF321" s="77"/>
      <c r="IG321" s="77"/>
      <c r="IH321" s="77"/>
      <c r="II321" s="77"/>
      <c r="IJ321" s="77"/>
      <c r="IK321" s="77"/>
      <c r="IL321" s="77"/>
      <c r="IM321" s="77"/>
      <c r="IN321" s="77"/>
      <c r="IO321" s="77"/>
      <c r="IP321" s="77"/>
      <c r="IQ321" s="77"/>
      <c r="IR321" s="77"/>
      <c r="IS321" s="77"/>
      <c r="IT321" s="77"/>
      <c r="IU321" s="77"/>
      <c r="IV321" s="3"/>
      <c r="IW321" s="3"/>
      <c r="IX321" s="3"/>
      <c r="IY321" s="3"/>
      <c r="IZ321" s="3"/>
      <c r="JA321" s="551"/>
      <c r="JB321" s="713"/>
      <c r="JC321" s="713"/>
      <c r="JD321" s="713"/>
      <c r="JE321" s="713"/>
      <c r="JF321" s="713"/>
      <c r="JG321" s="713"/>
      <c r="JH321" s="713"/>
      <c r="JI321" s="713"/>
      <c r="JJ321" s="713"/>
      <c r="JK321" s="713"/>
      <c r="JL321" s="713"/>
      <c r="JM321" s="713"/>
      <c r="JN321" s="713"/>
      <c r="JO321" s="713"/>
      <c r="JP321" s="713"/>
      <c r="JQ321" s="713"/>
      <c r="JR321" s="713"/>
      <c r="JS321" s="713"/>
      <c r="JT321" s="713"/>
      <c r="JU321" s="713"/>
      <c r="JV321" s="713"/>
      <c r="JW321" s="713"/>
      <c r="JX321" s="713"/>
      <c r="JY321" s="713"/>
      <c r="JZ321" s="713"/>
      <c r="KA321" s="713"/>
      <c r="KB321" s="713"/>
      <c r="KC321" s="713"/>
      <c r="KD321" s="713"/>
      <c r="KE321" s="713"/>
      <c r="KF321" s="713"/>
      <c r="KG321" s="713"/>
      <c r="KH321" s="713"/>
      <c r="KI321" s="713"/>
      <c r="KJ321" s="713"/>
      <c r="KK321" s="713"/>
      <c r="KL321" s="713"/>
      <c r="KM321" s="713"/>
      <c r="KN321" s="713"/>
      <c r="KO321" s="713"/>
      <c r="KP321" s="713"/>
      <c r="KQ321" s="713"/>
      <c r="KR321" s="713"/>
      <c r="KS321" s="713"/>
      <c r="KT321" s="713"/>
      <c r="KU321" s="713"/>
      <c r="KV321" s="713"/>
      <c r="KW321" s="713"/>
      <c r="KX321" s="713"/>
      <c r="KY321" s="713"/>
      <c r="KZ321" s="713"/>
      <c r="LA321" s="713"/>
      <c r="LB321" s="713"/>
      <c r="LC321" s="713"/>
      <c r="LD321" s="713"/>
      <c r="LE321" s="713"/>
      <c r="LF321" s="713"/>
      <c r="LG321" s="713"/>
      <c r="LH321" s="713"/>
      <c r="LI321" s="713"/>
      <c r="LJ321" s="713"/>
      <c r="LK321" s="713"/>
      <c r="LL321" s="713"/>
      <c r="LM321" s="713"/>
      <c r="LN321" s="713"/>
      <c r="LO321" s="713"/>
      <c r="LP321" s="713"/>
      <c r="LQ321" s="713"/>
      <c r="LR321" s="713"/>
      <c r="LS321" s="713"/>
      <c r="LT321" s="713"/>
      <c r="LU321" s="713"/>
      <c r="LV321" s="713"/>
      <c r="LW321" s="713"/>
      <c r="LX321" s="713"/>
      <c r="LY321" s="713"/>
      <c r="LZ321" s="713"/>
      <c r="MA321" s="713"/>
      <c r="MB321" s="713"/>
      <c r="MC321" s="713"/>
      <c r="MD321" s="713"/>
      <c r="ME321" s="713"/>
      <c r="MF321" s="713"/>
      <c r="MG321" s="713"/>
      <c r="MH321" s="713"/>
      <c r="MI321" s="713"/>
      <c r="MJ321" s="713"/>
      <c r="MK321" s="713"/>
      <c r="ML321" s="713"/>
      <c r="MM321" s="713"/>
      <c r="MN321" s="713"/>
      <c r="MO321" s="713"/>
      <c r="MP321" s="713"/>
      <c r="MQ321" s="713"/>
      <c r="MR321" s="713"/>
      <c r="MS321" s="713"/>
      <c r="MT321" s="713"/>
      <c r="MU321" s="713"/>
      <c r="MV321" s="714"/>
      <c r="MW321" s="714"/>
      <c r="MX321" s="714"/>
      <c r="MY321" s="714"/>
      <c r="MZ321" s="714"/>
    </row>
    <row r="322" spans="1:364" s="49" customFormat="1" ht="15" customHeight="1">
      <c r="A322" s="723"/>
      <c r="B322" s="724"/>
      <c r="C322" s="709"/>
      <c r="D322" s="474"/>
      <c r="E322" s="7"/>
      <c r="F322" s="7"/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373"/>
      <c r="AG322" s="7"/>
      <c r="AH322" s="7"/>
      <c r="AI322" s="7"/>
      <c r="AJ322" s="7"/>
      <c r="AK322" s="7"/>
      <c r="AL322" s="7"/>
      <c r="AM322" s="7"/>
      <c r="AN322" s="7"/>
      <c r="AO322" s="373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373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373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373"/>
      <c r="FG322" s="6"/>
      <c r="FH322" s="6"/>
      <c r="FI322" s="6"/>
      <c r="FJ322" s="6"/>
      <c r="FK322" s="6"/>
      <c r="FL322" s="6"/>
      <c r="FM322" s="225"/>
      <c r="FN322" s="6"/>
      <c r="FO322" s="6"/>
      <c r="FP322" s="6"/>
      <c r="FQ322" s="6"/>
      <c r="FR322" s="510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101"/>
      <c r="GJ322" s="511"/>
      <c r="GK322" s="101"/>
      <c r="GL322" s="77"/>
      <c r="GM322" s="77"/>
      <c r="GN322" s="77"/>
      <c r="GO322" s="77"/>
      <c r="GP322" s="77"/>
      <c r="GQ322" s="77"/>
      <c r="GR322" s="77"/>
      <c r="GS322" s="77"/>
      <c r="GT322" s="77"/>
      <c r="GU322" s="77"/>
      <c r="GV322" s="77"/>
      <c r="GW322" s="77"/>
      <c r="GX322" s="77"/>
      <c r="GY322" s="77"/>
      <c r="GZ322" s="77"/>
      <c r="HA322" s="77"/>
      <c r="HB322" s="77"/>
      <c r="HC322" s="77"/>
      <c r="HD322" s="77"/>
      <c r="HE322" s="77"/>
      <c r="HF322" s="77"/>
      <c r="HG322" s="77"/>
      <c r="HH322" s="77"/>
      <c r="HI322" s="77"/>
      <c r="HJ322" s="77"/>
      <c r="HK322" s="77"/>
      <c r="HL322" s="77"/>
      <c r="HM322" s="77"/>
      <c r="HN322" s="77"/>
      <c r="HO322" s="77"/>
      <c r="HP322" s="77"/>
      <c r="HQ322" s="77"/>
      <c r="HR322" s="77"/>
      <c r="HS322" s="77"/>
      <c r="HT322" s="77"/>
      <c r="HU322" s="77"/>
      <c r="HV322" s="77"/>
      <c r="HW322" s="77"/>
      <c r="HX322" s="77"/>
      <c r="HY322" s="77"/>
      <c r="HZ322" s="77"/>
      <c r="IA322" s="77"/>
      <c r="IB322" s="77"/>
      <c r="IC322" s="77"/>
      <c r="ID322" s="77"/>
      <c r="IE322" s="77"/>
      <c r="IF322" s="77"/>
      <c r="IG322" s="77"/>
      <c r="IH322" s="77"/>
      <c r="II322" s="77"/>
      <c r="IJ322" s="77"/>
      <c r="IK322" s="77"/>
      <c r="IL322" s="77"/>
      <c r="IM322" s="77"/>
      <c r="IN322" s="77"/>
      <c r="IO322" s="77"/>
      <c r="IP322" s="77"/>
      <c r="IQ322" s="77"/>
      <c r="IR322" s="77"/>
      <c r="IS322" s="77"/>
      <c r="IT322" s="77"/>
      <c r="IU322" s="77"/>
      <c r="IV322" s="3"/>
      <c r="IW322" s="3"/>
      <c r="IX322" s="3"/>
      <c r="IY322" s="3"/>
      <c r="IZ322" s="3"/>
      <c r="JA322" s="551"/>
      <c r="JB322" s="713"/>
      <c r="JC322" s="713"/>
      <c r="JD322" s="713"/>
      <c r="JE322" s="713"/>
      <c r="JF322" s="713"/>
      <c r="JG322" s="713"/>
      <c r="JH322" s="713"/>
      <c r="JI322" s="713"/>
      <c r="JJ322" s="713"/>
      <c r="JK322" s="713"/>
      <c r="JL322" s="713"/>
      <c r="JM322" s="713"/>
      <c r="JN322" s="713"/>
      <c r="JO322" s="713"/>
      <c r="JP322" s="713"/>
      <c r="JQ322" s="713"/>
      <c r="JR322" s="713"/>
      <c r="JS322" s="713"/>
      <c r="JT322" s="713"/>
      <c r="JU322" s="713"/>
      <c r="JV322" s="713"/>
      <c r="JW322" s="713"/>
      <c r="JX322" s="713"/>
      <c r="JY322" s="713"/>
      <c r="JZ322" s="713"/>
      <c r="KA322" s="713"/>
      <c r="KB322" s="713"/>
      <c r="KC322" s="713"/>
      <c r="KD322" s="713"/>
      <c r="KE322" s="713"/>
      <c r="KF322" s="713"/>
      <c r="KG322" s="713"/>
      <c r="KH322" s="713"/>
      <c r="KI322" s="713"/>
      <c r="KJ322" s="713"/>
      <c r="KK322" s="713"/>
      <c r="KL322" s="713"/>
      <c r="KM322" s="713"/>
      <c r="KN322" s="713"/>
      <c r="KO322" s="713"/>
      <c r="KP322" s="713"/>
      <c r="KQ322" s="713"/>
      <c r="KR322" s="713"/>
      <c r="KS322" s="713"/>
      <c r="KT322" s="713"/>
      <c r="KU322" s="713"/>
      <c r="KV322" s="713"/>
      <c r="KW322" s="713"/>
      <c r="KX322" s="713"/>
      <c r="KY322" s="713"/>
      <c r="KZ322" s="713"/>
      <c r="LA322" s="713"/>
      <c r="LB322" s="713"/>
      <c r="LC322" s="713"/>
      <c r="LD322" s="713"/>
      <c r="LE322" s="713"/>
      <c r="LF322" s="713"/>
      <c r="LG322" s="713"/>
      <c r="LH322" s="713"/>
      <c r="LI322" s="713"/>
      <c r="LJ322" s="713"/>
      <c r="LK322" s="713"/>
      <c r="LL322" s="713"/>
      <c r="LM322" s="713"/>
      <c r="LN322" s="713"/>
      <c r="LO322" s="713"/>
      <c r="LP322" s="713"/>
      <c r="LQ322" s="713"/>
      <c r="LR322" s="713"/>
      <c r="LS322" s="713"/>
      <c r="LT322" s="713"/>
      <c r="LU322" s="713"/>
      <c r="LV322" s="713"/>
      <c r="LW322" s="713"/>
      <c r="LX322" s="713"/>
      <c r="LY322" s="713"/>
      <c r="LZ322" s="713"/>
      <c r="MA322" s="713"/>
      <c r="MB322" s="713"/>
      <c r="MC322" s="713"/>
      <c r="MD322" s="713"/>
      <c r="ME322" s="713"/>
      <c r="MF322" s="713"/>
      <c r="MG322" s="713"/>
      <c r="MH322" s="713"/>
      <c r="MI322" s="713"/>
      <c r="MJ322" s="713"/>
      <c r="MK322" s="713"/>
      <c r="ML322" s="713"/>
      <c r="MM322" s="713"/>
      <c r="MN322" s="713"/>
      <c r="MO322" s="713"/>
      <c r="MP322" s="713"/>
      <c r="MQ322" s="713"/>
      <c r="MR322" s="713"/>
      <c r="MS322" s="713"/>
      <c r="MT322" s="713"/>
      <c r="MU322" s="713"/>
      <c r="MV322" s="714"/>
      <c r="MW322" s="714"/>
      <c r="MX322" s="714"/>
      <c r="MY322" s="714"/>
      <c r="MZ322" s="714"/>
    </row>
    <row r="323" spans="1:364" s="49" customFormat="1" ht="15" customHeight="1">
      <c r="A323" s="723"/>
      <c r="B323" s="724"/>
      <c r="C323" s="709"/>
      <c r="D323" s="474"/>
      <c r="E323" s="7"/>
      <c r="F323" s="7"/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373"/>
      <c r="AG323" s="7"/>
      <c r="AH323" s="7"/>
      <c r="AI323" s="7"/>
      <c r="AJ323" s="7"/>
      <c r="AK323" s="7"/>
      <c r="AL323" s="7"/>
      <c r="AM323" s="7"/>
      <c r="AN323" s="7"/>
      <c r="AO323" s="373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373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373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373"/>
      <c r="FG323" s="6"/>
      <c r="FH323" s="6"/>
      <c r="FI323" s="6"/>
      <c r="FJ323" s="6"/>
      <c r="FK323" s="6"/>
      <c r="FL323" s="6"/>
      <c r="FM323" s="225"/>
      <c r="FN323" s="6"/>
      <c r="FO323" s="6"/>
      <c r="FP323" s="6"/>
      <c r="FQ323" s="6"/>
      <c r="FR323" s="510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101"/>
      <c r="GJ323" s="511"/>
      <c r="GK323" s="101"/>
      <c r="GL323" s="77"/>
      <c r="GM323" s="77"/>
      <c r="GN323" s="77"/>
      <c r="GO323" s="77"/>
      <c r="GP323" s="77"/>
      <c r="GQ323" s="77"/>
      <c r="GR323" s="77"/>
      <c r="GS323" s="77"/>
      <c r="GT323" s="77"/>
      <c r="GU323" s="77"/>
      <c r="GV323" s="77"/>
      <c r="GW323" s="77"/>
      <c r="GX323" s="77"/>
      <c r="GY323" s="77"/>
      <c r="GZ323" s="77"/>
      <c r="HA323" s="77"/>
      <c r="HB323" s="77"/>
      <c r="HC323" s="77"/>
      <c r="HD323" s="77"/>
      <c r="HE323" s="77"/>
      <c r="HF323" s="77"/>
      <c r="HG323" s="77"/>
      <c r="HH323" s="77"/>
      <c r="HI323" s="77"/>
      <c r="HJ323" s="77"/>
      <c r="HK323" s="77"/>
      <c r="HL323" s="77"/>
      <c r="HM323" s="77"/>
      <c r="HN323" s="77"/>
      <c r="HO323" s="77"/>
      <c r="HP323" s="77"/>
      <c r="HQ323" s="77"/>
      <c r="HR323" s="77"/>
      <c r="HS323" s="77"/>
      <c r="HT323" s="77"/>
      <c r="HU323" s="77"/>
      <c r="HV323" s="77"/>
      <c r="HW323" s="77"/>
      <c r="HX323" s="77"/>
      <c r="HY323" s="77"/>
      <c r="HZ323" s="77"/>
      <c r="IA323" s="77"/>
      <c r="IB323" s="77"/>
      <c r="IC323" s="77"/>
      <c r="ID323" s="77"/>
      <c r="IE323" s="77"/>
      <c r="IF323" s="77"/>
      <c r="IG323" s="77"/>
      <c r="IH323" s="77"/>
      <c r="II323" s="77"/>
      <c r="IJ323" s="77"/>
      <c r="IK323" s="77"/>
      <c r="IL323" s="77"/>
      <c r="IM323" s="77"/>
      <c r="IN323" s="77"/>
      <c r="IO323" s="77"/>
      <c r="IP323" s="77"/>
      <c r="IQ323" s="77"/>
      <c r="IR323" s="77"/>
      <c r="IS323" s="77"/>
      <c r="IT323" s="77"/>
      <c r="IU323" s="77"/>
      <c r="IV323" s="3"/>
      <c r="IW323" s="3"/>
      <c r="IX323" s="3"/>
      <c r="IY323" s="3"/>
      <c r="IZ323" s="3"/>
      <c r="JA323" s="551"/>
      <c r="JB323" s="713"/>
      <c r="JC323" s="713"/>
      <c r="JD323" s="713"/>
      <c r="JE323" s="713"/>
      <c r="JF323" s="713"/>
      <c r="JG323" s="713"/>
      <c r="JH323" s="713"/>
      <c r="JI323" s="713"/>
      <c r="JJ323" s="713"/>
      <c r="JK323" s="713"/>
      <c r="JL323" s="713"/>
      <c r="JM323" s="713"/>
      <c r="JN323" s="713"/>
      <c r="JO323" s="713"/>
      <c r="JP323" s="713"/>
      <c r="JQ323" s="713"/>
      <c r="JR323" s="713"/>
      <c r="JS323" s="713"/>
      <c r="JT323" s="713"/>
      <c r="JU323" s="713"/>
      <c r="JV323" s="713"/>
      <c r="JW323" s="713"/>
      <c r="JX323" s="713"/>
      <c r="JY323" s="713"/>
      <c r="JZ323" s="713"/>
      <c r="KA323" s="713"/>
      <c r="KB323" s="713"/>
      <c r="KC323" s="713"/>
      <c r="KD323" s="713"/>
      <c r="KE323" s="713"/>
      <c r="KF323" s="713"/>
      <c r="KG323" s="713"/>
      <c r="KH323" s="713"/>
      <c r="KI323" s="713"/>
      <c r="KJ323" s="713"/>
      <c r="KK323" s="713"/>
      <c r="KL323" s="713"/>
      <c r="KM323" s="713"/>
      <c r="KN323" s="713"/>
      <c r="KO323" s="713"/>
      <c r="KP323" s="713"/>
      <c r="KQ323" s="713"/>
      <c r="KR323" s="713"/>
      <c r="KS323" s="713"/>
      <c r="KT323" s="713"/>
      <c r="KU323" s="713"/>
      <c r="KV323" s="713"/>
      <c r="KW323" s="713"/>
      <c r="KX323" s="713"/>
      <c r="KY323" s="713"/>
      <c r="KZ323" s="713"/>
      <c r="LA323" s="713"/>
      <c r="LB323" s="713"/>
      <c r="LC323" s="713"/>
      <c r="LD323" s="713"/>
      <c r="LE323" s="713"/>
      <c r="LF323" s="713"/>
      <c r="LG323" s="713"/>
      <c r="LH323" s="713"/>
      <c r="LI323" s="713"/>
      <c r="LJ323" s="713"/>
      <c r="LK323" s="713"/>
      <c r="LL323" s="713"/>
      <c r="LM323" s="713"/>
      <c r="LN323" s="713"/>
      <c r="LO323" s="713"/>
      <c r="LP323" s="713"/>
      <c r="LQ323" s="713"/>
      <c r="LR323" s="713"/>
      <c r="LS323" s="713"/>
      <c r="LT323" s="713"/>
      <c r="LU323" s="713"/>
      <c r="LV323" s="713"/>
      <c r="LW323" s="713"/>
      <c r="LX323" s="713"/>
      <c r="LY323" s="713"/>
      <c r="LZ323" s="713"/>
      <c r="MA323" s="713"/>
      <c r="MB323" s="713"/>
      <c r="MC323" s="713"/>
      <c r="MD323" s="713"/>
      <c r="ME323" s="713"/>
      <c r="MF323" s="713"/>
      <c r="MG323" s="713"/>
      <c r="MH323" s="713"/>
      <c r="MI323" s="713"/>
      <c r="MJ323" s="713"/>
      <c r="MK323" s="713"/>
      <c r="ML323" s="713"/>
      <c r="MM323" s="713"/>
      <c r="MN323" s="713"/>
      <c r="MO323" s="713"/>
      <c r="MP323" s="713"/>
      <c r="MQ323" s="713"/>
      <c r="MR323" s="713"/>
      <c r="MS323" s="713"/>
      <c r="MT323" s="713"/>
      <c r="MU323" s="713"/>
      <c r="MV323" s="714"/>
      <c r="MW323" s="714"/>
      <c r="MX323" s="714"/>
      <c r="MY323" s="714"/>
      <c r="MZ323" s="714"/>
    </row>
    <row r="324" spans="1:364" s="49" customFormat="1" ht="15" customHeight="1">
      <c r="A324" s="723"/>
      <c r="B324" s="724"/>
      <c r="C324" s="709"/>
      <c r="D324" s="474"/>
      <c r="E324" s="7"/>
      <c r="F324" s="7"/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373"/>
      <c r="AG324" s="7"/>
      <c r="AH324" s="7"/>
      <c r="AI324" s="7"/>
      <c r="AJ324" s="7"/>
      <c r="AK324" s="7"/>
      <c r="AL324" s="7"/>
      <c r="AM324" s="7"/>
      <c r="AN324" s="7"/>
      <c r="AO324" s="373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373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373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373"/>
      <c r="FG324" s="6"/>
      <c r="FH324" s="6"/>
      <c r="FI324" s="6"/>
      <c r="FJ324" s="6"/>
      <c r="FK324" s="6"/>
      <c r="FL324" s="6"/>
      <c r="FM324" s="225"/>
      <c r="FN324" s="6"/>
      <c r="FO324" s="6"/>
      <c r="FP324" s="6"/>
      <c r="FQ324" s="6"/>
      <c r="FR324" s="510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101"/>
      <c r="GJ324" s="511"/>
      <c r="GK324" s="101"/>
      <c r="GL324" s="77"/>
      <c r="GM324" s="77"/>
      <c r="GN324" s="77"/>
      <c r="GO324" s="77"/>
      <c r="GP324" s="77"/>
      <c r="GQ324" s="77"/>
      <c r="GR324" s="77"/>
      <c r="GS324" s="77"/>
      <c r="GT324" s="77"/>
      <c r="GU324" s="77"/>
      <c r="GV324" s="77"/>
      <c r="GW324" s="77"/>
      <c r="GX324" s="77"/>
      <c r="GY324" s="77"/>
      <c r="GZ324" s="77"/>
      <c r="HA324" s="77"/>
      <c r="HB324" s="77"/>
      <c r="HC324" s="77"/>
      <c r="HD324" s="77"/>
      <c r="HE324" s="77"/>
      <c r="HF324" s="77"/>
      <c r="HG324" s="77"/>
      <c r="HH324" s="77"/>
      <c r="HI324" s="77"/>
      <c r="HJ324" s="77"/>
      <c r="HK324" s="77"/>
      <c r="HL324" s="77"/>
      <c r="HM324" s="77"/>
      <c r="HN324" s="77"/>
      <c r="HO324" s="77"/>
      <c r="HP324" s="77"/>
      <c r="HQ324" s="77"/>
      <c r="HR324" s="77"/>
      <c r="HS324" s="77"/>
      <c r="HT324" s="77"/>
      <c r="HU324" s="77"/>
      <c r="HV324" s="77"/>
      <c r="HW324" s="77"/>
      <c r="HX324" s="77"/>
      <c r="HY324" s="77"/>
      <c r="HZ324" s="77"/>
      <c r="IA324" s="77"/>
      <c r="IB324" s="77"/>
      <c r="IC324" s="77"/>
      <c r="ID324" s="77"/>
      <c r="IE324" s="77"/>
      <c r="IF324" s="77"/>
      <c r="IG324" s="77"/>
      <c r="IH324" s="77"/>
      <c r="II324" s="77"/>
      <c r="IJ324" s="77"/>
      <c r="IK324" s="77"/>
      <c r="IL324" s="77"/>
      <c r="IM324" s="77"/>
      <c r="IN324" s="77"/>
      <c r="IO324" s="77"/>
      <c r="IP324" s="77"/>
      <c r="IQ324" s="77"/>
      <c r="IR324" s="77"/>
      <c r="IS324" s="77"/>
      <c r="IT324" s="77"/>
      <c r="IU324" s="77"/>
      <c r="IV324" s="3"/>
      <c r="IW324" s="3"/>
      <c r="IX324" s="3"/>
      <c r="IY324" s="3"/>
      <c r="IZ324" s="3"/>
      <c r="JA324" s="551"/>
      <c r="JB324" s="713"/>
      <c r="JC324" s="713"/>
      <c r="JD324" s="713"/>
      <c r="JE324" s="713"/>
      <c r="JF324" s="713"/>
      <c r="JG324" s="713"/>
      <c r="JH324" s="713"/>
      <c r="JI324" s="713"/>
      <c r="JJ324" s="713"/>
      <c r="JK324" s="713"/>
      <c r="JL324" s="713"/>
      <c r="JM324" s="713"/>
      <c r="JN324" s="713"/>
      <c r="JO324" s="713"/>
      <c r="JP324" s="713"/>
      <c r="JQ324" s="713"/>
      <c r="JR324" s="713"/>
      <c r="JS324" s="713"/>
      <c r="JT324" s="713"/>
      <c r="JU324" s="713"/>
      <c r="JV324" s="713"/>
      <c r="JW324" s="713"/>
      <c r="JX324" s="713"/>
      <c r="JY324" s="713"/>
      <c r="JZ324" s="713"/>
      <c r="KA324" s="713"/>
      <c r="KB324" s="713"/>
      <c r="KC324" s="713"/>
      <c r="KD324" s="713"/>
      <c r="KE324" s="713"/>
      <c r="KF324" s="713"/>
      <c r="KG324" s="713"/>
      <c r="KH324" s="713"/>
      <c r="KI324" s="713"/>
      <c r="KJ324" s="713"/>
      <c r="KK324" s="713"/>
      <c r="KL324" s="713"/>
      <c r="KM324" s="713"/>
      <c r="KN324" s="713"/>
      <c r="KO324" s="713"/>
      <c r="KP324" s="713"/>
      <c r="KQ324" s="713"/>
      <c r="KR324" s="713"/>
      <c r="KS324" s="713"/>
      <c r="KT324" s="713"/>
      <c r="KU324" s="713"/>
      <c r="KV324" s="713"/>
      <c r="KW324" s="713"/>
      <c r="KX324" s="713"/>
      <c r="KY324" s="713"/>
      <c r="KZ324" s="713"/>
      <c r="LA324" s="713"/>
      <c r="LB324" s="713"/>
      <c r="LC324" s="713"/>
      <c r="LD324" s="713"/>
      <c r="LE324" s="713"/>
      <c r="LF324" s="713"/>
      <c r="LG324" s="713"/>
      <c r="LH324" s="713"/>
      <c r="LI324" s="713"/>
      <c r="LJ324" s="713"/>
      <c r="LK324" s="713"/>
      <c r="LL324" s="713"/>
      <c r="LM324" s="713"/>
      <c r="LN324" s="713"/>
      <c r="LO324" s="713"/>
      <c r="LP324" s="713"/>
      <c r="LQ324" s="713"/>
      <c r="LR324" s="713"/>
      <c r="LS324" s="713"/>
      <c r="LT324" s="713"/>
      <c r="LU324" s="713"/>
      <c r="LV324" s="713"/>
      <c r="LW324" s="713"/>
      <c r="LX324" s="713"/>
      <c r="LY324" s="713"/>
      <c r="LZ324" s="713"/>
      <c r="MA324" s="713"/>
      <c r="MB324" s="713"/>
      <c r="MC324" s="713"/>
      <c r="MD324" s="713"/>
      <c r="ME324" s="713"/>
      <c r="MF324" s="713"/>
      <c r="MG324" s="713"/>
      <c r="MH324" s="713"/>
      <c r="MI324" s="713"/>
      <c r="MJ324" s="713"/>
      <c r="MK324" s="713"/>
      <c r="ML324" s="713"/>
      <c r="MM324" s="713"/>
      <c r="MN324" s="713"/>
      <c r="MO324" s="713"/>
      <c r="MP324" s="713"/>
      <c r="MQ324" s="713"/>
      <c r="MR324" s="713"/>
      <c r="MS324" s="713"/>
      <c r="MT324" s="713"/>
      <c r="MU324" s="713"/>
      <c r="MV324" s="714"/>
      <c r="MW324" s="714"/>
      <c r="MX324" s="714"/>
      <c r="MY324" s="714"/>
      <c r="MZ324" s="714"/>
    </row>
    <row r="325" spans="1:364" s="49" customFormat="1" ht="15" customHeight="1">
      <c r="A325" s="723"/>
      <c r="B325" s="724"/>
      <c r="C325" s="709"/>
      <c r="D325" s="474"/>
      <c r="E325" s="7"/>
      <c r="F325" s="7"/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373"/>
      <c r="AG325" s="7"/>
      <c r="AH325" s="7"/>
      <c r="AI325" s="7"/>
      <c r="AJ325" s="7"/>
      <c r="AK325" s="7"/>
      <c r="AL325" s="7"/>
      <c r="AM325" s="7"/>
      <c r="AN325" s="7"/>
      <c r="AO325" s="373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373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373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373"/>
      <c r="FG325" s="6"/>
      <c r="FH325" s="6"/>
      <c r="FI325" s="6"/>
      <c r="FJ325" s="6"/>
      <c r="FK325" s="6"/>
      <c r="FL325" s="6"/>
      <c r="FM325" s="225"/>
      <c r="FN325" s="6"/>
      <c r="FO325" s="6"/>
      <c r="FP325" s="6"/>
      <c r="FQ325" s="6"/>
      <c r="FR325" s="510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101"/>
      <c r="GJ325" s="511"/>
      <c r="GK325" s="101"/>
      <c r="GL325" s="77"/>
      <c r="GM325" s="77"/>
      <c r="GN325" s="77"/>
      <c r="GO325" s="77"/>
      <c r="GP325" s="77"/>
      <c r="GQ325" s="77"/>
      <c r="GR325" s="77"/>
      <c r="GS325" s="77"/>
      <c r="GT325" s="77"/>
      <c r="GU325" s="77"/>
      <c r="GV325" s="77"/>
      <c r="GW325" s="77"/>
      <c r="GX325" s="77"/>
      <c r="GY325" s="77"/>
      <c r="GZ325" s="77"/>
      <c r="HA325" s="77"/>
      <c r="HB325" s="77"/>
      <c r="HC325" s="77"/>
      <c r="HD325" s="77"/>
      <c r="HE325" s="77"/>
      <c r="HF325" s="77"/>
      <c r="HG325" s="77"/>
      <c r="HH325" s="77"/>
      <c r="HI325" s="77"/>
      <c r="HJ325" s="77"/>
      <c r="HK325" s="77"/>
      <c r="HL325" s="77"/>
      <c r="HM325" s="77"/>
      <c r="HN325" s="77"/>
      <c r="HO325" s="77"/>
      <c r="HP325" s="77"/>
      <c r="HQ325" s="77"/>
      <c r="HR325" s="77"/>
      <c r="HS325" s="77"/>
      <c r="HT325" s="77"/>
      <c r="HU325" s="77"/>
      <c r="HV325" s="77"/>
      <c r="HW325" s="77"/>
      <c r="HX325" s="77"/>
      <c r="HY325" s="77"/>
      <c r="HZ325" s="77"/>
      <c r="IA325" s="77"/>
      <c r="IB325" s="77"/>
      <c r="IC325" s="77"/>
      <c r="ID325" s="77"/>
      <c r="IE325" s="77"/>
      <c r="IF325" s="77"/>
      <c r="IG325" s="77"/>
      <c r="IH325" s="77"/>
      <c r="II325" s="77"/>
      <c r="IJ325" s="77"/>
      <c r="IK325" s="77"/>
      <c r="IL325" s="77"/>
      <c r="IM325" s="77"/>
      <c r="IN325" s="77"/>
      <c r="IO325" s="77"/>
      <c r="IP325" s="77"/>
      <c r="IQ325" s="77"/>
      <c r="IR325" s="77"/>
      <c r="IS325" s="77"/>
      <c r="IT325" s="77"/>
      <c r="IU325" s="77"/>
      <c r="IV325" s="3"/>
      <c r="IW325" s="3"/>
      <c r="IX325" s="3"/>
      <c r="IY325" s="3"/>
      <c r="IZ325" s="3"/>
      <c r="JA325" s="551"/>
      <c r="JB325" s="713"/>
      <c r="JC325" s="713"/>
      <c r="JD325" s="713"/>
      <c r="JE325" s="713"/>
      <c r="JF325" s="713"/>
      <c r="JG325" s="713"/>
      <c r="JH325" s="713"/>
      <c r="JI325" s="713"/>
      <c r="JJ325" s="713"/>
      <c r="JK325" s="713"/>
      <c r="JL325" s="713"/>
      <c r="JM325" s="713"/>
      <c r="JN325" s="713"/>
      <c r="JO325" s="713"/>
      <c r="JP325" s="713"/>
      <c r="JQ325" s="713"/>
      <c r="JR325" s="713"/>
      <c r="JS325" s="713"/>
      <c r="JT325" s="713"/>
      <c r="JU325" s="713"/>
      <c r="JV325" s="713"/>
      <c r="JW325" s="713"/>
      <c r="JX325" s="713"/>
      <c r="JY325" s="713"/>
      <c r="JZ325" s="713"/>
      <c r="KA325" s="713"/>
      <c r="KB325" s="713"/>
      <c r="KC325" s="713"/>
      <c r="KD325" s="713"/>
      <c r="KE325" s="713"/>
      <c r="KF325" s="713"/>
      <c r="KG325" s="713"/>
      <c r="KH325" s="713"/>
      <c r="KI325" s="713"/>
      <c r="KJ325" s="713"/>
      <c r="KK325" s="713"/>
      <c r="KL325" s="713"/>
      <c r="KM325" s="713"/>
      <c r="KN325" s="713"/>
      <c r="KO325" s="713"/>
      <c r="KP325" s="713"/>
      <c r="KQ325" s="713"/>
      <c r="KR325" s="713"/>
      <c r="KS325" s="713"/>
      <c r="KT325" s="713"/>
      <c r="KU325" s="713"/>
      <c r="KV325" s="713"/>
      <c r="KW325" s="713"/>
      <c r="KX325" s="713"/>
      <c r="KY325" s="713"/>
      <c r="KZ325" s="713"/>
      <c r="LA325" s="713"/>
      <c r="LB325" s="713"/>
      <c r="LC325" s="713"/>
      <c r="LD325" s="713"/>
      <c r="LE325" s="713"/>
      <c r="LF325" s="713"/>
      <c r="LG325" s="713"/>
      <c r="LH325" s="713"/>
      <c r="LI325" s="713"/>
      <c r="LJ325" s="713"/>
      <c r="LK325" s="713"/>
      <c r="LL325" s="713"/>
      <c r="LM325" s="713"/>
      <c r="LN325" s="713"/>
      <c r="LO325" s="713"/>
      <c r="LP325" s="713"/>
      <c r="LQ325" s="713"/>
      <c r="LR325" s="713"/>
      <c r="LS325" s="713"/>
      <c r="LT325" s="713"/>
      <c r="LU325" s="713"/>
      <c r="LV325" s="713"/>
      <c r="LW325" s="713"/>
      <c r="LX325" s="713"/>
      <c r="LY325" s="713"/>
      <c r="LZ325" s="713"/>
      <c r="MA325" s="713"/>
      <c r="MB325" s="713"/>
      <c r="MC325" s="713"/>
      <c r="MD325" s="713"/>
      <c r="ME325" s="713"/>
      <c r="MF325" s="713"/>
      <c r="MG325" s="713"/>
      <c r="MH325" s="713"/>
      <c r="MI325" s="713"/>
      <c r="MJ325" s="713"/>
      <c r="MK325" s="713"/>
      <c r="ML325" s="713"/>
      <c r="MM325" s="713"/>
      <c r="MN325" s="713"/>
      <c r="MO325" s="713"/>
      <c r="MP325" s="713"/>
      <c r="MQ325" s="713"/>
      <c r="MR325" s="713"/>
      <c r="MS325" s="713"/>
      <c r="MT325" s="713"/>
      <c r="MU325" s="713"/>
      <c r="MV325" s="714"/>
      <c r="MW325" s="714"/>
      <c r="MX325" s="714"/>
      <c r="MY325" s="714"/>
      <c r="MZ325" s="714"/>
    </row>
    <row r="326" spans="1:364" s="49" customFormat="1" ht="15" customHeight="1">
      <c r="A326" s="723"/>
      <c r="B326" s="724"/>
      <c r="C326" s="709"/>
      <c r="D326" s="474"/>
      <c r="E326" s="7"/>
      <c r="F326" s="7"/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373"/>
      <c r="AG326" s="7"/>
      <c r="AH326" s="7"/>
      <c r="AI326" s="7"/>
      <c r="AJ326" s="7"/>
      <c r="AK326" s="7"/>
      <c r="AL326" s="7"/>
      <c r="AM326" s="7"/>
      <c r="AN326" s="7"/>
      <c r="AO326" s="373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373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373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373"/>
      <c r="FG326" s="6"/>
      <c r="FH326" s="6"/>
      <c r="FI326" s="6"/>
      <c r="FJ326" s="6"/>
      <c r="FK326" s="6"/>
      <c r="FL326" s="6"/>
      <c r="FM326" s="225"/>
      <c r="FN326" s="6"/>
      <c r="FO326" s="6"/>
      <c r="FP326" s="6"/>
      <c r="FQ326" s="6"/>
      <c r="FR326" s="510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101"/>
      <c r="GJ326" s="511"/>
      <c r="GK326" s="101"/>
      <c r="GL326" s="77"/>
      <c r="GM326" s="77"/>
      <c r="GN326" s="77"/>
      <c r="GO326" s="77"/>
      <c r="GP326" s="77"/>
      <c r="GQ326" s="77"/>
      <c r="GR326" s="77"/>
      <c r="GS326" s="77"/>
      <c r="GT326" s="77"/>
      <c r="GU326" s="77"/>
      <c r="GV326" s="77"/>
      <c r="GW326" s="77"/>
      <c r="GX326" s="77"/>
      <c r="GY326" s="77"/>
      <c r="GZ326" s="77"/>
      <c r="HA326" s="77"/>
      <c r="HB326" s="77"/>
      <c r="HC326" s="77"/>
      <c r="HD326" s="77"/>
      <c r="HE326" s="77"/>
      <c r="HF326" s="77"/>
      <c r="HG326" s="77"/>
      <c r="HH326" s="77"/>
      <c r="HI326" s="77"/>
      <c r="HJ326" s="77"/>
      <c r="HK326" s="77"/>
      <c r="HL326" s="77"/>
      <c r="HM326" s="77"/>
      <c r="HN326" s="77"/>
      <c r="HO326" s="77"/>
      <c r="HP326" s="77"/>
      <c r="HQ326" s="77"/>
      <c r="HR326" s="77"/>
      <c r="HS326" s="77"/>
      <c r="HT326" s="77"/>
      <c r="HU326" s="77"/>
      <c r="HV326" s="77"/>
      <c r="HW326" s="77"/>
      <c r="HX326" s="77"/>
      <c r="HY326" s="77"/>
      <c r="HZ326" s="77"/>
      <c r="IA326" s="77"/>
      <c r="IB326" s="77"/>
      <c r="IC326" s="77"/>
      <c r="ID326" s="77"/>
      <c r="IE326" s="77"/>
      <c r="IF326" s="77"/>
      <c r="IG326" s="77"/>
      <c r="IH326" s="77"/>
      <c r="II326" s="77"/>
      <c r="IJ326" s="77"/>
      <c r="IK326" s="77"/>
      <c r="IL326" s="77"/>
      <c r="IM326" s="77"/>
      <c r="IN326" s="77"/>
      <c r="IO326" s="77"/>
      <c r="IP326" s="77"/>
      <c r="IQ326" s="77"/>
      <c r="IR326" s="77"/>
      <c r="IS326" s="77"/>
      <c r="IT326" s="77"/>
      <c r="IU326" s="77"/>
      <c r="IV326" s="3"/>
      <c r="IW326" s="3"/>
      <c r="IX326" s="3"/>
      <c r="IY326" s="3"/>
      <c r="IZ326" s="3"/>
      <c r="JA326" s="551"/>
      <c r="JB326" s="713"/>
      <c r="JC326" s="713"/>
      <c r="JD326" s="713"/>
      <c r="JE326" s="713"/>
      <c r="JF326" s="713"/>
      <c r="JG326" s="713"/>
      <c r="JH326" s="713"/>
      <c r="JI326" s="713"/>
      <c r="JJ326" s="713"/>
      <c r="JK326" s="713"/>
      <c r="JL326" s="713"/>
      <c r="JM326" s="713"/>
      <c r="JN326" s="713"/>
      <c r="JO326" s="713"/>
      <c r="JP326" s="713"/>
      <c r="JQ326" s="713"/>
      <c r="JR326" s="713"/>
      <c r="JS326" s="713"/>
      <c r="JT326" s="713"/>
      <c r="JU326" s="713"/>
      <c r="JV326" s="713"/>
      <c r="JW326" s="713"/>
      <c r="JX326" s="713"/>
      <c r="JY326" s="713"/>
      <c r="JZ326" s="713"/>
      <c r="KA326" s="713"/>
      <c r="KB326" s="713"/>
      <c r="KC326" s="713"/>
      <c r="KD326" s="713"/>
      <c r="KE326" s="713"/>
      <c r="KF326" s="713"/>
      <c r="KG326" s="713"/>
      <c r="KH326" s="713"/>
      <c r="KI326" s="713"/>
      <c r="KJ326" s="713"/>
      <c r="KK326" s="713"/>
      <c r="KL326" s="713"/>
      <c r="KM326" s="713"/>
      <c r="KN326" s="713"/>
      <c r="KO326" s="713"/>
      <c r="KP326" s="713"/>
      <c r="KQ326" s="713"/>
      <c r="KR326" s="713"/>
      <c r="KS326" s="713"/>
      <c r="KT326" s="713"/>
      <c r="KU326" s="713"/>
      <c r="KV326" s="713"/>
      <c r="KW326" s="713"/>
      <c r="KX326" s="713"/>
      <c r="KY326" s="713"/>
      <c r="KZ326" s="713"/>
      <c r="LA326" s="713"/>
      <c r="LB326" s="713"/>
      <c r="LC326" s="713"/>
      <c r="LD326" s="713"/>
      <c r="LE326" s="713"/>
      <c r="LF326" s="713"/>
      <c r="LG326" s="713"/>
      <c r="LH326" s="713"/>
      <c r="LI326" s="713"/>
      <c r="LJ326" s="713"/>
      <c r="LK326" s="713"/>
      <c r="LL326" s="713"/>
      <c r="LM326" s="713"/>
      <c r="LN326" s="713"/>
      <c r="LO326" s="713"/>
      <c r="LP326" s="713"/>
      <c r="LQ326" s="713"/>
      <c r="LR326" s="713"/>
      <c r="LS326" s="713"/>
      <c r="LT326" s="713"/>
      <c r="LU326" s="713"/>
      <c r="LV326" s="713"/>
      <c r="LW326" s="713"/>
      <c r="LX326" s="713"/>
      <c r="LY326" s="713"/>
      <c r="LZ326" s="713"/>
      <c r="MA326" s="713"/>
      <c r="MB326" s="713"/>
      <c r="MC326" s="713"/>
      <c r="MD326" s="713"/>
      <c r="ME326" s="713"/>
      <c r="MF326" s="713"/>
      <c r="MG326" s="713"/>
      <c r="MH326" s="713"/>
      <c r="MI326" s="713"/>
      <c r="MJ326" s="713"/>
      <c r="MK326" s="713"/>
      <c r="ML326" s="713"/>
      <c r="MM326" s="713"/>
      <c r="MN326" s="713"/>
      <c r="MO326" s="713"/>
      <c r="MP326" s="713"/>
      <c r="MQ326" s="713"/>
      <c r="MR326" s="713"/>
      <c r="MS326" s="713"/>
      <c r="MT326" s="713"/>
      <c r="MU326" s="713"/>
      <c r="MV326" s="714"/>
      <c r="MW326" s="714"/>
      <c r="MX326" s="714"/>
      <c r="MY326" s="714"/>
      <c r="MZ326" s="714"/>
    </row>
    <row r="327" spans="1:364" s="49" customFormat="1" ht="15" customHeight="1">
      <c r="A327" s="723"/>
      <c r="B327" s="724"/>
      <c r="C327" s="709"/>
      <c r="D327" s="474"/>
      <c r="E327" s="7"/>
      <c r="F327" s="7"/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373"/>
      <c r="AG327" s="7"/>
      <c r="AH327" s="7"/>
      <c r="AI327" s="7"/>
      <c r="AJ327" s="7"/>
      <c r="AK327" s="7"/>
      <c r="AL327" s="7"/>
      <c r="AM327" s="7"/>
      <c r="AN327" s="7"/>
      <c r="AO327" s="373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373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373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373"/>
      <c r="FG327" s="6"/>
      <c r="FH327" s="6"/>
      <c r="FI327" s="6"/>
      <c r="FJ327" s="6"/>
      <c r="FK327" s="6"/>
      <c r="FL327" s="6"/>
      <c r="FM327" s="225"/>
      <c r="FN327" s="6"/>
      <c r="FO327" s="6"/>
      <c r="FP327" s="6"/>
      <c r="FQ327" s="6"/>
      <c r="FR327" s="510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101"/>
      <c r="GJ327" s="511"/>
      <c r="GK327" s="101"/>
      <c r="GL327" s="77"/>
      <c r="GM327" s="77"/>
      <c r="GN327" s="77"/>
      <c r="GO327" s="77"/>
      <c r="GP327" s="77"/>
      <c r="GQ327" s="77"/>
      <c r="GR327" s="77"/>
      <c r="GS327" s="77"/>
      <c r="GT327" s="77"/>
      <c r="GU327" s="77"/>
      <c r="GV327" s="77"/>
      <c r="GW327" s="77"/>
      <c r="GX327" s="77"/>
      <c r="GY327" s="77"/>
      <c r="GZ327" s="77"/>
      <c r="HA327" s="77"/>
      <c r="HB327" s="77"/>
      <c r="HC327" s="77"/>
      <c r="HD327" s="77"/>
      <c r="HE327" s="77"/>
      <c r="HF327" s="77"/>
      <c r="HG327" s="77"/>
      <c r="HH327" s="77"/>
      <c r="HI327" s="77"/>
      <c r="HJ327" s="77"/>
      <c r="HK327" s="77"/>
      <c r="HL327" s="77"/>
      <c r="HM327" s="77"/>
      <c r="HN327" s="77"/>
      <c r="HO327" s="77"/>
      <c r="HP327" s="77"/>
      <c r="HQ327" s="77"/>
      <c r="HR327" s="77"/>
      <c r="HS327" s="77"/>
      <c r="HT327" s="77"/>
      <c r="HU327" s="77"/>
      <c r="HV327" s="77"/>
      <c r="HW327" s="77"/>
      <c r="HX327" s="77"/>
      <c r="HY327" s="77"/>
      <c r="HZ327" s="77"/>
      <c r="IA327" s="77"/>
      <c r="IB327" s="77"/>
      <c r="IC327" s="77"/>
      <c r="ID327" s="77"/>
      <c r="IE327" s="77"/>
      <c r="IF327" s="77"/>
      <c r="IG327" s="77"/>
      <c r="IH327" s="77"/>
      <c r="II327" s="77"/>
      <c r="IJ327" s="77"/>
      <c r="IK327" s="77"/>
      <c r="IL327" s="77"/>
      <c r="IM327" s="77"/>
      <c r="IN327" s="77"/>
      <c r="IO327" s="77"/>
      <c r="IP327" s="77"/>
      <c r="IQ327" s="77"/>
      <c r="IR327" s="77"/>
      <c r="IS327" s="77"/>
      <c r="IT327" s="77"/>
      <c r="IU327" s="77"/>
      <c r="IV327" s="3"/>
      <c r="IW327" s="3"/>
      <c r="IX327" s="3"/>
      <c r="IY327" s="3"/>
      <c r="IZ327" s="3"/>
      <c r="JA327" s="551"/>
      <c r="JB327" s="713"/>
      <c r="JC327" s="713"/>
      <c r="JD327" s="713"/>
      <c r="JE327" s="713"/>
      <c r="JF327" s="713"/>
      <c r="JG327" s="713"/>
      <c r="JH327" s="713"/>
      <c r="JI327" s="713"/>
      <c r="JJ327" s="713"/>
      <c r="JK327" s="713"/>
      <c r="JL327" s="713"/>
      <c r="JM327" s="713"/>
      <c r="JN327" s="713"/>
      <c r="JO327" s="713"/>
      <c r="JP327" s="713"/>
      <c r="JQ327" s="713"/>
      <c r="JR327" s="713"/>
      <c r="JS327" s="713"/>
      <c r="JT327" s="713"/>
      <c r="JU327" s="713"/>
      <c r="JV327" s="713"/>
      <c r="JW327" s="713"/>
      <c r="JX327" s="713"/>
      <c r="JY327" s="713"/>
      <c r="JZ327" s="713"/>
      <c r="KA327" s="713"/>
      <c r="KB327" s="713"/>
      <c r="KC327" s="713"/>
      <c r="KD327" s="713"/>
      <c r="KE327" s="713"/>
      <c r="KF327" s="713"/>
      <c r="KG327" s="713"/>
      <c r="KH327" s="713"/>
      <c r="KI327" s="713"/>
      <c r="KJ327" s="713"/>
      <c r="KK327" s="713"/>
      <c r="KL327" s="713"/>
      <c r="KM327" s="713"/>
      <c r="KN327" s="713"/>
      <c r="KO327" s="713"/>
      <c r="KP327" s="713"/>
      <c r="KQ327" s="713"/>
      <c r="KR327" s="713"/>
      <c r="KS327" s="713"/>
      <c r="KT327" s="713"/>
      <c r="KU327" s="713"/>
      <c r="KV327" s="713"/>
      <c r="KW327" s="713"/>
      <c r="KX327" s="713"/>
      <c r="KY327" s="713"/>
      <c r="KZ327" s="713"/>
      <c r="LA327" s="713"/>
      <c r="LB327" s="713"/>
      <c r="LC327" s="713"/>
      <c r="LD327" s="713"/>
      <c r="LE327" s="713"/>
      <c r="LF327" s="713"/>
      <c r="LG327" s="713"/>
      <c r="LH327" s="713"/>
      <c r="LI327" s="713"/>
      <c r="LJ327" s="713"/>
      <c r="LK327" s="713"/>
      <c r="LL327" s="713"/>
      <c r="LM327" s="713"/>
      <c r="LN327" s="713"/>
      <c r="LO327" s="713"/>
      <c r="LP327" s="713"/>
      <c r="LQ327" s="713"/>
      <c r="LR327" s="713"/>
      <c r="LS327" s="713"/>
      <c r="LT327" s="713"/>
      <c r="LU327" s="713"/>
      <c r="LV327" s="713"/>
      <c r="LW327" s="713"/>
      <c r="LX327" s="713"/>
      <c r="LY327" s="713"/>
      <c r="LZ327" s="713"/>
      <c r="MA327" s="713"/>
      <c r="MB327" s="713"/>
      <c r="MC327" s="713"/>
      <c r="MD327" s="713"/>
      <c r="ME327" s="713"/>
      <c r="MF327" s="713"/>
      <c r="MG327" s="713"/>
      <c r="MH327" s="713"/>
      <c r="MI327" s="713"/>
      <c r="MJ327" s="713"/>
      <c r="MK327" s="713"/>
      <c r="ML327" s="713"/>
      <c r="MM327" s="713"/>
      <c r="MN327" s="713"/>
      <c r="MO327" s="713"/>
      <c r="MP327" s="713"/>
      <c r="MQ327" s="713"/>
      <c r="MR327" s="713"/>
      <c r="MS327" s="713"/>
      <c r="MT327" s="713"/>
      <c r="MU327" s="713"/>
      <c r="MV327" s="714"/>
      <c r="MW327" s="714"/>
      <c r="MX327" s="714"/>
      <c r="MY327" s="714"/>
      <c r="MZ327" s="714"/>
    </row>
    <row r="328" spans="1:364" s="49" customFormat="1" ht="15" customHeight="1">
      <c r="A328" s="723"/>
      <c r="B328" s="724"/>
      <c r="C328" s="709"/>
      <c r="D328" s="474"/>
      <c r="E328" s="7"/>
      <c r="F328" s="7"/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373"/>
      <c r="AG328" s="7"/>
      <c r="AH328" s="7"/>
      <c r="AI328" s="7"/>
      <c r="AJ328" s="7"/>
      <c r="AK328" s="7"/>
      <c r="AL328" s="7"/>
      <c r="AM328" s="7"/>
      <c r="AN328" s="7"/>
      <c r="AO328" s="373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373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373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373"/>
      <c r="FG328" s="6"/>
      <c r="FH328" s="6"/>
      <c r="FI328" s="6"/>
      <c r="FJ328" s="6"/>
      <c r="FK328" s="6"/>
      <c r="FL328" s="6"/>
      <c r="FM328" s="225"/>
      <c r="FN328" s="6"/>
      <c r="FO328" s="6"/>
      <c r="FP328" s="6"/>
      <c r="FQ328" s="6"/>
      <c r="FR328" s="510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101"/>
      <c r="GJ328" s="511"/>
      <c r="GK328" s="101"/>
      <c r="GL328" s="77"/>
      <c r="GM328" s="77"/>
      <c r="GN328" s="77"/>
      <c r="GO328" s="77"/>
      <c r="GP328" s="77"/>
      <c r="GQ328" s="77"/>
      <c r="GR328" s="77"/>
      <c r="GS328" s="77"/>
      <c r="GT328" s="77"/>
      <c r="GU328" s="77"/>
      <c r="GV328" s="77"/>
      <c r="GW328" s="77"/>
      <c r="GX328" s="77"/>
      <c r="GY328" s="77"/>
      <c r="GZ328" s="77"/>
      <c r="HA328" s="77"/>
      <c r="HB328" s="77"/>
      <c r="HC328" s="77"/>
      <c r="HD328" s="77"/>
      <c r="HE328" s="77"/>
      <c r="HF328" s="77"/>
      <c r="HG328" s="77"/>
      <c r="HH328" s="77"/>
      <c r="HI328" s="77"/>
      <c r="HJ328" s="77"/>
      <c r="HK328" s="77"/>
      <c r="HL328" s="77"/>
      <c r="HM328" s="77"/>
      <c r="HN328" s="77"/>
      <c r="HO328" s="77"/>
      <c r="HP328" s="77"/>
      <c r="HQ328" s="77"/>
      <c r="HR328" s="77"/>
      <c r="HS328" s="77"/>
      <c r="HT328" s="77"/>
      <c r="HU328" s="77"/>
      <c r="HV328" s="77"/>
      <c r="HW328" s="77"/>
      <c r="HX328" s="77"/>
      <c r="HY328" s="77"/>
      <c r="HZ328" s="77"/>
      <c r="IA328" s="77"/>
      <c r="IB328" s="77"/>
      <c r="IC328" s="77"/>
      <c r="ID328" s="77"/>
      <c r="IE328" s="77"/>
      <c r="IF328" s="77"/>
      <c r="IG328" s="77"/>
      <c r="IH328" s="77"/>
      <c r="II328" s="77"/>
      <c r="IJ328" s="77"/>
      <c r="IK328" s="77"/>
      <c r="IL328" s="77"/>
      <c r="IM328" s="77"/>
      <c r="IN328" s="77"/>
      <c r="IO328" s="77"/>
      <c r="IP328" s="77"/>
      <c r="IQ328" s="77"/>
      <c r="IR328" s="77"/>
      <c r="IS328" s="77"/>
      <c r="IT328" s="77"/>
      <c r="IU328" s="77"/>
      <c r="IV328" s="3"/>
      <c r="IW328" s="3"/>
      <c r="IX328" s="3"/>
      <c r="IY328" s="3"/>
      <c r="IZ328" s="3"/>
      <c r="JA328" s="551"/>
      <c r="JB328" s="713"/>
      <c r="JC328" s="713"/>
      <c r="JD328" s="713"/>
      <c r="JE328" s="713"/>
      <c r="JF328" s="713"/>
      <c r="JG328" s="713"/>
      <c r="JH328" s="713"/>
      <c r="JI328" s="713"/>
      <c r="JJ328" s="713"/>
      <c r="JK328" s="713"/>
      <c r="JL328" s="713"/>
      <c r="JM328" s="713"/>
      <c r="JN328" s="713"/>
      <c r="JO328" s="713"/>
      <c r="JP328" s="713"/>
      <c r="JQ328" s="713"/>
      <c r="JR328" s="713"/>
      <c r="JS328" s="713"/>
      <c r="JT328" s="713"/>
      <c r="JU328" s="713"/>
      <c r="JV328" s="713"/>
      <c r="JW328" s="713"/>
      <c r="JX328" s="713"/>
      <c r="JY328" s="713"/>
      <c r="JZ328" s="713"/>
      <c r="KA328" s="713"/>
      <c r="KB328" s="713"/>
      <c r="KC328" s="713"/>
      <c r="KD328" s="713"/>
      <c r="KE328" s="713"/>
      <c r="KF328" s="713"/>
      <c r="KG328" s="713"/>
      <c r="KH328" s="713"/>
      <c r="KI328" s="713"/>
      <c r="KJ328" s="713"/>
      <c r="KK328" s="713"/>
      <c r="KL328" s="713"/>
      <c r="KM328" s="713"/>
      <c r="KN328" s="713"/>
      <c r="KO328" s="713"/>
      <c r="KP328" s="713"/>
      <c r="KQ328" s="713"/>
      <c r="KR328" s="713"/>
      <c r="KS328" s="713"/>
      <c r="KT328" s="713"/>
      <c r="KU328" s="713"/>
      <c r="KV328" s="713"/>
      <c r="KW328" s="713"/>
      <c r="KX328" s="713"/>
      <c r="KY328" s="713"/>
      <c r="KZ328" s="713"/>
      <c r="LA328" s="713"/>
      <c r="LB328" s="713"/>
      <c r="LC328" s="713"/>
      <c r="LD328" s="713"/>
      <c r="LE328" s="713"/>
      <c r="LF328" s="713"/>
      <c r="LG328" s="713"/>
      <c r="LH328" s="713"/>
      <c r="LI328" s="713"/>
      <c r="LJ328" s="713"/>
      <c r="LK328" s="713"/>
      <c r="LL328" s="713"/>
      <c r="LM328" s="713"/>
      <c r="LN328" s="713"/>
      <c r="LO328" s="713"/>
      <c r="LP328" s="713"/>
      <c r="LQ328" s="713"/>
      <c r="LR328" s="713"/>
      <c r="LS328" s="713"/>
      <c r="LT328" s="713"/>
      <c r="LU328" s="713"/>
      <c r="LV328" s="713"/>
      <c r="LW328" s="713"/>
      <c r="LX328" s="713"/>
      <c r="LY328" s="713"/>
      <c r="LZ328" s="713"/>
      <c r="MA328" s="713"/>
      <c r="MB328" s="713"/>
      <c r="MC328" s="713"/>
      <c r="MD328" s="713"/>
      <c r="ME328" s="713"/>
      <c r="MF328" s="713"/>
      <c r="MG328" s="713"/>
      <c r="MH328" s="713"/>
      <c r="MI328" s="713"/>
      <c r="MJ328" s="713"/>
      <c r="MK328" s="713"/>
      <c r="ML328" s="713"/>
      <c r="MM328" s="713"/>
      <c r="MN328" s="713"/>
      <c r="MO328" s="713"/>
      <c r="MP328" s="713"/>
      <c r="MQ328" s="713"/>
      <c r="MR328" s="713"/>
      <c r="MS328" s="713"/>
      <c r="MT328" s="713"/>
      <c r="MU328" s="713"/>
      <c r="MV328" s="714"/>
      <c r="MW328" s="714"/>
      <c r="MX328" s="714"/>
      <c r="MY328" s="714"/>
      <c r="MZ328" s="714"/>
    </row>
    <row r="329" spans="1:364" s="49" customFormat="1" ht="15" customHeight="1">
      <c r="A329" s="723"/>
      <c r="B329" s="724"/>
      <c r="C329" s="709"/>
      <c r="D329" s="474"/>
      <c r="E329" s="7"/>
      <c r="F329" s="7"/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373"/>
      <c r="AG329" s="7"/>
      <c r="AH329" s="7"/>
      <c r="AI329" s="7"/>
      <c r="AJ329" s="7"/>
      <c r="AK329" s="7"/>
      <c r="AL329" s="7"/>
      <c r="AM329" s="7"/>
      <c r="AN329" s="7"/>
      <c r="AO329" s="373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373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373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373"/>
      <c r="FG329" s="6"/>
      <c r="FH329" s="6"/>
      <c r="FI329" s="6"/>
      <c r="FJ329" s="6"/>
      <c r="FK329" s="6"/>
      <c r="FL329" s="6"/>
      <c r="FM329" s="225"/>
      <c r="FN329" s="6"/>
      <c r="FO329" s="6"/>
      <c r="FP329" s="6"/>
      <c r="FQ329" s="6"/>
      <c r="FR329" s="510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101"/>
      <c r="GJ329" s="511"/>
      <c r="GK329" s="101"/>
      <c r="GL329" s="77"/>
      <c r="GM329" s="77"/>
      <c r="GN329" s="77"/>
      <c r="GO329" s="77"/>
      <c r="GP329" s="77"/>
      <c r="GQ329" s="77"/>
      <c r="GR329" s="77"/>
      <c r="GS329" s="77"/>
      <c r="GT329" s="77"/>
      <c r="GU329" s="77"/>
      <c r="GV329" s="77"/>
      <c r="GW329" s="77"/>
      <c r="GX329" s="77"/>
      <c r="GY329" s="77"/>
      <c r="GZ329" s="77"/>
      <c r="HA329" s="77"/>
      <c r="HB329" s="77"/>
      <c r="HC329" s="77"/>
      <c r="HD329" s="77"/>
      <c r="HE329" s="77"/>
      <c r="HF329" s="77"/>
      <c r="HG329" s="77"/>
      <c r="HH329" s="77"/>
      <c r="HI329" s="77"/>
      <c r="HJ329" s="77"/>
      <c r="HK329" s="77"/>
      <c r="HL329" s="77"/>
      <c r="HM329" s="77"/>
      <c r="HN329" s="77"/>
      <c r="HO329" s="77"/>
      <c r="HP329" s="77"/>
      <c r="HQ329" s="77"/>
      <c r="HR329" s="77"/>
      <c r="HS329" s="77"/>
      <c r="HT329" s="77"/>
      <c r="HU329" s="77"/>
      <c r="HV329" s="77"/>
      <c r="HW329" s="77"/>
      <c r="HX329" s="77"/>
      <c r="HY329" s="77"/>
      <c r="HZ329" s="77"/>
      <c r="IA329" s="77"/>
      <c r="IB329" s="77"/>
      <c r="IC329" s="77"/>
      <c r="ID329" s="77"/>
      <c r="IE329" s="77"/>
      <c r="IF329" s="77"/>
      <c r="IG329" s="77"/>
      <c r="IH329" s="77"/>
      <c r="II329" s="77"/>
      <c r="IJ329" s="77"/>
      <c r="IK329" s="77"/>
      <c r="IL329" s="77"/>
      <c r="IM329" s="77"/>
      <c r="IN329" s="77"/>
      <c r="IO329" s="77"/>
      <c r="IP329" s="77"/>
      <c r="IQ329" s="77"/>
      <c r="IR329" s="77"/>
      <c r="IS329" s="77"/>
      <c r="IT329" s="77"/>
      <c r="IU329" s="77"/>
      <c r="IV329" s="3"/>
      <c r="IW329" s="3"/>
      <c r="IX329" s="3"/>
      <c r="IY329" s="3"/>
      <c r="IZ329" s="3"/>
      <c r="JA329" s="551"/>
      <c r="JB329" s="713"/>
      <c r="JC329" s="713"/>
      <c r="JD329" s="713"/>
      <c r="JE329" s="713"/>
      <c r="JF329" s="713"/>
      <c r="JG329" s="713"/>
      <c r="JH329" s="713"/>
      <c r="JI329" s="713"/>
      <c r="JJ329" s="713"/>
      <c r="JK329" s="713"/>
      <c r="JL329" s="713"/>
      <c r="JM329" s="713"/>
      <c r="JN329" s="713"/>
      <c r="JO329" s="713"/>
      <c r="JP329" s="713"/>
      <c r="JQ329" s="713"/>
      <c r="JR329" s="713"/>
      <c r="JS329" s="713"/>
      <c r="JT329" s="713"/>
      <c r="JU329" s="713"/>
      <c r="JV329" s="713"/>
      <c r="JW329" s="713"/>
      <c r="JX329" s="713"/>
      <c r="JY329" s="713"/>
      <c r="JZ329" s="713"/>
      <c r="KA329" s="713"/>
      <c r="KB329" s="713"/>
      <c r="KC329" s="713"/>
      <c r="KD329" s="713"/>
      <c r="KE329" s="713"/>
      <c r="KF329" s="713"/>
      <c r="KG329" s="713"/>
      <c r="KH329" s="713"/>
      <c r="KI329" s="713"/>
      <c r="KJ329" s="713"/>
      <c r="KK329" s="713"/>
      <c r="KL329" s="713"/>
      <c r="KM329" s="713"/>
      <c r="KN329" s="713"/>
      <c r="KO329" s="713"/>
      <c r="KP329" s="713"/>
      <c r="KQ329" s="713"/>
      <c r="KR329" s="713"/>
      <c r="KS329" s="713"/>
      <c r="KT329" s="713"/>
      <c r="KU329" s="713"/>
      <c r="KV329" s="713"/>
      <c r="KW329" s="713"/>
      <c r="KX329" s="713"/>
      <c r="KY329" s="713"/>
      <c r="KZ329" s="713"/>
      <c r="LA329" s="713"/>
      <c r="LB329" s="713"/>
      <c r="LC329" s="713"/>
      <c r="LD329" s="713"/>
      <c r="LE329" s="713"/>
      <c r="LF329" s="713"/>
      <c r="LG329" s="713"/>
      <c r="LH329" s="713"/>
      <c r="LI329" s="713"/>
      <c r="LJ329" s="713"/>
      <c r="LK329" s="713"/>
      <c r="LL329" s="713"/>
      <c r="LM329" s="713"/>
      <c r="LN329" s="713"/>
      <c r="LO329" s="713"/>
      <c r="LP329" s="713"/>
      <c r="LQ329" s="713"/>
      <c r="LR329" s="713"/>
      <c r="LS329" s="713"/>
      <c r="LT329" s="713"/>
      <c r="LU329" s="713"/>
      <c r="LV329" s="713"/>
      <c r="LW329" s="713"/>
      <c r="LX329" s="713"/>
      <c r="LY329" s="713"/>
      <c r="LZ329" s="713"/>
      <c r="MA329" s="713"/>
      <c r="MB329" s="713"/>
      <c r="MC329" s="713"/>
      <c r="MD329" s="713"/>
      <c r="ME329" s="713"/>
      <c r="MF329" s="713"/>
      <c r="MG329" s="713"/>
      <c r="MH329" s="713"/>
      <c r="MI329" s="713"/>
      <c r="MJ329" s="713"/>
      <c r="MK329" s="713"/>
      <c r="ML329" s="713"/>
      <c r="MM329" s="713"/>
      <c r="MN329" s="713"/>
      <c r="MO329" s="713"/>
      <c r="MP329" s="713"/>
      <c r="MQ329" s="713"/>
      <c r="MR329" s="713"/>
      <c r="MS329" s="713"/>
      <c r="MT329" s="713"/>
      <c r="MU329" s="713"/>
      <c r="MV329" s="714"/>
      <c r="MW329" s="714"/>
      <c r="MX329" s="714"/>
      <c r="MY329" s="714"/>
      <c r="MZ329" s="714"/>
    </row>
    <row r="330" spans="1:364" s="49" customFormat="1" ht="15" customHeight="1">
      <c r="A330" s="723"/>
      <c r="B330" s="724"/>
      <c r="C330" s="709"/>
      <c r="D330" s="474"/>
      <c r="E330" s="7"/>
      <c r="F330" s="7"/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373"/>
      <c r="AG330" s="7"/>
      <c r="AH330" s="7"/>
      <c r="AI330" s="7"/>
      <c r="AJ330" s="7"/>
      <c r="AK330" s="7"/>
      <c r="AL330" s="7"/>
      <c r="AM330" s="7"/>
      <c r="AN330" s="7"/>
      <c r="AO330" s="373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373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373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373"/>
      <c r="FG330" s="6"/>
      <c r="FH330" s="6"/>
      <c r="FI330" s="6"/>
      <c r="FJ330" s="6"/>
      <c r="FK330" s="6"/>
      <c r="FL330" s="6"/>
      <c r="FM330" s="225"/>
      <c r="FN330" s="6"/>
      <c r="FO330" s="6"/>
      <c r="FP330" s="6"/>
      <c r="FQ330" s="6"/>
      <c r="FR330" s="510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101"/>
      <c r="GJ330" s="511"/>
      <c r="GK330" s="101"/>
      <c r="GL330" s="77"/>
      <c r="GM330" s="77"/>
      <c r="GN330" s="77"/>
      <c r="GO330" s="77"/>
      <c r="GP330" s="77"/>
      <c r="GQ330" s="77"/>
      <c r="GR330" s="77"/>
      <c r="GS330" s="77"/>
      <c r="GT330" s="77"/>
      <c r="GU330" s="77"/>
      <c r="GV330" s="77"/>
      <c r="GW330" s="77"/>
      <c r="GX330" s="77"/>
      <c r="GY330" s="77"/>
      <c r="GZ330" s="77"/>
      <c r="HA330" s="77"/>
      <c r="HB330" s="77"/>
      <c r="HC330" s="77"/>
      <c r="HD330" s="77"/>
      <c r="HE330" s="77"/>
      <c r="HF330" s="77"/>
      <c r="HG330" s="77"/>
      <c r="HH330" s="77"/>
      <c r="HI330" s="77"/>
      <c r="HJ330" s="77"/>
      <c r="HK330" s="77"/>
      <c r="HL330" s="77"/>
      <c r="HM330" s="77"/>
      <c r="HN330" s="77"/>
      <c r="HO330" s="77"/>
      <c r="HP330" s="77"/>
      <c r="HQ330" s="77"/>
      <c r="HR330" s="77"/>
      <c r="HS330" s="77"/>
      <c r="HT330" s="77"/>
      <c r="HU330" s="77"/>
      <c r="HV330" s="77"/>
      <c r="HW330" s="77"/>
      <c r="HX330" s="77"/>
      <c r="HY330" s="77"/>
      <c r="HZ330" s="77"/>
      <c r="IA330" s="77"/>
      <c r="IB330" s="77"/>
      <c r="IC330" s="77"/>
      <c r="ID330" s="77"/>
      <c r="IE330" s="77"/>
      <c r="IF330" s="77"/>
      <c r="IG330" s="77"/>
      <c r="IH330" s="77"/>
      <c r="II330" s="77"/>
      <c r="IJ330" s="77"/>
      <c r="IK330" s="77"/>
      <c r="IL330" s="77"/>
      <c r="IM330" s="77"/>
      <c r="IN330" s="77"/>
      <c r="IO330" s="77"/>
      <c r="IP330" s="77"/>
      <c r="IQ330" s="77"/>
      <c r="IR330" s="77"/>
      <c r="IS330" s="77"/>
      <c r="IT330" s="77"/>
      <c r="IU330" s="77"/>
      <c r="IV330" s="3"/>
      <c r="IW330" s="3"/>
      <c r="IX330" s="3"/>
      <c r="IY330" s="3"/>
      <c r="IZ330" s="3"/>
      <c r="JA330" s="551"/>
      <c r="JB330" s="713"/>
      <c r="JC330" s="713"/>
      <c r="JD330" s="713"/>
      <c r="JE330" s="713"/>
      <c r="JF330" s="713"/>
      <c r="JG330" s="713"/>
      <c r="JH330" s="713"/>
      <c r="JI330" s="713"/>
      <c r="JJ330" s="713"/>
      <c r="JK330" s="713"/>
      <c r="JL330" s="713"/>
      <c r="JM330" s="713"/>
      <c r="JN330" s="713"/>
      <c r="JO330" s="713"/>
      <c r="JP330" s="713"/>
      <c r="JQ330" s="713"/>
      <c r="JR330" s="713"/>
      <c r="JS330" s="713"/>
      <c r="JT330" s="713"/>
      <c r="JU330" s="713"/>
      <c r="JV330" s="713"/>
      <c r="JW330" s="713"/>
      <c r="JX330" s="713"/>
      <c r="JY330" s="713"/>
      <c r="JZ330" s="713"/>
      <c r="KA330" s="713"/>
      <c r="KB330" s="713"/>
      <c r="KC330" s="713"/>
      <c r="KD330" s="713"/>
      <c r="KE330" s="713"/>
      <c r="KF330" s="713"/>
      <c r="KG330" s="713"/>
      <c r="KH330" s="713"/>
      <c r="KI330" s="713"/>
      <c r="KJ330" s="713"/>
      <c r="KK330" s="713"/>
      <c r="KL330" s="713"/>
      <c r="KM330" s="713"/>
      <c r="KN330" s="713"/>
      <c r="KO330" s="713"/>
      <c r="KP330" s="713"/>
      <c r="KQ330" s="713"/>
      <c r="KR330" s="713"/>
      <c r="KS330" s="713"/>
      <c r="KT330" s="713"/>
      <c r="KU330" s="713"/>
      <c r="KV330" s="713"/>
      <c r="KW330" s="713"/>
      <c r="KX330" s="713"/>
      <c r="KY330" s="713"/>
      <c r="KZ330" s="713"/>
      <c r="LA330" s="713"/>
      <c r="LB330" s="713"/>
      <c r="LC330" s="713"/>
      <c r="LD330" s="713"/>
      <c r="LE330" s="713"/>
      <c r="LF330" s="713"/>
      <c r="LG330" s="713"/>
      <c r="LH330" s="713"/>
      <c r="LI330" s="713"/>
      <c r="LJ330" s="713"/>
      <c r="LK330" s="713"/>
      <c r="LL330" s="713"/>
      <c r="LM330" s="713"/>
      <c r="LN330" s="713"/>
      <c r="LO330" s="713"/>
      <c r="LP330" s="713"/>
      <c r="LQ330" s="713"/>
      <c r="LR330" s="713"/>
      <c r="LS330" s="713"/>
      <c r="LT330" s="713"/>
      <c r="LU330" s="713"/>
      <c r="LV330" s="713"/>
      <c r="LW330" s="713"/>
      <c r="LX330" s="713"/>
      <c r="LY330" s="713"/>
      <c r="LZ330" s="713"/>
      <c r="MA330" s="713"/>
      <c r="MB330" s="713"/>
      <c r="MC330" s="713"/>
      <c r="MD330" s="713"/>
      <c r="ME330" s="713"/>
      <c r="MF330" s="713"/>
      <c r="MG330" s="713"/>
      <c r="MH330" s="713"/>
      <c r="MI330" s="713"/>
      <c r="MJ330" s="713"/>
      <c r="MK330" s="713"/>
      <c r="ML330" s="713"/>
      <c r="MM330" s="713"/>
      <c r="MN330" s="713"/>
      <c r="MO330" s="713"/>
      <c r="MP330" s="713"/>
      <c r="MQ330" s="713"/>
      <c r="MR330" s="713"/>
      <c r="MS330" s="713"/>
      <c r="MT330" s="713"/>
      <c r="MU330" s="713"/>
      <c r="MV330" s="714"/>
      <c r="MW330" s="714"/>
      <c r="MX330" s="714"/>
      <c r="MY330" s="714"/>
      <c r="MZ330" s="714"/>
    </row>
    <row r="331" spans="1:364" s="49" customFormat="1" ht="15" customHeight="1">
      <c r="A331" s="723"/>
      <c r="B331" s="724"/>
      <c r="C331" s="709"/>
      <c r="D331" s="474"/>
      <c r="E331" s="7"/>
      <c r="F331" s="7"/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373"/>
      <c r="AG331" s="7"/>
      <c r="AH331" s="7"/>
      <c r="AI331" s="7"/>
      <c r="AJ331" s="7"/>
      <c r="AK331" s="7"/>
      <c r="AL331" s="7"/>
      <c r="AM331" s="7"/>
      <c r="AN331" s="7"/>
      <c r="AO331" s="373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373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373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373"/>
      <c r="FG331" s="6"/>
      <c r="FH331" s="6"/>
      <c r="FI331" s="6"/>
      <c r="FJ331" s="6"/>
      <c r="FK331" s="6"/>
      <c r="FL331" s="6"/>
      <c r="FM331" s="225"/>
      <c r="FN331" s="6"/>
      <c r="FO331" s="6"/>
      <c r="FP331" s="6"/>
      <c r="FQ331" s="6"/>
      <c r="FR331" s="510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101"/>
      <c r="GJ331" s="511"/>
      <c r="GK331" s="101"/>
      <c r="GL331" s="77"/>
      <c r="GM331" s="77"/>
      <c r="GN331" s="77"/>
      <c r="GO331" s="77"/>
      <c r="GP331" s="77"/>
      <c r="GQ331" s="77"/>
      <c r="GR331" s="77"/>
      <c r="GS331" s="77"/>
      <c r="GT331" s="77"/>
      <c r="GU331" s="77"/>
      <c r="GV331" s="77"/>
      <c r="GW331" s="77"/>
      <c r="GX331" s="77"/>
      <c r="GY331" s="77"/>
      <c r="GZ331" s="77"/>
      <c r="HA331" s="77"/>
      <c r="HB331" s="77"/>
      <c r="HC331" s="77"/>
      <c r="HD331" s="77"/>
      <c r="HE331" s="77"/>
      <c r="HF331" s="77"/>
      <c r="HG331" s="77"/>
      <c r="HH331" s="77"/>
      <c r="HI331" s="77"/>
      <c r="HJ331" s="77"/>
      <c r="HK331" s="77"/>
      <c r="HL331" s="77"/>
      <c r="HM331" s="77"/>
      <c r="HN331" s="77"/>
      <c r="HO331" s="77"/>
      <c r="HP331" s="77"/>
      <c r="HQ331" s="77"/>
      <c r="HR331" s="77"/>
      <c r="HS331" s="77"/>
      <c r="HT331" s="77"/>
      <c r="HU331" s="77"/>
      <c r="HV331" s="77"/>
      <c r="HW331" s="77"/>
      <c r="HX331" s="77"/>
      <c r="HY331" s="77"/>
      <c r="HZ331" s="77"/>
      <c r="IA331" s="77"/>
      <c r="IB331" s="77"/>
      <c r="IC331" s="77"/>
      <c r="ID331" s="77"/>
      <c r="IE331" s="77"/>
      <c r="IF331" s="77"/>
      <c r="IG331" s="77"/>
      <c r="IH331" s="77"/>
      <c r="II331" s="77"/>
      <c r="IJ331" s="77"/>
      <c r="IK331" s="77"/>
      <c r="IL331" s="77"/>
      <c r="IM331" s="77"/>
      <c r="IN331" s="77"/>
      <c r="IO331" s="77"/>
      <c r="IP331" s="77"/>
      <c r="IQ331" s="77"/>
      <c r="IR331" s="77"/>
      <c r="IS331" s="77"/>
      <c r="IT331" s="77"/>
      <c r="IU331" s="77"/>
      <c r="IV331" s="3"/>
      <c r="IW331" s="3"/>
      <c r="IX331" s="3"/>
      <c r="IY331" s="3"/>
      <c r="IZ331" s="3"/>
      <c r="JA331" s="551"/>
      <c r="JB331" s="713"/>
      <c r="JC331" s="713"/>
      <c r="JD331" s="713"/>
      <c r="JE331" s="713"/>
      <c r="JF331" s="713"/>
      <c r="JG331" s="713"/>
      <c r="JH331" s="713"/>
      <c r="JI331" s="713"/>
      <c r="JJ331" s="713"/>
      <c r="JK331" s="713"/>
      <c r="JL331" s="713"/>
      <c r="JM331" s="713"/>
      <c r="JN331" s="713"/>
      <c r="JO331" s="713"/>
      <c r="JP331" s="713"/>
      <c r="JQ331" s="713"/>
      <c r="JR331" s="713"/>
      <c r="JS331" s="713"/>
      <c r="JT331" s="713"/>
      <c r="JU331" s="713"/>
      <c r="JV331" s="713"/>
      <c r="JW331" s="713"/>
      <c r="JX331" s="713"/>
      <c r="JY331" s="713"/>
      <c r="JZ331" s="713"/>
      <c r="KA331" s="713"/>
      <c r="KB331" s="713"/>
      <c r="KC331" s="713"/>
      <c r="KD331" s="713"/>
      <c r="KE331" s="713"/>
      <c r="KF331" s="713"/>
      <c r="KG331" s="713"/>
      <c r="KH331" s="713"/>
      <c r="KI331" s="713"/>
      <c r="KJ331" s="713"/>
      <c r="KK331" s="713"/>
      <c r="KL331" s="713"/>
      <c r="KM331" s="713"/>
      <c r="KN331" s="713"/>
      <c r="KO331" s="713"/>
      <c r="KP331" s="713"/>
      <c r="KQ331" s="713"/>
      <c r="KR331" s="713"/>
      <c r="KS331" s="713"/>
      <c r="KT331" s="713"/>
      <c r="KU331" s="713"/>
      <c r="KV331" s="713"/>
      <c r="KW331" s="713"/>
      <c r="KX331" s="713"/>
      <c r="KY331" s="713"/>
      <c r="KZ331" s="713"/>
      <c r="LA331" s="713"/>
      <c r="LB331" s="713"/>
      <c r="LC331" s="713"/>
      <c r="LD331" s="713"/>
      <c r="LE331" s="713"/>
      <c r="LF331" s="713"/>
      <c r="LG331" s="713"/>
      <c r="LH331" s="713"/>
      <c r="LI331" s="713"/>
      <c r="LJ331" s="713"/>
      <c r="LK331" s="713"/>
      <c r="LL331" s="713"/>
      <c r="LM331" s="713"/>
      <c r="LN331" s="713"/>
      <c r="LO331" s="713"/>
      <c r="LP331" s="713"/>
      <c r="LQ331" s="713"/>
      <c r="LR331" s="713"/>
      <c r="LS331" s="713"/>
      <c r="LT331" s="713"/>
      <c r="LU331" s="713"/>
      <c r="LV331" s="713"/>
      <c r="LW331" s="713"/>
      <c r="LX331" s="713"/>
      <c r="LY331" s="713"/>
      <c r="LZ331" s="713"/>
      <c r="MA331" s="713"/>
      <c r="MB331" s="713"/>
      <c r="MC331" s="713"/>
      <c r="MD331" s="713"/>
      <c r="ME331" s="713"/>
      <c r="MF331" s="713"/>
      <c r="MG331" s="713"/>
      <c r="MH331" s="713"/>
      <c r="MI331" s="713"/>
      <c r="MJ331" s="713"/>
      <c r="MK331" s="713"/>
      <c r="ML331" s="713"/>
      <c r="MM331" s="713"/>
      <c r="MN331" s="713"/>
      <c r="MO331" s="713"/>
      <c r="MP331" s="713"/>
      <c r="MQ331" s="713"/>
      <c r="MR331" s="713"/>
      <c r="MS331" s="713"/>
      <c r="MT331" s="713"/>
      <c r="MU331" s="713"/>
      <c r="MV331" s="714"/>
      <c r="MW331" s="714"/>
      <c r="MX331" s="714"/>
      <c r="MY331" s="714"/>
      <c r="MZ331" s="714"/>
    </row>
    <row r="332" spans="1:364" s="49" customFormat="1" ht="15" customHeight="1">
      <c r="A332" s="723"/>
      <c r="B332" s="724"/>
      <c r="C332" s="709"/>
      <c r="D332" s="474"/>
      <c r="E332" s="7"/>
      <c r="F332" s="7"/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373"/>
      <c r="AG332" s="7"/>
      <c r="AH332" s="7"/>
      <c r="AI332" s="7"/>
      <c r="AJ332" s="7"/>
      <c r="AK332" s="7"/>
      <c r="AL332" s="7"/>
      <c r="AM332" s="7"/>
      <c r="AN332" s="7"/>
      <c r="AO332" s="373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373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373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373"/>
      <c r="FG332" s="6"/>
      <c r="FH332" s="6"/>
      <c r="FI332" s="6"/>
      <c r="FJ332" s="6"/>
      <c r="FK332" s="6"/>
      <c r="FL332" s="6"/>
      <c r="FM332" s="225"/>
      <c r="FN332" s="6"/>
      <c r="FO332" s="6"/>
      <c r="FP332" s="6"/>
      <c r="FQ332" s="6"/>
      <c r="FR332" s="510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101"/>
      <c r="GJ332" s="511"/>
      <c r="GK332" s="101"/>
      <c r="GL332" s="77"/>
      <c r="GM332" s="77"/>
      <c r="GN332" s="77"/>
      <c r="GO332" s="77"/>
      <c r="GP332" s="77"/>
      <c r="GQ332" s="77"/>
      <c r="GR332" s="77"/>
      <c r="GS332" s="77"/>
      <c r="GT332" s="77"/>
      <c r="GU332" s="77"/>
      <c r="GV332" s="77"/>
      <c r="GW332" s="77"/>
      <c r="GX332" s="77"/>
      <c r="GY332" s="77"/>
      <c r="GZ332" s="77"/>
      <c r="HA332" s="77"/>
      <c r="HB332" s="77"/>
      <c r="HC332" s="77"/>
      <c r="HD332" s="77"/>
      <c r="HE332" s="77"/>
      <c r="HF332" s="77"/>
      <c r="HG332" s="77"/>
      <c r="HH332" s="77"/>
      <c r="HI332" s="77"/>
      <c r="HJ332" s="77"/>
      <c r="HK332" s="77"/>
      <c r="HL332" s="77"/>
      <c r="HM332" s="77"/>
      <c r="HN332" s="77"/>
      <c r="HO332" s="77"/>
      <c r="HP332" s="77"/>
      <c r="HQ332" s="77"/>
      <c r="HR332" s="77"/>
      <c r="HS332" s="77"/>
      <c r="HT332" s="77"/>
      <c r="HU332" s="77"/>
      <c r="HV332" s="77"/>
      <c r="HW332" s="77"/>
      <c r="HX332" s="77"/>
      <c r="HY332" s="77"/>
      <c r="HZ332" s="77"/>
      <c r="IA332" s="77"/>
      <c r="IB332" s="77"/>
      <c r="IC332" s="77"/>
      <c r="ID332" s="77"/>
      <c r="IE332" s="77"/>
      <c r="IF332" s="77"/>
      <c r="IG332" s="77"/>
      <c r="IH332" s="77"/>
      <c r="II332" s="77"/>
      <c r="IJ332" s="77"/>
      <c r="IK332" s="77"/>
      <c r="IL332" s="77"/>
      <c r="IM332" s="77"/>
      <c r="IN332" s="77"/>
      <c r="IO332" s="77"/>
      <c r="IP332" s="77"/>
      <c r="IQ332" s="77"/>
      <c r="IR332" s="77"/>
      <c r="IS332" s="77"/>
      <c r="IT332" s="77"/>
      <c r="IU332" s="77"/>
      <c r="IV332" s="3"/>
      <c r="IW332" s="3"/>
      <c r="IX332" s="3"/>
      <c r="IY332" s="3"/>
      <c r="IZ332" s="3"/>
      <c r="JA332" s="551"/>
      <c r="JB332" s="713"/>
      <c r="JC332" s="713"/>
      <c r="JD332" s="713"/>
      <c r="JE332" s="713"/>
      <c r="JF332" s="713"/>
      <c r="JG332" s="713"/>
      <c r="JH332" s="713"/>
      <c r="JI332" s="713"/>
      <c r="JJ332" s="713"/>
      <c r="JK332" s="713"/>
      <c r="JL332" s="713"/>
      <c r="JM332" s="713"/>
      <c r="JN332" s="713"/>
      <c r="JO332" s="713"/>
      <c r="JP332" s="713"/>
      <c r="JQ332" s="713"/>
      <c r="JR332" s="713"/>
      <c r="JS332" s="713"/>
      <c r="JT332" s="713"/>
      <c r="JU332" s="713"/>
      <c r="JV332" s="713"/>
      <c r="JW332" s="713"/>
      <c r="JX332" s="713"/>
      <c r="JY332" s="713"/>
      <c r="JZ332" s="713"/>
      <c r="KA332" s="713"/>
      <c r="KB332" s="713"/>
      <c r="KC332" s="713"/>
      <c r="KD332" s="713"/>
      <c r="KE332" s="713"/>
      <c r="KF332" s="713"/>
      <c r="KG332" s="713"/>
      <c r="KH332" s="713"/>
      <c r="KI332" s="713"/>
      <c r="KJ332" s="713"/>
      <c r="KK332" s="713"/>
      <c r="KL332" s="713"/>
      <c r="KM332" s="713"/>
      <c r="KN332" s="713"/>
      <c r="KO332" s="713"/>
      <c r="KP332" s="713"/>
      <c r="KQ332" s="713"/>
      <c r="KR332" s="713"/>
      <c r="KS332" s="713"/>
      <c r="KT332" s="713"/>
      <c r="KU332" s="713"/>
      <c r="KV332" s="713"/>
      <c r="KW332" s="713"/>
      <c r="KX332" s="713"/>
      <c r="KY332" s="713"/>
      <c r="KZ332" s="713"/>
      <c r="LA332" s="713"/>
      <c r="LB332" s="713"/>
      <c r="LC332" s="713"/>
      <c r="LD332" s="713"/>
      <c r="LE332" s="713"/>
      <c r="LF332" s="713"/>
      <c r="LG332" s="713"/>
      <c r="LH332" s="713"/>
      <c r="LI332" s="713"/>
      <c r="LJ332" s="713"/>
      <c r="LK332" s="713"/>
      <c r="LL332" s="713"/>
      <c r="LM332" s="713"/>
      <c r="LN332" s="713"/>
      <c r="LO332" s="713"/>
      <c r="LP332" s="713"/>
      <c r="LQ332" s="713"/>
      <c r="LR332" s="713"/>
      <c r="LS332" s="713"/>
      <c r="LT332" s="713"/>
      <c r="LU332" s="713"/>
      <c r="LV332" s="713"/>
      <c r="LW332" s="713"/>
      <c r="LX332" s="713"/>
      <c r="LY332" s="713"/>
      <c r="LZ332" s="713"/>
      <c r="MA332" s="713"/>
      <c r="MB332" s="713"/>
      <c r="MC332" s="713"/>
      <c r="MD332" s="713"/>
      <c r="ME332" s="713"/>
      <c r="MF332" s="713"/>
      <c r="MG332" s="713"/>
      <c r="MH332" s="713"/>
      <c r="MI332" s="713"/>
      <c r="MJ332" s="713"/>
      <c r="MK332" s="713"/>
      <c r="ML332" s="713"/>
      <c r="MM332" s="713"/>
      <c r="MN332" s="713"/>
      <c r="MO332" s="713"/>
      <c r="MP332" s="713"/>
      <c r="MQ332" s="713"/>
      <c r="MR332" s="713"/>
      <c r="MS332" s="713"/>
      <c r="MT332" s="713"/>
      <c r="MU332" s="713"/>
      <c r="MV332" s="714"/>
      <c r="MW332" s="714"/>
      <c r="MX332" s="714"/>
      <c r="MY332" s="714"/>
      <c r="MZ332" s="714"/>
    </row>
    <row r="333" spans="1:364" s="49" customFormat="1" ht="15" customHeight="1">
      <c r="A333" s="723"/>
      <c r="B333" s="724"/>
      <c r="C333" s="709"/>
      <c r="D333" s="474"/>
      <c r="E333" s="7"/>
      <c r="F333" s="7"/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373"/>
      <c r="AG333" s="7"/>
      <c r="AH333" s="7"/>
      <c r="AI333" s="7"/>
      <c r="AJ333" s="7"/>
      <c r="AK333" s="7"/>
      <c r="AL333" s="7"/>
      <c r="AM333" s="7"/>
      <c r="AN333" s="7"/>
      <c r="AO333" s="373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373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373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373"/>
      <c r="FG333" s="6"/>
      <c r="FH333" s="6"/>
      <c r="FI333" s="6"/>
      <c r="FJ333" s="6"/>
      <c r="FK333" s="6"/>
      <c r="FL333" s="6"/>
      <c r="FM333" s="225"/>
      <c r="FN333" s="6"/>
      <c r="FO333" s="6"/>
      <c r="FP333" s="6"/>
      <c r="FQ333" s="6"/>
      <c r="FR333" s="510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101"/>
      <c r="GJ333" s="511"/>
      <c r="GK333" s="101"/>
      <c r="GL333" s="77"/>
      <c r="GM333" s="77"/>
      <c r="GN333" s="77"/>
      <c r="GO333" s="77"/>
      <c r="GP333" s="77"/>
      <c r="GQ333" s="77"/>
      <c r="GR333" s="77"/>
      <c r="GS333" s="77"/>
      <c r="GT333" s="77"/>
      <c r="GU333" s="77"/>
      <c r="GV333" s="77"/>
      <c r="GW333" s="77"/>
      <c r="GX333" s="77"/>
      <c r="GY333" s="77"/>
      <c r="GZ333" s="77"/>
      <c r="HA333" s="77"/>
      <c r="HB333" s="77"/>
      <c r="HC333" s="77"/>
      <c r="HD333" s="77"/>
      <c r="HE333" s="77"/>
      <c r="HF333" s="77"/>
      <c r="HG333" s="77"/>
      <c r="HH333" s="77"/>
      <c r="HI333" s="77"/>
      <c r="HJ333" s="77"/>
      <c r="HK333" s="77"/>
      <c r="HL333" s="77"/>
      <c r="HM333" s="77"/>
      <c r="HN333" s="77"/>
      <c r="HO333" s="77"/>
      <c r="HP333" s="77"/>
      <c r="HQ333" s="77"/>
      <c r="HR333" s="77"/>
      <c r="HS333" s="77"/>
      <c r="HT333" s="77"/>
      <c r="HU333" s="77"/>
      <c r="HV333" s="77"/>
      <c r="HW333" s="77"/>
      <c r="HX333" s="77"/>
      <c r="HY333" s="77"/>
      <c r="HZ333" s="77"/>
      <c r="IA333" s="77"/>
      <c r="IB333" s="77"/>
      <c r="IC333" s="77"/>
      <c r="ID333" s="77"/>
      <c r="IE333" s="77"/>
      <c r="IF333" s="77"/>
      <c r="IG333" s="77"/>
      <c r="IH333" s="77"/>
      <c r="II333" s="77"/>
      <c r="IJ333" s="77"/>
      <c r="IK333" s="77"/>
      <c r="IL333" s="77"/>
      <c r="IM333" s="77"/>
      <c r="IN333" s="77"/>
      <c r="IO333" s="77"/>
      <c r="IP333" s="77"/>
      <c r="IQ333" s="77"/>
      <c r="IR333" s="77"/>
      <c r="IS333" s="77"/>
      <c r="IT333" s="77"/>
      <c r="IU333" s="77"/>
      <c r="IV333" s="3"/>
      <c r="IW333" s="3"/>
      <c r="IX333" s="3"/>
      <c r="IY333" s="3"/>
      <c r="IZ333" s="3"/>
      <c r="JA333" s="551"/>
      <c r="JB333" s="713"/>
      <c r="JC333" s="713"/>
      <c r="JD333" s="713"/>
      <c r="JE333" s="713"/>
      <c r="JF333" s="713"/>
      <c r="JG333" s="713"/>
      <c r="JH333" s="713"/>
      <c r="JI333" s="713"/>
      <c r="JJ333" s="713"/>
      <c r="JK333" s="713"/>
      <c r="JL333" s="713"/>
      <c r="JM333" s="713"/>
      <c r="JN333" s="713"/>
      <c r="JO333" s="713"/>
      <c r="JP333" s="713"/>
      <c r="JQ333" s="713"/>
      <c r="JR333" s="713"/>
      <c r="JS333" s="713"/>
      <c r="JT333" s="713"/>
      <c r="JU333" s="713"/>
      <c r="JV333" s="713"/>
      <c r="JW333" s="713"/>
      <c r="JX333" s="713"/>
      <c r="JY333" s="713"/>
      <c r="JZ333" s="713"/>
      <c r="KA333" s="713"/>
      <c r="KB333" s="713"/>
      <c r="KC333" s="713"/>
      <c r="KD333" s="713"/>
      <c r="KE333" s="713"/>
      <c r="KF333" s="713"/>
      <c r="KG333" s="713"/>
      <c r="KH333" s="713"/>
      <c r="KI333" s="713"/>
      <c r="KJ333" s="713"/>
      <c r="KK333" s="713"/>
      <c r="KL333" s="713"/>
      <c r="KM333" s="713"/>
      <c r="KN333" s="713"/>
      <c r="KO333" s="713"/>
      <c r="KP333" s="713"/>
      <c r="KQ333" s="713"/>
      <c r="KR333" s="713"/>
      <c r="KS333" s="713"/>
      <c r="KT333" s="713"/>
      <c r="KU333" s="713"/>
      <c r="KV333" s="713"/>
      <c r="KW333" s="713"/>
      <c r="KX333" s="713"/>
      <c r="KY333" s="713"/>
      <c r="KZ333" s="713"/>
      <c r="LA333" s="713"/>
      <c r="LB333" s="713"/>
      <c r="LC333" s="713"/>
      <c r="LD333" s="713"/>
      <c r="LE333" s="713"/>
      <c r="LF333" s="713"/>
      <c r="LG333" s="713"/>
      <c r="LH333" s="713"/>
      <c r="LI333" s="713"/>
      <c r="LJ333" s="713"/>
      <c r="LK333" s="713"/>
      <c r="LL333" s="713"/>
      <c r="LM333" s="713"/>
      <c r="LN333" s="713"/>
      <c r="LO333" s="713"/>
      <c r="LP333" s="713"/>
      <c r="LQ333" s="713"/>
      <c r="LR333" s="713"/>
      <c r="LS333" s="713"/>
      <c r="LT333" s="713"/>
      <c r="LU333" s="713"/>
      <c r="LV333" s="713"/>
      <c r="LW333" s="713"/>
      <c r="LX333" s="713"/>
      <c r="LY333" s="713"/>
      <c r="LZ333" s="713"/>
      <c r="MA333" s="713"/>
      <c r="MB333" s="713"/>
      <c r="MC333" s="713"/>
      <c r="MD333" s="713"/>
      <c r="ME333" s="713"/>
      <c r="MF333" s="713"/>
      <c r="MG333" s="713"/>
      <c r="MH333" s="713"/>
      <c r="MI333" s="713"/>
      <c r="MJ333" s="713"/>
      <c r="MK333" s="713"/>
      <c r="ML333" s="713"/>
      <c r="MM333" s="713"/>
      <c r="MN333" s="713"/>
      <c r="MO333" s="713"/>
      <c r="MP333" s="713"/>
      <c r="MQ333" s="713"/>
      <c r="MR333" s="713"/>
      <c r="MS333" s="713"/>
      <c r="MT333" s="713"/>
      <c r="MU333" s="713"/>
      <c r="MV333" s="714"/>
      <c r="MW333" s="714"/>
      <c r="MX333" s="714"/>
      <c r="MY333" s="714"/>
      <c r="MZ333" s="714"/>
    </row>
    <row r="334" spans="1:364" s="49" customFormat="1" ht="15" customHeight="1">
      <c r="A334" s="723"/>
      <c r="B334" s="724"/>
      <c r="C334" s="709"/>
      <c r="D334" s="474"/>
      <c r="E334" s="7"/>
      <c r="F334" s="7"/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373"/>
      <c r="AG334" s="7"/>
      <c r="AH334" s="7"/>
      <c r="AI334" s="7"/>
      <c r="AJ334" s="7"/>
      <c r="AK334" s="7"/>
      <c r="AL334" s="7"/>
      <c r="AM334" s="7"/>
      <c r="AN334" s="7"/>
      <c r="AO334" s="373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373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373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373"/>
      <c r="FG334" s="6"/>
      <c r="FH334" s="6"/>
      <c r="FI334" s="6"/>
      <c r="FJ334" s="6"/>
      <c r="FK334" s="6"/>
      <c r="FL334" s="6"/>
      <c r="FM334" s="225"/>
      <c r="FN334" s="6"/>
      <c r="FO334" s="6"/>
      <c r="FP334" s="6"/>
      <c r="FQ334" s="6"/>
      <c r="FR334" s="510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101"/>
      <c r="GJ334" s="511"/>
      <c r="GK334" s="101"/>
      <c r="GL334" s="77"/>
      <c r="GM334" s="77"/>
      <c r="GN334" s="77"/>
      <c r="GO334" s="77"/>
      <c r="GP334" s="77"/>
      <c r="GQ334" s="77"/>
      <c r="GR334" s="77"/>
      <c r="GS334" s="77"/>
      <c r="GT334" s="77"/>
      <c r="GU334" s="77"/>
      <c r="GV334" s="77"/>
      <c r="GW334" s="77"/>
      <c r="GX334" s="77"/>
      <c r="GY334" s="77"/>
      <c r="GZ334" s="77"/>
      <c r="HA334" s="77"/>
      <c r="HB334" s="77"/>
      <c r="HC334" s="77"/>
      <c r="HD334" s="77"/>
      <c r="HE334" s="77"/>
      <c r="HF334" s="77"/>
      <c r="HG334" s="77"/>
      <c r="HH334" s="77"/>
      <c r="HI334" s="77"/>
      <c r="HJ334" s="77"/>
      <c r="HK334" s="77"/>
      <c r="HL334" s="77"/>
      <c r="HM334" s="77"/>
      <c r="HN334" s="77"/>
      <c r="HO334" s="77"/>
      <c r="HP334" s="77"/>
      <c r="HQ334" s="77"/>
      <c r="HR334" s="77"/>
      <c r="HS334" s="77"/>
      <c r="HT334" s="77"/>
      <c r="HU334" s="77"/>
      <c r="HV334" s="77"/>
      <c r="HW334" s="77"/>
      <c r="HX334" s="77"/>
      <c r="HY334" s="77"/>
      <c r="HZ334" s="77"/>
      <c r="IA334" s="77"/>
      <c r="IB334" s="77"/>
      <c r="IC334" s="77"/>
      <c r="ID334" s="77"/>
      <c r="IE334" s="77"/>
      <c r="IF334" s="77"/>
      <c r="IG334" s="77"/>
      <c r="IH334" s="77"/>
      <c r="II334" s="77"/>
      <c r="IJ334" s="77"/>
      <c r="IK334" s="77"/>
      <c r="IL334" s="77"/>
      <c r="IM334" s="77"/>
      <c r="IN334" s="77"/>
      <c r="IO334" s="77"/>
      <c r="IP334" s="77"/>
      <c r="IQ334" s="77"/>
      <c r="IR334" s="77"/>
      <c r="IS334" s="77"/>
      <c r="IT334" s="77"/>
      <c r="IU334" s="77"/>
      <c r="IV334" s="3"/>
      <c r="IW334" s="3"/>
      <c r="IX334" s="3"/>
      <c r="IY334" s="3"/>
      <c r="IZ334" s="3"/>
      <c r="JA334" s="551"/>
      <c r="JB334" s="713"/>
      <c r="JC334" s="713"/>
      <c r="JD334" s="713"/>
      <c r="JE334" s="713"/>
      <c r="JF334" s="713"/>
      <c r="JG334" s="713"/>
      <c r="JH334" s="713"/>
      <c r="JI334" s="713"/>
      <c r="JJ334" s="713"/>
      <c r="JK334" s="713"/>
      <c r="JL334" s="713"/>
      <c r="JM334" s="713"/>
      <c r="JN334" s="713"/>
      <c r="JO334" s="713"/>
      <c r="JP334" s="713"/>
      <c r="JQ334" s="713"/>
      <c r="JR334" s="713"/>
      <c r="JS334" s="713"/>
      <c r="JT334" s="713"/>
      <c r="JU334" s="713"/>
      <c r="JV334" s="713"/>
      <c r="JW334" s="713"/>
      <c r="JX334" s="713"/>
      <c r="JY334" s="713"/>
      <c r="JZ334" s="713"/>
      <c r="KA334" s="713"/>
      <c r="KB334" s="713"/>
      <c r="KC334" s="713"/>
      <c r="KD334" s="713"/>
      <c r="KE334" s="713"/>
      <c r="KF334" s="713"/>
      <c r="KG334" s="713"/>
      <c r="KH334" s="713"/>
      <c r="KI334" s="713"/>
      <c r="KJ334" s="713"/>
      <c r="KK334" s="713"/>
      <c r="KL334" s="713"/>
      <c r="KM334" s="713"/>
      <c r="KN334" s="713"/>
      <c r="KO334" s="713"/>
      <c r="KP334" s="713"/>
      <c r="KQ334" s="713"/>
      <c r="KR334" s="713"/>
      <c r="KS334" s="713"/>
      <c r="KT334" s="713"/>
      <c r="KU334" s="713"/>
      <c r="KV334" s="713"/>
      <c r="KW334" s="713"/>
      <c r="KX334" s="713"/>
      <c r="KY334" s="713"/>
      <c r="KZ334" s="713"/>
      <c r="LA334" s="713"/>
      <c r="LB334" s="713"/>
      <c r="LC334" s="713"/>
      <c r="LD334" s="713"/>
      <c r="LE334" s="713"/>
      <c r="LF334" s="713"/>
      <c r="LG334" s="713"/>
      <c r="LH334" s="713"/>
      <c r="LI334" s="713"/>
      <c r="LJ334" s="713"/>
      <c r="LK334" s="713"/>
      <c r="LL334" s="713"/>
      <c r="LM334" s="713"/>
      <c r="LN334" s="713"/>
      <c r="LO334" s="713"/>
      <c r="LP334" s="713"/>
      <c r="LQ334" s="713"/>
      <c r="LR334" s="713"/>
      <c r="LS334" s="713"/>
      <c r="LT334" s="713"/>
      <c r="LU334" s="713"/>
      <c r="LV334" s="713"/>
      <c r="LW334" s="713"/>
      <c r="LX334" s="713"/>
      <c r="LY334" s="713"/>
      <c r="LZ334" s="713"/>
      <c r="MA334" s="713"/>
      <c r="MB334" s="713"/>
      <c r="MC334" s="713"/>
      <c r="MD334" s="713"/>
      <c r="ME334" s="713"/>
      <c r="MF334" s="713"/>
      <c r="MG334" s="713"/>
      <c r="MH334" s="713"/>
      <c r="MI334" s="713"/>
      <c r="MJ334" s="713"/>
      <c r="MK334" s="713"/>
      <c r="ML334" s="713"/>
      <c r="MM334" s="713"/>
      <c r="MN334" s="713"/>
      <c r="MO334" s="713"/>
      <c r="MP334" s="713"/>
      <c r="MQ334" s="713"/>
      <c r="MR334" s="713"/>
      <c r="MS334" s="713"/>
      <c r="MT334" s="713"/>
      <c r="MU334" s="713"/>
      <c r="MV334" s="714"/>
      <c r="MW334" s="714"/>
      <c r="MX334" s="714"/>
      <c r="MY334" s="714"/>
      <c r="MZ334" s="714"/>
    </row>
    <row r="335" spans="1:364" s="49" customFormat="1" ht="15" customHeight="1">
      <c r="A335" s="723"/>
      <c r="B335" s="724"/>
      <c r="C335" s="709"/>
      <c r="D335" s="474"/>
      <c r="E335" s="7"/>
      <c r="F335" s="7"/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373"/>
      <c r="AG335" s="7"/>
      <c r="AH335" s="7"/>
      <c r="AI335" s="7"/>
      <c r="AJ335" s="7"/>
      <c r="AK335" s="7"/>
      <c r="AL335" s="7"/>
      <c r="AM335" s="7"/>
      <c r="AN335" s="7"/>
      <c r="AO335" s="373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373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373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373"/>
      <c r="FG335" s="6"/>
      <c r="FH335" s="6"/>
      <c r="FI335" s="6"/>
      <c r="FJ335" s="6"/>
      <c r="FK335" s="6"/>
      <c r="FL335" s="6"/>
      <c r="FM335" s="225"/>
      <c r="FN335" s="6"/>
      <c r="FO335" s="6"/>
      <c r="FP335" s="6"/>
      <c r="FQ335" s="6"/>
      <c r="FR335" s="510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101"/>
      <c r="GJ335" s="511"/>
      <c r="GK335" s="101"/>
      <c r="GL335" s="77"/>
      <c r="GM335" s="77"/>
      <c r="GN335" s="77"/>
      <c r="GO335" s="77"/>
      <c r="GP335" s="77"/>
      <c r="GQ335" s="77"/>
      <c r="GR335" s="77"/>
      <c r="GS335" s="77"/>
      <c r="GT335" s="77"/>
      <c r="GU335" s="77"/>
      <c r="GV335" s="77"/>
      <c r="GW335" s="77"/>
      <c r="GX335" s="77"/>
      <c r="GY335" s="77"/>
      <c r="GZ335" s="77"/>
      <c r="HA335" s="77"/>
      <c r="HB335" s="77"/>
      <c r="HC335" s="77"/>
      <c r="HD335" s="77"/>
      <c r="HE335" s="77"/>
      <c r="HF335" s="77"/>
      <c r="HG335" s="77"/>
      <c r="HH335" s="77"/>
      <c r="HI335" s="77"/>
      <c r="HJ335" s="77"/>
      <c r="HK335" s="77"/>
      <c r="HL335" s="77"/>
      <c r="HM335" s="77"/>
      <c r="HN335" s="77"/>
      <c r="HO335" s="77"/>
      <c r="HP335" s="77"/>
      <c r="HQ335" s="77"/>
      <c r="HR335" s="77"/>
      <c r="HS335" s="77"/>
      <c r="HT335" s="77"/>
      <c r="HU335" s="77"/>
      <c r="HV335" s="77"/>
      <c r="HW335" s="77"/>
      <c r="HX335" s="77"/>
      <c r="HY335" s="77"/>
      <c r="HZ335" s="77"/>
      <c r="IA335" s="77"/>
      <c r="IB335" s="77"/>
      <c r="IC335" s="77"/>
      <c r="ID335" s="77"/>
      <c r="IE335" s="77"/>
      <c r="IF335" s="77"/>
      <c r="IG335" s="77"/>
      <c r="IH335" s="77"/>
      <c r="II335" s="77"/>
      <c r="IJ335" s="77"/>
      <c r="IK335" s="77"/>
      <c r="IL335" s="77"/>
      <c r="IM335" s="77"/>
      <c r="IN335" s="77"/>
      <c r="IO335" s="77"/>
      <c r="IP335" s="77"/>
      <c r="IQ335" s="77"/>
      <c r="IR335" s="77"/>
      <c r="IS335" s="77"/>
      <c r="IT335" s="77"/>
      <c r="IU335" s="77"/>
      <c r="IV335" s="3"/>
      <c r="IW335" s="3"/>
      <c r="IX335" s="3"/>
      <c r="IY335" s="3"/>
      <c r="IZ335" s="3"/>
      <c r="JA335" s="551"/>
      <c r="JB335" s="713"/>
      <c r="JC335" s="713"/>
      <c r="JD335" s="713"/>
      <c r="JE335" s="713"/>
      <c r="JF335" s="713"/>
      <c r="JG335" s="713"/>
      <c r="JH335" s="713"/>
      <c r="JI335" s="713"/>
      <c r="JJ335" s="713"/>
      <c r="JK335" s="713"/>
      <c r="JL335" s="713"/>
      <c r="JM335" s="713"/>
      <c r="JN335" s="713"/>
      <c r="JO335" s="713"/>
      <c r="JP335" s="713"/>
      <c r="JQ335" s="713"/>
      <c r="JR335" s="713"/>
      <c r="JS335" s="713"/>
      <c r="JT335" s="713"/>
      <c r="JU335" s="713"/>
      <c r="JV335" s="713"/>
      <c r="JW335" s="713"/>
      <c r="JX335" s="713"/>
      <c r="JY335" s="713"/>
      <c r="JZ335" s="713"/>
      <c r="KA335" s="713"/>
      <c r="KB335" s="713"/>
      <c r="KC335" s="713"/>
      <c r="KD335" s="713"/>
      <c r="KE335" s="713"/>
      <c r="KF335" s="713"/>
      <c r="KG335" s="713"/>
      <c r="KH335" s="713"/>
      <c r="KI335" s="713"/>
      <c r="KJ335" s="713"/>
      <c r="KK335" s="713"/>
      <c r="KL335" s="713"/>
      <c r="KM335" s="713"/>
      <c r="KN335" s="713"/>
      <c r="KO335" s="713"/>
      <c r="KP335" s="713"/>
      <c r="KQ335" s="713"/>
      <c r="KR335" s="713"/>
      <c r="KS335" s="713"/>
      <c r="KT335" s="713"/>
      <c r="KU335" s="713"/>
      <c r="KV335" s="713"/>
      <c r="KW335" s="713"/>
      <c r="KX335" s="713"/>
      <c r="KY335" s="713"/>
      <c r="KZ335" s="713"/>
      <c r="LA335" s="713"/>
      <c r="LB335" s="713"/>
      <c r="LC335" s="713"/>
      <c r="LD335" s="713"/>
      <c r="LE335" s="713"/>
      <c r="LF335" s="713"/>
      <c r="LG335" s="713"/>
      <c r="LH335" s="713"/>
      <c r="LI335" s="713"/>
      <c r="LJ335" s="713"/>
      <c r="LK335" s="713"/>
      <c r="LL335" s="713"/>
      <c r="LM335" s="713"/>
      <c r="LN335" s="713"/>
      <c r="LO335" s="713"/>
      <c r="LP335" s="713"/>
      <c r="LQ335" s="713"/>
      <c r="LR335" s="713"/>
      <c r="LS335" s="713"/>
      <c r="LT335" s="713"/>
      <c r="LU335" s="713"/>
      <c r="LV335" s="713"/>
      <c r="LW335" s="713"/>
      <c r="LX335" s="713"/>
      <c r="LY335" s="713"/>
      <c r="LZ335" s="713"/>
      <c r="MA335" s="713"/>
      <c r="MB335" s="713"/>
      <c r="MC335" s="713"/>
      <c r="MD335" s="713"/>
      <c r="ME335" s="713"/>
      <c r="MF335" s="713"/>
      <c r="MG335" s="713"/>
      <c r="MH335" s="713"/>
      <c r="MI335" s="713"/>
      <c r="MJ335" s="713"/>
      <c r="MK335" s="713"/>
      <c r="ML335" s="713"/>
      <c r="MM335" s="713"/>
      <c r="MN335" s="713"/>
      <c r="MO335" s="713"/>
      <c r="MP335" s="713"/>
      <c r="MQ335" s="713"/>
      <c r="MR335" s="713"/>
      <c r="MS335" s="713"/>
      <c r="MT335" s="713"/>
      <c r="MU335" s="713"/>
      <c r="MV335" s="714"/>
      <c r="MW335" s="714"/>
      <c r="MX335" s="714"/>
      <c r="MY335" s="714"/>
      <c r="MZ335" s="714"/>
    </row>
    <row r="336" spans="1:364" s="49" customFormat="1" ht="15" customHeight="1">
      <c r="A336" s="723"/>
      <c r="B336" s="724"/>
      <c r="C336" s="709"/>
      <c r="D336" s="474"/>
      <c r="E336" s="7"/>
      <c r="F336" s="7"/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373"/>
      <c r="AG336" s="7"/>
      <c r="AH336" s="7"/>
      <c r="AI336" s="7"/>
      <c r="AJ336" s="7"/>
      <c r="AK336" s="7"/>
      <c r="AL336" s="7"/>
      <c r="AM336" s="7"/>
      <c r="AN336" s="7"/>
      <c r="AO336" s="373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373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373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373"/>
      <c r="FG336" s="6"/>
      <c r="FH336" s="6"/>
      <c r="FI336" s="6"/>
      <c r="FJ336" s="6"/>
      <c r="FK336" s="6"/>
      <c r="FL336" s="6"/>
      <c r="FM336" s="225"/>
      <c r="FN336" s="6"/>
      <c r="FO336" s="6"/>
      <c r="FP336" s="6"/>
      <c r="FQ336" s="6"/>
      <c r="FR336" s="510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101"/>
      <c r="GJ336" s="511"/>
      <c r="GK336" s="101"/>
      <c r="GL336" s="77"/>
      <c r="GM336" s="77"/>
      <c r="GN336" s="77"/>
      <c r="GO336" s="77"/>
      <c r="GP336" s="77"/>
      <c r="GQ336" s="77"/>
      <c r="GR336" s="77"/>
      <c r="GS336" s="77"/>
      <c r="GT336" s="77"/>
      <c r="GU336" s="77"/>
      <c r="GV336" s="77"/>
      <c r="GW336" s="77"/>
      <c r="GX336" s="77"/>
      <c r="GY336" s="77"/>
      <c r="GZ336" s="77"/>
      <c r="HA336" s="77"/>
      <c r="HB336" s="77"/>
      <c r="HC336" s="77"/>
      <c r="HD336" s="77"/>
      <c r="HE336" s="77"/>
      <c r="HF336" s="77"/>
      <c r="HG336" s="77"/>
      <c r="HH336" s="77"/>
      <c r="HI336" s="77"/>
      <c r="HJ336" s="77"/>
      <c r="HK336" s="77"/>
      <c r="HL336" s="77"/>
      <c r="HM336" s="77"/>
      <c r="HN336" s="77"/>
      <c r="HO336" s="77"/>
      <c r="HP336" s="77"/>
      <c r="HQ336" s="77"/>
      <c r="HR336" s="77"/>
      <c r="HS336" s="77"/>
      <c r="HT336" s="77"/>
      <c r="HU336" s="77"/>
      <c r="HV336" s="77"/>
      <c r="HW336" s="77"/>
      <c r="HX336" s="77"/>
      <c r="HY336" s="77"/>
      <c r="HZ336" s="77"/>
      <c r="IA336" s="77"/>
      <c r="IB336" s="77"/>
      <c r="IC336" s="77"/>
      <c r="ID336" s="77"/>
      <c r="IE336" s="77"/>
      <c r="IF336" s="77"/>
      <c r="IG336" s="77"/>
      <c r="IH336" s="77"/>
      <c r="II336" s="77"/>
      <c r="IJ336" s="77"/>
      <c r="IK336" s="77"/>
      <c r="IL336" s="77"/>
      <c r="IM336" s="77"/>
      <c r="IN336" s="77"/>
      <c r="IO336" s="77"/>
      <c r="IP336" s="77"/>
      <c r="IQ336" s="77"/>
      <c r="IR336" s="77"/>
      <c r="IS336" s="77"/>
      <c r="IT336" s="77"/>
      <c r="IU336" s="77"/>
      <c r="IV336" s="3"/>
      <c r="IW336" s="3"/>
      <c r="IX336" s="3"/>
      <c r="IY336" s="3"/>
      <c r="IZ336" s="3"/>
      <c r="JA336" s="551"/>
      <c r="JB336" s="713"/>
      <c r="JC336" s="713"/>
      <c r="JD336" s="713"/>
      <c r="JE336" s="713"/>
      <c r="JF336" s="713"/>
      <c r="JG336" s="713"/>
      <c r="JH336" s="713"/>
      <c r="JI336" s="713"/>
      <c r="JJ336" s="713"/>
      <c r="JK336" s="713"/>
      <c r="JL336" s="713"/>
      <c r="JM336" s="713"/>
      <c r="JN336" s="713"/>
      <c r="JO336" s="713"/>
      <c r="JP336" s="713"/>
      <c r="JQ336" s="713"/>
      <c r="JR336" s="713"/>
      <c r="JS336" s="713"/>
      <c r="JT336" s="713"/>
      <c r="JU336" s="713"/>
      <c r="JV336" s="713"/>
      <c r="JW336" s="713"/>
      <c r="JX336" s="713"/>
      <c r="JY336" s="713"/>
      <c r="JZ336" s="713"/>
      <c r="KA336" s="713"/>
      <c r="KB336" s="713"/>
      <c r="KC336" s="713"/>
      <c r="KD336" s="713"/>
      <c r="KE336" s="713"/>
      <c r="KF336" s="713"/>
      <c r="KG336" s="713"/>
      <c r="KH336" s="713"/>
      <c r="KI336" s="713"/>
      <c r="KJ336" s="713"/>
      <c r="KK336" s="713"/>
      <c r="KL336" s="713"/>
      <c r="KM336" s="713"/>
      <c r="KN336" s="713"/>
      <c r="KO336" s="713"/>
      <c r="KP336" s="713"/>
      <c r="KQ336" s="713"/>
      <c r="KR336" s="713"/>
      <c r="KS336" s="713"/>
      <c r="KT336" s="713"/>
      <c r="KU336" s="713"/>
      <c r="KV336" s="713"/>
      <c r="KW336" s="713"/>
      <c r="KX336" s="713"/>
      <c r="KY336" s="713"/>
      <c r="KZ336" s="713"/>
      <c r="LA336" s="713"/>
      <c r="LB336" s="713"/>
      <c r="LC336" s="713"/>
      <c r="LD336" s="713"/>
      <c r="LE336" s="713"/>
      <c r="LF336" s="713"/>
      <c r="LG336" s="713"/>
      <c r="LH336" s="713"/>
      <c r="LI336" s="713"/>
      <c r="LJ336" s="713"/>
      <c r="LK336" s="713"/>
      <c r="LL336" s="713"/>
      <c r="LM336" s="713"/>
      <c r="LN336" s="713"/>
      <c r="LO336" s="713"/>
      <c r="LP336" s="713"/>
      <c r="LQ336" s="713"/>
      <c r="LR336" s="713"/>
      <c r="LS336" s="713"/>
      <c r="LT336" s="713"/>
      <c r="LU336" s="713"/>
      <c r="LV336" s="713"/>
      <c r="LW336" s="713"/>
      <c r="LX336" s="713"/>
      <c r="LY336" s="713"/>
      <c r="LZ336" s="713"/>
      <c r="MA336" s="713"/>
      <c r="MB336" s="713"/>
      <c r="MC336" s="713"/>
      <c r="MD336" s="713"/>
      <c r="ME336" s="713"/>
      <c r="MF336" s="713"/>
      <c r="MG336" s="713"/>
      <c r="MH336" s="713"/>
      <c r="MI336" s="713"/>
      <c r="MJ336" s="713"/>
      <c r="MK336" s="713"/>
      <c r="ML336" s="713"/>
      <c r="MM336" s="713"/>
      <c r="MN336" s="713"/>
      <c r="MO336" s="713"/>
      <c r="MP336" s="713"/>
      <c r="MQ336" s="713"/>
      <c r="MR336" s="713"/>
      <c r="MS336" s="713"/>
      <c r="MT336" s="713"/>
      <c r="MU336" s="713"/>
      <c r="MV336" s="714"/>
      <c r="MW336" s="714"/>
      <c r="MX336" s="714"/>
      <c r="MY336" s="714"/>
      <c r="MZ336" s="714"/>
    </row>
    <row r="337" spans="1:364" s="49" customFormat="1" ht="15" customHeight="1">
      <c r="A337" s="723"/>
      <c r="B337" s="724"/>
      <c r="C337" s="709"/>
      <c r="D337" s="474"/>
      <c r="E337" s="7"/>
      <c r="F337" s="7"/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373"/>
      <c r="AG337" s="7"/>
      <c r="AH337" s="7"/>
      <c r="AI337" s="7"/>
      <c r="AJ337" s="7"/>
      <c r="AK337" s="7"/>
      <c r="AL337" s="7"/>
      <c r="AM337" s="7"/>
      <c r="AN337" s="7"/>
      <c r="AO337" s="373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373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373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373"/>
      <c r="FG337" s="6"/>
      <c r="FH337" s="6"/>
      <c r="FI337" s="6"/>
      <c r="FJ337" s="6"/>
      <c r="FK337" s="6"/>
      <c r="FL337" s="6"/>
      <c r="FM337" s="225"/>
      <c r="FN337" s="6"/>
      <c r="FO337" s="6"/>
      <c r="FP337" s="6"/>
      <c r="FQ337" s="6"/>
      <c r="FR337" s="510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101"/>
      <c r="GJ337" s="511"/>
      <c r="GK337" s="101"/>
      <c r="GL337" s="77"/>
      <c r="GM337" s="77"/>
      <c r="GN337" s="77"/>
      <c r="GO337" s="77"/>
      <c r="GP337" s="77"/>
      <c r="GQ337" s="77"/>
      <c r="GR337" s="77"/>
      <c r="GS337" s="77"/>
      <c r="GT337" s="77"/>
      <c r="GU337" s="77"/>
      <c r="GV337" s="77"/>
      <c r="GW337" s="77"/>
      <c r="GX337" s="77"/>
      <c r="GY337" s="77"/>
      <c r="GZ337" s="77"/>
      <c r="HA337" s="77"/>
      <c r="HB337" s="77"/>
      <c r="HC337" s="77"/>
      <c r="HD337" s="77"/>
      <c r="HE337" s="77"/>
      <c r="HF337" s="77"/>
      <c r="HG337" s="77"/>
      <c r="HH337" s="77"/>
      <c r="HI337" s="77"/>
      <c r="HJ337" s="77"/>
      <c r="HK337" s="77"/>
      <c r="HL337" s="77"/>
      <c r="HM337" s="77"/>
      <c r="HN337" s="77"/>
      <c r="HO337" s="77"/>
      <c r="HP337" s="77"/>
      <c r="HQ337" s="77"/>
      <c r="HR337" s="77"/>
      <c r="HS337" s="77"/>
      <c r="HT337" s="77"/>
      <c r="HU337" s="77"/>
      <c r="HV337" s="77"/>
      <c r="HW337" s="77"/>
      <c r="HX337" s="77"/>
      <c r="HY337" s="77"/>
      <c r="HZ337" s="77"/>
      <c r="IA337" s="77"/>
      <c r="IB337" s="77"/>
      <c r="IC337" s="77"/>
      <c r="ID337" s="77"/>
      <c r="IE337" s="77"/>
      <c r="IF337" s="77"/>
      <c r="IG337" s="77"/>
      <c r="IH337" s="77"/>
      <c r="II337" s="77"/>
      <c r="IJ337" s="77"/>
      <c r="IK337" s="77"/>
      <c r="IL337" s="77"/>
      <c r="IM337" s="77"/>
      <c r="IN337" s="77"/>
      <c r="IO337" s="77"/>
      <c r="IP337" s="77"/>
      <c r="IQ337" s="77"/>
      <c r="IR337" s="77"/>
      <c r="IS337" s="77"/>
      <c r="IT337" s="77"/>
      <c r="IU337" s="77"/>
      <c r="IV337" s="3"/>
      <c r="IW337" s="3"/>
      <c r="IX337" s="3"/>
      <c r="IY337" s="3"/>
      <c r="IZ337" s="3"/>
      <c r="JA337" s="551"/>
      <c r="JB337" s="713"/>
      <c r="JC337" s="713"/>
      <c r="JD337" s="713"/>
      <c r="JE337" s="713"/>
      <c r="JF337" s="713"/>
      <c r="JG337" s="713"/>
      <c r="JH337" s="713"/>
      <c r="JI337" s="713"/>
      <c r="JJ337" s="713"/>
      <c r="JK337" s="713"/>
      <c r="JL337" s="713"/>
      <c r="JM337" s="713"/>
      <c r="JN337" s="713"/>
      <c r="JO337" s="713"/>
      <c r="JP337" s="713"/>
      <c r="JQ337" s="713"/>
      <c r="JR337" s="713"/>
      <c r="JS337" s="713"/>
      <c r="JT337" s="713"/>
      <c r="JU337" s="713"/>
      <c r="JV337" s="713"/>
      <c r="JW337" s="713"/>
      <c r="JX337" s="713"/>
      <c r="JY337" s="713"/>
      <c r="JZ337" s="713"/>
      <c r="KA337" s="713"/>
      <c r="KB337" s="713"/>
      <c r="KC337" s="713"/>
      <c r="KD337" s="713"/>
      <c r="KE337" s="713"/>
      <c r="KF337" s="713"/>
      <c r="KG337" s="713"/>
      <c r="KH337" s="713"/>
      <c r="KI337" s="713"/>
      <c r="KJ337" s="713"/>
      <c r="KK337" s="713"/>
      <c r="KL337" s="713"/>
      <c r="KM337" s="713"/>
      <c r="KN337" s="713"/>
      <c r="KO337" s="713"/>
      <c r="KP337" s="713"/>
      <c r="KQ337" s="713"/>
      <c r="KR337" s="713"/>
      <c r="KS337" s="713"/>
      <c r="KT337" s="713"/>
      <c r="KU337" s="713"/>
      <c r="KV337" s="713"/>
      <c r="KW337" s="713"/>
      <c r="KX337" s="713"/>
      <c r="KY337" s="713"/>
      <c r="KZ337" s="713"/>
      <c r="LA337" s="713"/>
      <c r="LB337" s="713"/>
      <c r="LC337" s="713"/>
      <c r="LD337" s="713"/>
      <c r="LE337" s="713"/>
      <c r="LF337" s="713"/>
      <c r="LG337" s="713"/>
      <c r="LH337" s="713"/>
      <c r="LI337" s="713"/>
      <c r="LJ337" s="713"/>
      <c r="LK337" s="713"/>
      <c r="LL337" s="713"/>
      <c r="LM337" s="713"/>
      <c r="LN337" s="713"/>
      <c r="LO337" s="713"/>
      <c r="LP337" s="713"/>
      <c r="LQ337" s="713"/>
      <c r="LR337" s="713"/>
      <c r="LS337" s="713"/>
      <c r="LT337" s="713"/>
      <c r="LU337" s="713"/>
      <c r="LV337" s="713"/>
      <c r="LW337" s="713"/>
      <c r="LX337" s="713"/>
      <c r="LY337" s="713"/>
      <c r="LZ337" s="713"/>
      <c r="MA337" s="713"/>
      <c r="MB337" s="713"/>
      <c r="MC337" s="713"/>
      <c r="MD337" s="713"/>
      <c r="ME337" s="713"/>
      <c r="MF337" s="713"/>
      <c r="MG337" s="713"/>
      <c r="MH337" s="713"/>
      <c r="MI337" s="713"/>
      <c r="MJ337" s="713"/>
      <c r="MK337" s="713"/>
      <c r="ML337" s="713"/>
      <c r="MM337" s="713"/>
      <c r="MN337" s="713"/>
      <c r="MO337" s="713"/>
      <c r="MP337" s="713"/>
      <c r="MQ337" s="713"/>
      <c r="MR337" s="713"/>
      <c r="MS337" s="713"/>
      <c r="MT337" s="713"/>
      <c r="MU337" s="713"/>
      <c r="MV337" s="714"/>
      <c r="MW337" s="714"/>
      <c r="MX337" s="714"/>
      <c r="MY337" s="714"/>
      <c r="MZ337" s="714"/>
    </row>
    <row r="338" spans="1:364" s="49" customFormat="1" ht="15" customHeight="1">
      <c r="A338" s="723"/>
      <c r="B338" s="724"/>
      <c r="C338" s="709"/>
      <c r="D338" s="474"/>
      <c r="E338" s="7"/>
      <c r="F338" s="7"/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373"/>
      <c r="AG338" s="7"/>
      <c r="AH338" s="7"/>
      <c r="AI338" s="7"/>
      <c r="AJ338" s="7"/>
      <c r="AK338" s="7"/>
      <c r="AL338" s="7"/>
      <c r="AM338" s="7"/>
      <c r="AN338" s="7"/>
      <c r="AO338" s="373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373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373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373"/>
      <c r="FG338" s="6"/>
      <c r="FH338" s="6"/>
      <c r="FI338" s="6"/>
      <c r="FJ338" s="6"/>
      <c r="FK338" s="6"/>
      <c r="FL338" s="6"/>
      <c r="FM338" s="225"/>
      <c r="FN338" s="6"/>
      <c r="FO338" s="6"/>
      <c r="FP338" s="6"/>
      <c r="FQ338" s="6"/>
      <c r="FR338" s="510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101"/>
      <c r="GJ338" s="511"/>
      <c r="GK338" s="101"/>
      <c r="GL338" s="77"/>
      <c r="GM338" s="77"/>
      <c r="GN338" s="77"/>
      <c r="GO338" s="77"/>
      <c r="GP338" s="77"/>
      <c r="GQ338" s="77"/>
      <c r="GR338" s="77"/>
      <c r="GS338" s="77"/>
      <c r="GT338" s="77"/>
      <c r="GU338" s="77"/>
      <c r="GV338" s="77"/>
      <c r="GW338" s="77"/>
      <c r="GX338" s="77"/>
      <c r="GY338" s="77"/>
      <c r="GZ338" s="77"/>
      <c r="HA338" s="77"/>
      <c r="HB338" s="77"/>
      <c r="HC338" s="77"/>
      <c r="HD338" s="77"/>
      <c r="HE338" s="77"/>
      <c r="HF338" s="77"/>
      <c r="HG338" s="77"/>
      <c r="HH338" s="77"/>
      <c r="HI338" s="77"/>
      <c r="HJ338" s="77"/>
      <c r="HK338" s="77"/>
      <c r="HL338" s="77"/>
      <c r="HM338" s="77"/>
      <c r="HN338" s="77"/>
      <c r="HO338" s="77"/>
      <c r="HP338" s="77"/>
      <c r="HQ338" s="77"/>
      <c r="HR338" s="77"/>
      <c r="HS338" s="77"/>
      <c r="HT338" s="77"/>
      <c r="HU338" s="77"/>
      <c r="HV338" s="77"/>
      <c r="HW338" s="77"/>
      <c r="HX338" s="77"/>
      <c r="HY338" s="77"/>
      <c r="HZ338" s="77"/>
      <c r="IA338" s="77"/>
      <c r="IB338" s="77"/>
      <c r="IC338" s="77"/>
      <c r="ID338" s="77"/>
      <c r="IE338" s="77"/>
      <c r="IF338" s="77"/>
      <c r="IG338" s="77"/>
      <c r="IH338" s="77"/>
      <c r="II338" s="77"/>
      <c r="IJ338" s="77"/>
      <c r="IK338" s="77"/>
      <c r="IL338" s="77"/>
      <c r="IM338" s="77"/>
      <c r="IN338" s="77"/>
      <c r="IO338" s="77"/>
      <c r="IP338" s="77"/>
      <c r="IQ338" s="77"/>
      <c r="IR338" s="77"/>
      <c r="IS338" s="77"/>
      <c r="IT338" s="77"/>
      <c r="IU338" s="77"/>
      <c r="IV338" s="3"/>
      <c r="IW338" s="3"/>
      <c r="IX338" s="3"/>
      <c r="IY338" s="3"/>
      <c r="IZ338" s="3"/>
      <c r="JA338" s="551"/>
      <c r="JB338" s="713"/>
      <c r="JC338" s="713"/>
      <c r="JD338" s="713"/>
      <c r="JE338" s="713"/>
      <c r="JF338" s="713"/>
      <c r="JG338" s="713"/>
      <c r="JH338" s="713"/>
      <c r="JI338" s="713"/>
      <c r="JJ338" s="713"/>
      <c r="JK338" s="713"/>
      <c r="JL338" s="713"/>
      <c r="JM338" s="713"/>
      <c r="JN338" s="713"/>
      <c r="JO338" s="713"/>
      <c r="JP338" s="713"/>
      <c r="JQ338" s="713"/>
      <c r="JR338" s="713"/>
      <c r="JS338" s="713"/>
      <c r="JT338" s="713"/>
      <c r="JU338" s="713"/>
      <c r="JV338" s="713"/>
      <c r="JW338" s="713"/>
      <c r="JX338" s="713"/>
      <c r="JY338" s="713"/>
      <c r="JZ338" s="713"/>
      <c r="KA338" s="713"/>
      <c r="KB338" s="713"/>
      <c r="KC338" s="713"/>
      <c r="KD338" s="713"/>
      <c r="KE338" s="713"/>
      <c r="KF338" s="713"/>
      <c r="KG338" s="713"/>
      <c r="KH338" s="713"/>
      <c r="KI338" s="713"/>
      <c r="KJ338" s="713"/>
      <c r="KK338" s="713"/>
      <c r="KL338" s="713"/>
      <c r="KM338" s="713"/>
      <c r="KN338" s="713"/>
      <c r="KO338" s="713"/>
      <c r="KP338" s="713"/>
      <c r="KQ338" s="713"/>
      <c r="KR338" s="713"/>
      <c r="KS338" s="713"/>
      <c r="KT338" s="713"/>
      <c r="KU338" s="713"/>
      <c r="KV338" s="713"/>
      <c r="KW338" s="713"/>
      <c r="KX338" s="713"/>
      <c r="KY338" s="713"/>
      <c r="KZ338" s="713"/>
      <c r="LA338" s="713"/>
      <c r="LB338" s="713"/>
      <c r="LC338" s="713"/>
      <c r="LD338" s="713"/>
      <c r="LE338" s="713"/>
      <c r="LF338" s="713"/>
      <c r="LG338" s="713"/>
      <c r="LH338" s="713"/>
      <c r="LI338" s="713"/>
      <c r="LJ338" s="713"/>
      <c r="LK338" s="713"/>
      <c r="LL338" s="713"/>
      <c r="LM338" s="713"/>
      <c r="LN338" s="713"/>
      <c r="LO338" s="713"/>
      <c r="LP338" s="713"/>
      <c r="LQ338" s="713"/>
      <c r="LR338" s="713"/>
      <c r="LS338" s="713"/>
      <c r="LT338" s="713"/>
      <c r="LU338" s="713"/>
      <c r="LV338" s="713"/>
      <c r="LW338" s="713"/>
      <c r="LX338" s="713"/>
      <c r="LY338" s="713"/>
      <c r="LZ338" s="713"/>
      <c r="MA338" s="713"/>
      <c r="MB338" s="713"/>
      <c r="MC338" s="713"/>
      <c r="MD338" s="713"/>
      <c r="ME338" s="713"/>
      <c r="MF338" s="713"/>
      <c r="MG338" s="713"/>
      <c r="MH338" s="713"/>
      <c r="MI338" s="713"/>
      <c r="MJ338" s="713"/>
      <c r="MK338" s="713"/>
      <c r="ML338" s="713"/>
      <c r="MM338" s="713"/>
      <c r="MN338" s="713"/>
      <c r="MO338" s="713"/>
      <c r="MP338" s="713"/>
      <c r="MQ338" s="713"/>
      <c r="MR338" s="713"/>
      <c r="MS338" s="713"/>
      <c r="MT338" s="713"/>
      <c r="MU338" s="713"/>
      <c r="MV338" s="714"/>
      <c r="MW338" s="714"/>
      <c r="MX338" s="714"/>
      <c r="MY338" s="714"/>
      <c r="MZ338" s="714"/>
    </row>
    <row r="339" spans="1:364" s="49" customFormat="1" ht="15" customHeight="1">
      <c r="A339" s="723"/>
      <c r="B339" s="724"/>
      <c r="C339" s="709"/>
      <c r="D339" s="474"/>
      <c r="E339" s="7"/>
      <c r="F339" s="7"/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373"/>
      <c r="AG339" s="7"/>
      <c r="AH339" s="7"/>
      <c r="AI339" s="7"/>
      <c r="AJ339" s="7"/>
      <c r="AK339" s="7"/>
      <c r="AL339" s="7"/>
      <c r="AM339" s="7"/>
      <c r="AN339" s="7"/>
      <c r="AO339" s="373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373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373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373"/>
      <c r="FG339" s="6"/>
      <c r="FH339" s="6"/>
      <c r="FI339" s="6"/>
      <c r="FJ339" s="6"/>
      <c r="FK339" s="6"/>
      <c r="FL339" s="6"/>
      <c r="FM339" s="225"/>
      <c r="FN339" s="6"/>
      <c r="FO339" s="6"/>
      <c r="FP339" s="6"/>
      <c r="FQ339" s="6"/>
      <c r="FR339" s="510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101"/>
      <c r="GJ339" s="511"/>
      <c r="GK339" s="101"/>
      <c r="GL339" s="77"/>
      <c r="GM339" s="77"/>
      <c r="GN339" s="77"/>
      <c r="GO339" s="77"/>
      <c r="GP339" s="77"/>
      <c r="GQ339" s="77"/>
      <c r="GR339" s="77"/>
      <c r="GS339" s="77"/>
      <c r="GT339" s="77"/>
      <c r="GU339" s="77"/>
      <c r="GV339" s="77"/>
      <c r="GW339" s="77"/>
      <c r="GX339" s="77"/>
      <c r="GY339" s="77"/>
      <c r="GZ339" s="77"/>
      <c r="HA339" s="77"/>
      <c r="HB339" s="77"/>
      <c r="HC339" s="77"/>
      <c r="HD339" s="77"/>
      <c r="HE339" s="77"/>
      <c r="HF339" s="77"/>
      <c r="HG339" s="77"/>
      <c r="HH339" s="77"/>
      <c r="HI339" s="77"/>
      <c r="HJ339" s="77"/>
      <c r="HK339" s="77"/>
      <c r="HL339" s="77"/>
      <c r="HM339" s="77"/>
      <c r="HN339" s="77"/>
      <c r="HO339" s="77"/>
      <c r="HP339" s="77"/>
      <c r="HQ339" s="77"/>
      <c r="HR339" s="77"/>
      <c r="HS339" s="77"/>
      <c r="HT339" s="77"/>
      <c r="HU339" s="77"/>
      <c r="HV339" s="77"/>
      <c r="HW339" s="77"/>
      <c r="HX339" s="77"/>
      <c r="HY339" s="77"/>
      <c r="HZ339" s="77"/>
      <c r="IA339" s="77"/>
      <c r="IB339" s="77"/>
      <c r="IC339" s="77"/>
      <c r="ID339" s="77"/>
      <c r="IE339" s="77"/>
      <c r="IF339" s="77"/>
      <c r="IG339" s="77"/>
      <c r="IH339" s="77"/>
      <c r="II339" s="77"/>
      <c r="IJ339" s="77"/>
      <c r="IK339" s="77"/>
      <c r="IL339" s="77"/>
      <c r="IM339" s="77"/>
      <c r="IN339" s="77"/>
      <c r="IO339" s="77"/>
      <c r="IP339" s="77"/>
      <c r="IQ339" s="77"/>
      <c r="IR339" s="77"/>
      <c r="IS339" s="77"/>
      <c r="IT339" s="77"/>
      <c r="IU339" s="77"/>
      <c r="IV339" s="3"/>
      <c r="IW339" s="3"/>
      <c r="IX339" s="3"/>
      <c r="IY339" s="3"/>
      <c r="IZ339" s="3"/>
      <c r="JA339" s="551"/>
      <c r="JB339" s="713"/>
      <c r="JC339" s="713"/>
      <c r="JD339" s="713"/>
      <c r="JE339" s="713"/>
      <c r="JF339" s="713"/>
      <c r="JG339" s="713"/>
      <c r="JH339" s="713"/>
      <c r="JI339" s="713"/>
      <c r="JJ339" s="713"/>
      <c r="JK339" s="713"/>
      <c r="JL339" s="713"/>
      <c r="JM339" s="713"/>
      <c r="JN339" s="713"/>
      <c r="JO339" s="713"/>
      <c r="JP339" s="713"/>
      <c r="JQ339" s="713"/>
      <c r="JR339" s="713"/>
      <c r="JS339" s="713"/>
      <c r="JT339" s="713"/>
      <c r="JU339" s="713"/>
      <c r="JV339" s="713"/>
      <c r="JW339" s="713"/>
      <c r="JX339" s="713"/>
      <c r="JY339" s="713"/>
      <c r="JZ339" s="713"/>
      <c r="KA339" s="713"/>
      <c r="KB339" s="713"/>
      <c r="KC339" s="713"/>
      <c r="KD339" s="713"/>
      <c r="KE339" s="713"/>
      <c r="KF339" s="713"/>
      <c r="KG339" s="713"/>
      <c r="KH339" s="713"/>
      <c r="KI339" s="713"/>
      <c r="KJ339" s="713"/>
      <c r="KK339" s="713"/>
      <c r="KL339" s="713"/>
      <c r="KM339" s="713"/>
      <c r="KN339" s="713"/>
      <c r="KO339" s="713"/>
      <c r="KP339" s="713"/>
      <c r="KQ339" s="713"/>
      <c r="KR339" s="713"/>
      <c r="KS339" s="713"/>
      <c r="KT339" s="713"/>
      <c r="KU339" s="713"/>
      <c r="KV339" s="713"/>
      <c r="KW339" s="713"/>
      <c r="KX339" s="713"/>
      <c r="KY339" s="713"/>
      <c r="KZ339" s="713"/>
      <c r="LA339" s="713"/>
      <c r="LB339" s="713"/>
      <c r="LC339" s="713"/>
      <c r="LD339" s="713"/>
      <c r="LE339" s="713"/>
      <c r="LF339" s="713"/>
      <c r="LG339" s="713"/>
      <c r="LH339" s="713"/>
      <c r="LI339" s="713"/>
      <c r="LJ339" s="713"/>
      <c r="LK339" s="713"/>
      <c r="LL339" s="713"/>
      <c r="LM339" s="713"/>
      <c r="LN339" s="713"/>
      <c r="LO339" s="713"/>
      <c r="LP339" s="713"/>
      <c r="LQ339" s="713"/>
      <c r="LR339" s="713"/>
      <c r="LS339" s="713"/>
      <c r="LT339" s="713"/>
      <c r="LU339" s="713"/>
      <c r="LV339" s="713"/>
      <c r="LW339" s="713"/>
      <c r="LX339" s="713"/>
      <c r="LY339" s="713"/>
      <c r="LZ339" s="713"/>
      <c r="MA339" s="713"/>
      <c r="MB339" s="713"/>
      <c r="MC339" s="713"/>
      <c r="MD339" s="713"/>
      <c r="ME339" s="713"/>
      <c r="MF339" s="713"/>
      <c r="MG339" s="713"/>
      <c r="MH339" s="713"/>
      <c r="MI339" s="713"/>
      <c r="MJ339" s="713"/>
      <c r="MK339" s="713"/>
      <c r="ML339" s="713"/>
      <c r="MM339" s="713"/>
      <c r="MN339" s="713"/>
      <c r="MO339" s="713"/>
      <c r="MP339" s="713"/>
      <c r="MQ339" s="713"/>
      <c r="MR339" s="713"/>
      <c r="MS339" s="713"/>
      <c r="MT339" s="713"/>
      <c r="MU339" s="713"/>
      <c r="MV339" s="714"/>
      <c r="MW339" s="714"/>
      <c r="MX339" s="714"/>
      <c r="MY339" s="714"/>
      <c r="MZ339" s="714"/>
    </row>
    <row r="340" spans="1:364" s="49" customFormat="1" ht="15" customHeight="1">
      <c r="A340" s="723"/>
      <c r="B340" s="724"/>
      <c r="C340" s="709"/>
      <c r="D340" s="474"/>
      <c r="E340" s="7"/>
      <c r="F340" s="7"/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373"/>
      <c r="AG340" s="7"/>
      <c r="AH340" s="7"/>
      <c r="AI340" s="7"/>
      <c r="AJ340" s="7"/>
      <c r="AK340" s="7"/>
      <c r="AL340" s="7"/>
      <c r="AM340" s="7"/>
      <c r="AN340" s="7"/>
      <c r="AO340" s="373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373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373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373"/>
      <c r="FG340" s="6"/>
      <c r="FH340" s="6"/>
      <c r="FI340" s="6"/>
      <c r="FJ340" s="6"/>
      <c r="FK340" s="6"/>
      <c r="FL340" s="6"/>
      <c r="FM340" s="225"/>
      <c r="FN340" s="6"/>
      <c r="FO340" s="6"/>
      <c r="FP340" s="6"/>
      <c r="FQ340" s="6"/>
      <c r="FR340" s="510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101"/>
      <c r="GJ340" s="511"/>
      <c r="GK340" s="101"/>
      <c r="GL340" s="77"/>
      <c r="GM340" s="77"/>
      <c r="GN340" s="77"/>
      <c r="GO340" s="77"/>
      <c r="GP340" s="77"/>
      <c r="GQ340" s="77"/>
      <c r="GR340" s="77"/>
      <c r="GS340" s="77"/>
      <c r="GT340" s="77"/>
      <c r="GU340" s="77"/>
      <c r="GV340" s="77"/>
      <c r="GW340" s="77"/>
      <c r="GX340" s="77"/>
      <c r="GY340" s="77"/>
      <c r="GZ340" s="77"/>
      <c r="HA340" s="77"/>
      <c r="HB340" s="77"/>
      <c r="HC340" s="77"/>
      <c r="HD340" s="77"/>
      <c r="HE340" s="77"/>
      <c r="HF340" s="77"/>
      <c r="HG340" s="77"/>
      <c r="HH340" s="77"/>
      <c r="HI340" s="77"/>
      <c r="HJ340" s="77"/>
      <c r="HK340" s="77"/>
      <c r="HL340" s="77"/>
      <c r="HM340" s="77"/>
      <c r="HN340" s="77"/>
      <c r="HO340" s="77"/>
      <c r="HP340" s="77"/>
      <c r="HQ340" s="77"/>
      <c r="HR340" s="77"/>
      <c r="HS340" s="77"/>
      <c r="HT340" s="77"/>
      <c r="HU340" s="77"/>
      <c r="HV340" s="77"/>
      <c r="HW340" s="77"/>
      <c r="HX340" s="77"/>
      <c r="HY340" s="77"/>
      <c r="HZ340" s="77"/>
      <c r="IA340" s="77"/>
      <c r="IB340" s="77"/>
      <c r="IC340" s="77"/>
      <c r="ID340" s="77"/>
      <c r="IE340" s="77"/>
      <c r="IF340" s="77"/>
      <c r="IG340" s="77"/>
      <c r="IH340" s="77"/>
      <c r="II340" s="77"/>
      <c r="IJ340" s="77"/>
      <c r="IK340" s="77"/>
      <c r="IL340" s="77"/>
      <c r="IM340" s="77"/>
      <c r="IN340" s="77"/>
      <c r="IO340" s="77"/>
      <c r="IP340" s="77"/>
      <c r="IQ340" s="77"/>
      <c r="IR340" s="77"/>
      <c r="IS340" s="77"/>
      <c r="IT340" s="77"/>
      <c r="IU340" s="77"/>
      <c r="IV340" s="3"/>
      <c r="IW340" s="3"/>
      <c r="IX340" s="3"/>
      <c r="IY340" s="3"/>
      <c r="IZ340" s="3"/>
      <c r="JA340" s="551"/>
      <c r="JB340" s="713"/>
      <c r="JC340" s="713"/>
      <c r="JD340" s="713"/>
      <c r="JE340" s="713"/>
      <c r="JF340" s="713"/>
      <c r="JG340" s="713"/>
      <c r="JH340" s="713"/>
      <c r="JI340" s="713"/>
      <c r="JJ340" s="713"/>
      <c r="JK340" s="713"/>
      <c r="JL340" s="713"/>
      <c r="JM340" s="713"/>
      <c r="JN340" s="713"/>
      <c r="JO340" s="713"/>
      <c r="JP340" s="713"/>
      <c r="JQ340" s="713"/>
      <c r="JR340" s="713"/>
      <c r="JS340" s="713"/>
      <c r="JT340" s="713"/>
      <c r="JU340" s="713"/>
      <c r="JV340" s="713"/>
      <c r="JW340" s="713"/>
      <c r="JX340" s="713"/>
      <c r="JY340" s="713"/>
      <c r="JZ340" s="713"/>
      <c r="KA340" s="713"/>
      <c r="KB340" s="713"/>
      <c r="KC340" s="713"/>
      <c r="KD340" s="713"/>
      <c r="KE340" s="713"/>
      <c r="KF340" s="713"/>
      <c r="KG340" s="713"/>
      <c r="KH340" s="713"/>
      <c r="KI340" s="713"/>
      <c r="KJ340" s="713"/>
      <c r="KK340" s="713"/>
      <c r="KL340" s="713"/>
      <c r="KM340" s="713"/>
      <c r="KN340" s="713"/>
      <c r="KO340" s="713"/>
      <c r="KP340" s="713"/>
      <c r="KQ340" s="713"/>
      <c r="KR340" s="713"/>
      <c r="KS340" s="713"/>
      <c r="KT340" s="713"/>
      <c r="KU340" s="713"/>
      <c r="KV340" s="713"/>
      <c r="KW340" s="713"/>
      <c r="KX340" s="713"/>
      <c r="KY340" s="713"/>
      <c r="KZ340" s="713"/>
      <c r="LA340" s="713"/>
      <c r="LB340" s="713"/>
      <c r="LC340" s="713"/>
      <c r="LD340" s="713"/>
      <c r="LE340" s="713"/>
      <c r="LF340" s="713"/>
      <c r="LG340" s="713"/>
      <c r="LH340" s="713"/>
      <c r="LI340" s="713"/>
      <c r="LJ340" s="713"/>
      <c r="LK340" s="713"/>
      <c r="LL340" s="713"/>
      <c r="LM340" s="713"/>
      <c r="LN340" s="713"/>
      <c r="LO340" s="713"/>
      <c r="LP340" s="713"/>
      <c r="LQ340" s="713"/>
      <c r="LR340" s="713"/>
      <c r="LS340" s="713"/>
      <c r="LT340" s="713"/>
      <c r="LU340" s="713"/>
      <c r="LV340" s="713"/>
      <c r="LW340" s="713"/>
      <c r="LX340" s="713"/>
      <c r="LY340" s="713"/>
      <c r="LZ340" s="713"/>
      <c r="MA340" s="713"/>
      <c r="MB340" s="713"/>
      <c r="MC340" s="713"/>
      <c r="MD340" s="713"/>
      <c r="ME340" s="713"/>
      <c r="MF340" s="713"/>
      <c r="MG340" s="713"/>
      <c r="MH340" s="713"/>
      <c r="MI340" s="713"/>
      <c r="MJ340" s="713"/>
      <c r="MK340" s="713"/>
      <c r="ML340" s="713"/>
      <c r="MM340" s="713"/>
      <c r="MN340" s="713"/>
      <c r="MO340" s="713"/>
      <c r="MP340" s="713"/>
      <c r="MQ340" s="713"/>
      <c r="MR340" s="713"/>
      <c r="MS340" s="713"/>
      <c r="MT340" s="713"/>
      <c r="MU340" s="713"/>
      <c r="MV340" s="714"/>
      <c r="MW340" s="714"/>
      <c r="MX340" s="714"/>
      <c r="MY340" s="714"/>
      <c r="MZ340" s="714"/>
    </row>
    <row r="341" spans="1:364" s="49" customFormat="1" ht="15" customHeight="1">
      <c r="A341" s="723"/>
      <c r="B341" s="724"/>
      <c r="C341" s="709"/>
      <c r="D341" s="474"/>
      <c r="E341" s="7"/>
      <c r="F341" s="7"/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373"/>
      <c r="AG341" s="7"/>
      <c r="AH341" s="7"/>
      <c r="AI341" s="7"/>
      <c r="AJ341" s="7"/>
      <c r="AK341" s="7"/>
      <c r="AL341" s="7"/>
      <c r="AM341" s="7"/>
      <c r="AN341" s="7"/>
      <c r="AO341" s="373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373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373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373"/>
      <c r="FG341" s="6"/>
      <c r="FH341" s="6"/>
      <c r="FI341" s="6"/>
      <c r="FJ341" s="6"/>
      <c r="FK341" s="6"/>
      <c r="FL341" s="6"/>
      <c r="FM341" s="225"/>
      <c r="FN341" s="6"/>
      <c r="FO341" s="6"/>
      <c r="FP341" s="6"/>
      <c r="FQ341" s="6"/>
      <c r="FR341" s="510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101"/>
      <c r="GJ341" s="511"/>
      <c r="GK341" s="101"/>
      <c r="GL341" s="77"/>
      <c r="GM341" s="77"/>
      <c r="GN341" s="77"/>
      <c r="GO341" s="77"/>
      <c r="GP341" s="77"/>
      <c r="GQ341" s="77"/>
      <c r="GR341" s="77"/>
      <c r="GS341" s="77"/>
      <c r="GT341" s="77"/>
      <c r="GU341" s="77"/>
      <c r="GV341" s="77"/>
      <c r="GW341" s="77"/>
      <c r="GX341" s="77"/>
      <c r="GY341" s="77"/>
      <c r="GZ341" s="77"/>
      <c r="HA341" s="77"/>
      <c r="HB341" s="77"/>
      <c r="HC341" s="77"/>
      <c r="HD341" s="77"/>
      <c r="HE341" s="77"/>
      <c r="HF341" s="77"/>
      <c r="HG341" s="77"/>
      <c r="HH341" s="77"/>
      <c r="HI341" s="77"/>
      <c r="HJ341" s="77"/>
      <c r="HK341" s="77"/>
      <c r="HL341" s="77"/>
      <c r="HM341" s="77"/>
      <c r="HN341" s="77"/>
      <c r="HO341" s="77"/>
      <c r="HP341" s="77"/>
      <c r="HQ341" s="77"/>
      <c r="HR341" s="77"/>
      <c r="HS341" s="77"/>
      <c r="HT341" s="77"/>
      <c r="HU341" s="77"/>
      <c r="HV341" s="77"/>
      <c r="HW341" s="77"/>
      <c r="HX341" s="77"/>
      <c r="HY341" s="77"/>
      <c r="HZ341" s="77"/>
      <c r="IA341" s="77"/>
      <c r="IB341" s="77"/>
      <c r="IC341" s="77"/>
      <c r="ID341" s="77"/>
      <c r="IE341" s="77"/>
      <c r="IF341" s="77"/>
      <c r="IG341" s="77"/>
      <c r="IH341" s="77"/>
      <c r="II341" s="77"/>
      <c r="IJ341" s="77"/>
      <c r="IK341" s="77"/>
      <c r="IL341" s="77"/>
      <c r="IM341" s="77"/>
      <c r="IN341" s="77"/>
      <c r="IO341" s="77"/>
      <c r="IP341" s="77"/>
      <c r="IQ341" s="77"/>
      <c r="IR341" s="77"/>
      <c r="IS341" s="77"/>
      <c r="IT341" s="77"/>
      <c r="IU341" s="77"/>
      <c r="IV341" s="3"/>
      <c r="IW341" s="3"/>
      <c r="IX341" s="3"/>
      <c r="IY341" s="3"/>
      <c r="IZ341" s="3"/>
      <c r="JA341" s="551"/>
      <c r="JB341" s="713"/>
      <c r="JC341" s="713"/>
      <c r="JD341" s="713"/>
      <c r="JE341" s="713"/>
      <c r="JF341" s="713"/>
      <c r="JG341" s="713"/>
      <c r="JH341" s="713"/>
      <c r="JI341" s="713"/>
      <c r="JJ341" s="713"/>
      <c r="JK341" s="713"/>
      <c r="JL341" s="713"/>
      <c r="JM341" s="713"/>
      <c r="JN341" s="713"/>
      <c r="JO341" s="713"/>
      <c r="JP341" s="713"/>
      <c r="JQ341" s="713"/>
      <c r="JR341" s="713"/>
      <c r="JS341" s="713"/>
      <c r="JT341" s="713"/>
      <c r="JU341" s="713"/>
      <c r="JV341" s="713"/>
      <c r="JW341" s="713"/>
      <c r="JX341" s="713"/>
      <c r="JY341" s="713"/>
      <c r="JZ341" s="713"/>
      <c r="KA341" s="713"/>
      <c r="KB341" s="713"/>
      <c r="KC341" s="713"/>
      <c r="KD341" s="713"/>
      <c r="KE341" s="713"/>
      <c r="KF341" s="713"/>
      <c r="KG341" s="713"/>
      <c r="KH341" s="713"/>
      <c r="KI341" s="713"/>
      <c r="KJ341" s="713"/>
      <c r="KK341" s="713"/>
      <c r="KL341" s="713"/>
      <c r="KM341" s="713"/>
      <c r="KN341" s="713"/>
      <c r="KO341" s="713"/>
      <c r="KP341" s="713"/>
      <c r="KQ341" s="713"/>
      <c r="KR341" s="713"/>
      <c r="KS341" s="713"/>
      <c r="KT341" s="713"/>
      <c r="KU341" s="713"/>
      <c r="KV341" s="713"/>
      <c r="KW341" s="713"/>
      <c r="KX341" s="713"/>
      <c r="KY341" s="713"/>
      <c r="KZ341" s="713"/>
      <c r="LA341" s="713"/>
      <c r="LB341" s="713"/>
      <c r="LC341" s="713"/>
      <c r="LD341" s="713"/>
      <c r="LE341" s="713"/>
      <c r="LF341" s="713"/>
      <c r="LG341" s="713"/>
      <c r="LH341" s="713"/>
      <c r="LI341" s="713"/>
      <c r="LJ341" s="713"/>
      <c r="LK341" s="713"/>
      <c r="LL341" s="713"/>
      <c r="LM341" s="713"/>
      <c r="LN341" s="713"/>
      <c r="LO341" s="713"/>
      <c r="LP341" s="713"/>
      <c r="LQ341" s="713"/>
      <c r="LR341" s="713"/>
      <c r="LS341" s="713"/>
      <c r="LT341" s="713"/>
      <c r="LU341" s="713"/>
      <c r="LV341" s="713"/>
      <c r="LW341" s="713"/>
      <c r="LX341" s="713"/>
      <c r="LY341" s="713"/>
      <c r="LZ341" s="713"/>
      <c r="MA341" s="713"/>
      <c r="MB341" s="713"/>
      <c r="MC341" s="713"/>
      <c r="MD341" s="713"/>
      <c r="ME341" s="713"/>
      <c r="MF341" s="713"/>
      <c r="MG341" s="713"/>
      <c r="MH341" s="713"/>
      <c r="MI341" s="713"/>
      <c r="MJ341" s="713"/>
      <c r="MK341" s="713"/>
      <c r="ML341" s="713"/>
      <c r="MM341" s="713"/>
      <c r="MN341" s="713"/>
      <c r="MO341" s="713"/>
      <c r="MP341" s="713"/>
      <c r="MQ341" s="713"/>
      <c r="MR341" s="713"/>
      <c r="MS341" s="713"/>
      <c r="MT341" s="713"/>
      <c r="MU341" s="713"/>
      <c r="MV341" s="714"/>
      <c r="MW341" s="714"/>
      <c r="MX341" s="714"/>
      <c r="MY341" s="714"/>
      <c r="MZ341" s="714"/>
    </row>
    <row r="342" spans="1:364" s="49" customFormat="1" ht="15" customHeight="1">
      <c r="A342" s="723"/>
      <c r="B342" s="724"/>
      <c r="C342" s="709"/>
      <c r="D342" s="474"/>
      <c r="E342" s="7"/>
      <c r="F342" s="7"/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373"/>
      <c r="AG342" s="7"/>
      <c r="AH342" s="7"/>
      <c r="AI342" s="7"/>
      <c r="AJ342" s="7"/>
      <c r="AK342" s="7"/>
      <c r="AL342" s="7"/>
      <c r="AM342" s="7"/>
      <c r="AN342" s="7"/>
      <c r="AO342" s="373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373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373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373"/>
      <c r="FG342" s="6"/>
      <c r="FH342" s="6"/>
      <c r="FI342" s="6"/>
      <c r="FJ342" s="6"/>
      <c r="FK342" s="6"/>
      <c r="FL342" s="6"/>
      <c r="FM342" s="225"/>
      <c r="FN342" s="6"/>
      <c r="FO342" s="6"/>
      <c r="FP342" s="6"/>
      <c r="FQ342" s="6"/>
      <c r="FR342" s="510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101"/>
      <c r="GJ342" s="511"/>
      <c r="GK342" s="101"/>
      <c r="GL342" s="77"/>
      <c r="GM342" s="77"/>
      <c r="GN342" s="77"/>
      <c r="GO342" s="77"/>
      <c r="GP342" s="77"/>
      <c r="GQ342" s="77"/>
      <c r="GR342" s="77"/>
      <c r="GS342" s="77"/>
      <c r="GT342" s="77"/>
      <c r="GU342" s="77"/>
      <c r="GV342" s="77"/>
      <c r="GW342" s="77"/>
      <c r="GX342" s="77"/>
      <c r="GY342" s="77"/>
      <c r="GZ342" s="77"/>
      <c r="HA342" s="77"/>
      <c r="HB342" s="77"/>
      <c r="HC342" s="77"/>
      <c r="HD342" s="77"/>
      <c r="HE342" s="77"/>
      <c r="HF342" s="77"/>
      <c r="HG342" s="77"/>
      <c r="HH342" s="77"/>
      <c r="HI342" s="77"/>
      <c r="HJ342" s="77"/>
      <c r="HK342" s="77"/>
      <c r="HL342" s="77"/>
      <c r="HM342" s="77"/>
      <c r="HN342" s="77"/>
      <c r="HO342" s="77"/>
      <c r="HP342" s="77"/>
      <c r="HQ342" s="77"/>
      <c r="HR342" s="77"/>
      <c r="HS342" s="77"/>
      <c r="HT342" s="77"/>
      <c r="HU342" s="77"/>
      <c r="HV342" s="77"/>
      <c r="HW342" s="77"/>
      <c r="HX342" s="77"/>
      <c r="HY342" s="77"/>
      <c r="HZ342" s="77"/>
      <c r="IA342" s="77"/>
      <c r="IB342" s="77"/>
      <c r="IC342" s="77"/>
      <c r="ID342" s="77"/>
      <c r="IE342" s="77"/>
      <c r="IF342" s="77"/>
      <c r="IG342" s="77"/>
      <c r="IH342" s="77"/>
      <c r="II342" s="77"/>
      <c r="IJ342" s="77"/>
      <c r="IK342" s="77"/>
      <c r="IL342" s="77"/>
      <c r="IM342" s="77"/>
      <c r="IN342" s="77"/>
      <c r="IO342" s="77"/>
      <c r="IP342" s="77"/>
      <c r="IQ342" s="77"/>
      <c r="IR342" s="77"/>
      <c r="IS342" s="77"/>
      <c r="IT342" s="77"/>
      <c r="IU342" s="77"/>
      <c r="IV342" s="3"/>
      <c r="IW342" s="3"/>
      <c r="IX342" s="3"/>
      <c r="IY342" s="3"/>
      <c r="IZ342" s="3"/>
      <c r="JA342" s="551"/>
      <c r="JB342" s="713"/>
      <c r="JC342" s="713"/>
      <c r="JD342" s="713"/>
      <c r="JE342" s="713"/>
      <c r="JF342" s="713"/>
      <c r="JG342" s="713"/>
      <c r="JH342" s="713"/>
      <c r="JI342" s="713"/>
      <c r="JJ342" s="713"/>
      <c r="JK342" s="713"/>
      <c r="JL342" s="713"/>
      <c r="JM342" s="713"/>
      <c r="JN342" s="713"/>
      <c r="JO342" s="713"/>
      <c r="JP342" s="713"/>
      <c r="JQ342" s="713"/>
      <c r="JR342" s="713"/>
      <c r="JS342" s="713"/>
      <c r="JT342" s="713"/>
      <c r="JU342" s="713"/>
      <c r="JV342" s="713"/>
      <c r="JW342" s="713"/>
      <c r="JX342" s="713"/>
      <c r="JY342" s="713"/>
      <c r="JZ342" s="713"/>
      <c r="KA342" s="713"/>
      <c r="KB342" s="713"/>
      <c r="KC342" s="713"/>
      <c r="KD342" s="713"/>
      <c r="KE342" s="713"/>
      <c r="KF342" s="713"/>
      <c r="KG342" s="713"/>
      <c r="KH342" s="713"/>
      <c r="KI342" s="713"/>
      <c r="KJ342" s="713"/>
      <c r="KK342" s="713"/>
      <c r="KL342" s="713"/>
      <c r="KM342" s="713"/>
      <c r="KN342" s="713"/>
      <c r="KO342" s="713"/>
      <c r="KP342" s="713"/>
      <c r="KQ342" s="713"/>
      <c r="KR342" s="713"/>
      <c r="KS342" s="713"/>
      <c r="KT342" s="713"/>
      <c r="KU342" s="713"/>
      <c r="KV342" s="713"/>
      <c r="KW342" s="713"/>
      <c r="KX342" s="713"/>
      <c r="KY342" s="713"/>
      <c r="KZ342" s="713"/>
      <c r="LA342" s="713"/>
      <c r="LB342" s="713"/>
      <c r="LC342" s="713"/>
      <c r="LD342" s="713"/>
      <c r="LE342" s="713"/>
      <c r="LF342" s="713"/>
      <c r="LG342" s="713"/>
      <c r="LH342" s="713"/>
      <c r="LI342" s="713"/>
      <c r="LJ342" s="713"/>
      <c r="LK342" s="713"/>
      <c r="LL342" s="713"/>
      <c r="LM342" s="713"/>
      <c r="LN342" s="713"/>
      <c r="LO342" s="713"/>
      <c r="LP342" s="713"/>
      <c r="LQ342" s="713"/>
      <c r="LR342" s="713"/>
      <c r="LS342" s="713"/>
      <c r="LT342" s="713"/>
      <c r="LU342" s="713"/>
      <c r="LV342" s="713"/>
      <c r="LW342" s="713"/>
      <c r="LX342" s="713"/>
      <c r="LY342" s="713"/>
      <c r="LZ342" s="713"/>
      <c r="MA342" s="713"/>
      <c r="MB342" s="713"/>
      <c r="MC342" s="713"/>
      <c r="MD342" s="713"/>
      <c r="ME342" s="713"/>
      <c r="MF342" s="713"/>
      <c r="MG342" s="713"/>
      <c r="MH342" s="713"/>
      <c r="MI342" s="713"/>
      <c r="MJ342" s="713"/>
      <c r="MK342" s="713"/>
      <c r="ML342" s="713"/>
      <c r="MM342" s="713"/>
      <c r="MN342" s="713"/>
      <c r="MO342" s="713"/>
      <c r="MP342" s="713"/>
      <c r="MQ342" s="713"/>
      <c r="MR342" s="713"/>
      <c r="MS342" s="713"/>
      <c r="MT342" s="713"/>
      <c r="MU342" s="713"/>
      <c r="MV342" s="714"/>
      <c r="MW342" s="714"/>
      <c r="MX342" s="714"/>
      <c r="MY342" s="714"/>
      <c r="MZ342" s="714"/>
    </row>
    <row r="343" spans="1:364" s="49" customFormat="1" ht="15" customHeight="1">
      <c r="A343" s="723"/>
      <c r="B343" s="724"/>
      <c r="C343" s="709"/>
      <c r="D343" s="474"/>
      <c r="E343" s="7"/>
      <c r="F343" s="7"/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373"/>
      <c r="AG343" s="7"/>
      <c r="AH343" s="7"/>
      <c r="AI343" s="7"/>
      <c r="AJ343" s="7"/>
      <c r="AK343" s="7"/>
      <c r="AL343" s="7"/>
      <c r="AM343" s="7"/>
      <c r="AN343" s="7"/>
      <c r="AO343" s="373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373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373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373"/>
      <c r="FG343" s="6"/>
      <c r="FH343" s="6"/>
      <c r="FI343" s="6"/>
      <c r="FJ343" s="6"/>
      <c r="FK343" s="6"/>
      <c r="FL343" s="6"/>
      <c r="FM343" s="225"/>
      <c r="FN343" s="6"/>
      <c r="FO343" s="6"/>
      <c r="FP343" s="6"/>
      <c r="FQ343" s="6"/>
      <c r="FR343" s="510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101"/>
      <c r="GJ343" s="511"/>
      <c r="GK343" s="101"/>
      <c r="GL343" s="77"/>
      <c r="GM343" s="77"/>
      <c r="GN343" s="77"/>
      <c r="GO343" s="77"/>
      <c r="GP343" s="77"/>
      <c r="GQ343" s="77"/>
      <c r="GR343" s="77"/>
      <c r="GS343" s="77"/>
      <c r="GT343" s="77"/>
      <c r="GU343" s="77"/>
      <c r="GV343" s="77"/>
      <c r="GW343" s="77"/>
      <c r="GX343" s="77"/>
      <c r="GY343" s="77"/>
      <c r="GZ343" s="77"/>
      <c r="HA343" s="77"/>
      <c r="HB343" s="77"/>
      <c r="HC343" s="77"/>
      <c r="HD343" s="77"/>
      <c r="HE343" s="77"/>
      <c r="HF343" s="77"/>
      <c r="HG343" s="77"/>
      <c r="HH343" s="77"/>
      <c r="HI343" s="77"/>
      <c r="HJ343" s="77"/>
      <c r="HK343" s="77"/>
      <c r="HL343" s="77"/>
      <c r="HM343" s="77"/>
      <c r="HN343" s="77"/>
      <c r="HO343" s="77"/>
      <c r="HP343" s="77"/>
      <c r="HQ343" s="77"/>
      <c r="HR343" s="77"/>
      <c r="HS343" s="77"/>
      <c r="HT343" s="77"/>
      <c r="HU343" s="77"/>
      <c r="HV343" s="77"/>
      <c r="HW343" s="77"/>
      <c r="HX343" s="77"/>
      <c r="HY343" s="77"/>
      <c r="HZ343" s="77"/>
      <c r="IA343" s="77"/>
      <c r="IB343" s="77"/>
      <c r="IC343" s="77"/>
      <c r="ID343" s="77"/>
      <c r="IE343" s="77"/>
      <c r="IF343" s="77"/>
      <c r="IG343" s="77"/>
      <c r="IH343" s="77"/>
      <c r="II343" s="77"/>
      <c r="IJ343" s="77"/>
      <c r="IK343" s="77"/>
      <c r="IL343" s="77"/>
      <c r="IM343" s="77"/>
      <c r="IN343" s="77"/>
      <c r="IO343" s="77"/>
      <c r="IP343" s="77"/>
      <c r="IQ343" s="77"/>
      <c r="IR343" s="77"/>
      <c r="IS343" s="77"/>
      <c r="IT343" s="77"/>
      <c r="IU343" s="77"/>
      <c r="IV343" s="3"/>
      <c r="IW343" s="3"/>
      <c r="IX343" s="3"/>
      <c r="IY343" s="3"/>
      <c r="IZ343" s="3"/>
      <c r="JA343" s="551"/>
      <c r="JB343" s="713"/>
      <c r="JC343" s="713"/>
      <c r="JD343" s="713"/>
      <c r="JE343" s="713"/>
      <c r="JF343" s="713"/>
      <c r="JG343" s="713"/>
      <c r="JH343" s="713"/>
      <c r="JI343" s="713"/>
      <c r="JJ343" s="713"/>
      <c r="JK343" s="713"/>
      <c r="JL343" s="713"/>
      <c r="JM343" s="713"/>
      <c r="JN343" s="713"/>
      <c r="JO343" s="713"/>
      <c r="JP343" s="713"/>
      <c r="JQ343" s="713"/>
      <c r="JR343" s="713"/>
      <c r="JS343" s="713"/>
      <c r="JT343" s="713"/>
      <c r="JU343" s="713"/>
      <c r="JV343" s="713"/>
      <c r="JW343" s="713"/>
      <c r="JX343" s="713"/>
      <c r="JY343" s="713"/>
      <c r="JZ343" s="713"/>
      <c r="KA343" s="713"/>
      <c r="KB343" s="713"/>
      <c r="KC343" s="713"/>
      <c r="KD343" s="713"/>
      <c r="KE343" s="713"/>
      <c r="KF343" s="713"/>
      <c r="KG343" s="713"/>
      <c r="KH343" s="713"/>
      <c r="KI343" s="713"/>
      <c r="KJ343" s="713"/>
      <c r="KK343" s="713"/>
      <c r="KL343" s="713"/>
      <c r="KM343" s="713"/>
      <c r="KN343" s="713"/>
      <c r="KO343" s="713"/>
      <c r="KP343" s="713"/>
      <c r="KQ343" s="713"/>
      <c r="KR343" s="713"/>
      <c r="KS343" s="713"/>
      <c r="KT343" s="713"/>
      <c r="KU343" s="713"/>
      <c r="KV343" s="713"/>
      <c r="KW343" s="713"/>
      <c r="KX343" s="713"/>
      <c r="KY343" s="713"/>
      <c r="KZ343" s="713"/>
      <c r="LA343" s="713"/>
      <c r="LB343" s="713"/>
      <c r="LC343" s="713"/>
      <c r="LD343" s="713"/>
      <c r="LE343" s="713"/>
      <c r="LF343" s="713"/>
      <c r="LG343" s="713"/>
      <c r="LH343" s="713"/>
      <c r="LI343" s="713"/>
      <c r="LJ343" s="713"/>
      <c r="LK343" s="713"/>
      <c r="LL343" s="713"/>
      <c r="LM343" s="713"/>
      <c r="LN343" s="713"/>
      <c r="LO343" s="713"/>
      <c r="LP343" s="713"/>
      <c r="LQ343" s="713"/>
      <c r="LR343" s="713"/>
      <c r="LS343" s="713"/>
      <c r="LT343" s="713"/>
      <c r="LU343" s="713"/>
      <c r="LV343" s="713"/>
      <c r="LW343" s="713"/>
      <c r="LX343" s="713"/>
      <c r="LY343" s="713"/>
      <c r="LZ343" s="713"/>
      <c r="MA343" s="713"/>
      <c r="MB343" s="713"/>
      <c r="MC343" s="713"/>
      <c r="MD343" s="713"/>
      <c r="ME343" s="713"/>
      <c r="MF343" s="713"/>
      <c r="MG343" s="713"/>
      <c r="MH343" s="713"/>
      <c r="MI343" s="713"/>
      <c r="MJ343" s="713"/>
      <c r="MK343" s="713"/>
      <c r="ML343" s="713"/>
      <c r="MM343" s="713"/>
      <c r="MN343" s="713"/>
      <c r="MO343" s="713"/>
      <c r="MP343" s="713"/>
      <c r="MQ343" s="713"/>
      <c r="MR343" s="713"/>
      <c r="MS343" s="713"/>
      <c r="MT343" s="713"/>
      <c r="MU343" s="713"/>
      <c r="MV343" s="714"/>
      <c r="MW343" s="714"/>
      <c r="MX343" s="714"/>
      <c r="MY343" s="714"/>
      <c r="MZ343" s="714"/>
    </row>
    <row r="344" spans="1:364" s="49" customFormat="1" ht="15" customHeight="1">
      <c r="A344" s="723"/>
      <c r="B344" s="724"/>
      <c r="C344" s="709"/>
      <c r="D344" s="474"/>
      <c r="E344" s="7"/>
      <c r="F344" s="7"/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373"/>
      <c r="AG344" s="7"/>
      <c r="AH344" s="7"/>
      <c r="AI344" s="7"/>
      <c r="AJ344" s="7"/>
      <c r="AK344" s="7"/>
      <c r="AL344" s="7"/>
      <c r="AM344" s="7"/>
      <c r="AN344" s="7"/>
      <c r="AO344" s="373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373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373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373"/>
      <c r="FG344" s="6"/>
      <c r="FH344" s="6"/>
      <c r="FI344" s="6"/>
      <c r="FJ344" s="6"/>
      <c r="FK344" s="6"/>
      <c r="FL344" s="6"/>
      <c r="FM344" s="225"/>
      <c r="FN344" s="6"/>
      <c r="FO344" s="6"/>
      <c r="FP344" s="6"/>
      <c r="FQ344" s="6"/>
      <c r="FR344" s="510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101"/>
      <c r="GJ344" s="511"/>
      <c r="GK344" s="101"/>
      <c r="GL344" s="77"/>
      <c r="GM344" s="77"/>
      <c r="GN344" s="77"/>
      <c r="GO344" s="77"/>
      <c r="GP344" s="77"/>
      <c r="GQ344" s="77"/>
      <c r="GR344" s="77"/>
      <c r="GS344" s="77"/>
      <c r="GT344" s="77"/>
      <c r="GU344" s="77"/>
      <c r="GV344" s="77"/>
      <c r="GW344" s="77"/>
      <c r="GX344" s="77"/>
      <c r="GY344" s="77"/>
      <c r="GZ344" s="77"/>
      <c r="HA344" s="77"/>
      <c r="HB344" s="77"/>
      <c r="HC344" s="77"/>
      <c r="HD344" s="77"/>
      <c r="HE344" s="77"/>
      <c r="HF344" s="77"/>
      <c r="HG344" s="77"/>
      <c r="HH344" s="77"/>
      <c r="HI344" s="77"/>
      <c r="HJ344" s="77"/>
      <c r="HK344" s="77"/>
      <c r="HL344" s="77"/>
      <c r="HM344" s="77"/>
      <c r="HN344" s="77"/>
      <c r="HO344" s="77"/>
      <c r="HP344" s="77"/>
      <c r="HQ344" s="77"/>
      <c r="HR344" s="77"/>
      <c r="HS344" s="77"/>
      <c r="HT344" s="77"/>
      <c r="HU344" s="77"/>
      <c r="HV344" s="77"/>
      <c r="HW344" s="77"/>
      <c r="HX344" s="77"/>
      <c r="HY344" s="77"/>
      <c r="HZ344" s="77"/>
      <c r="IA344" s="77"/>
      <c r="IB344" s="77"/>
      <c r="IC344" s="77"/>
      <c r="ID344" s="77"/>
      <c r="IE344" s="77"/>
      <c r="IF344" s="77"/>
      <c r="IG344" s="77"/>
      <c r="IH344" s="77"/>
      <c r="II344" s="77"/>
      <c r="IJ344" s="77"/>
      <c r="IK344" s="77"/>
      <c r="IL344" s="77"/>
      <c r="IM344" s="77"/>
      <c r="IN344" s="77"/>
      <c r="IO344" s="77"/>
      <c r="IP344" s="77"/>
      <c r="IQ344" s="77"/>
      <c r="IR344" s="77"/>
      <c r="IS344" s="77"/>
      <c r="IT344" s="77"/>
      <c r="IU344" s="77"/>
      <c r="IV344" s="3"/>
      <c r="IW344" s="3"/>
      <c r="IX344" s="3"/>
      <c r="IY344" s="3"/>
      <c r="IZ344" s="3"/>
      <c r="JA344" s="551"/>
      <c r="JB344" s="713"/>
      <c r="JC344" s="713"/>
      <c r="JD344" s="713"/>
      <c r="JE344" s="713"/>
      <c r="JF344" s="713"/>
      <c r="JG344" s="713"/>
      <c r="JH344" s="713"/>
      <c r="JI344" s="713"/>
      <c r="JJ344" s="713"/>
      <c r="JK344" s="713"/>
      <c r="JL344" s="713"/>
      <c r="JM344" s="713"/>
      <c r="JN344" s="713"/>
      <c r="JO344" s="713"/>
      <c r="JP344" s="713"/>
      <c r="JQ344" s="713"/>
      <c r="JR344" s="713"/>
      <c r="JS344" s="713"/>
      <c r="JT344" s="713"/>
      <c r="JU344" s="713"/>
      <c r="JV344" s="713"/>
      <c r="JW344" s="713"/>
      <c r="JX344" s="713"/>
      <c r="JY344" s="713"/>
      <c r="JZ344" s="713"/>
      <c r="KA344" s="713"/>
      <c r="KB344" s="713"/>
      <c r="KC344" s="713"/>
      <c r="KD344" s="713"/>
      <c r="KE344" s="713"/>
      <c r="KF344" s="713"/>
      <c r="KG344" s="713"/>
      <c r="KH344" s="713"/>
      <c r="KI344" s="713"/>
      <c r="KJ344" s="713"/>
      <c r="KK344" s="713"/>
      <c r="KL344" s="713"/>
      <c r="KM344" s="713"/>
      <c r="KN344" s="713"/>
      <c r="KO344" s="713"/>
      <c r="KP344" s="713"/>
      <c r="KQ344" s="713"/>
      <c r="KR344" s="713"/>
      <c r="KS344" s="713"/>
      <c r="KT344" s="713"/>
      <c r="KU344" s="713"/>
      <c r="KV344" s="713"/>
      <c r="KW344" s="713"/>
      <c r="KX344" s="713"/>
      <c r="KY344" s="713"/>
      <c r="KZ344" s="713"/>
      <c r="LA344" s="713"/>
      <c r="LB344" s="713"/>
      <c r="LC344" s="713"/>
      <c r="LD344" s="713"/>
      <c r="LE344" s="713"/>
      <c r="LF344" s="713"/>
      <c r="LG344" s="713"/>
      <c r="LH344" s="713"/>
      <c r="LI344" s="713"/>
      <c r="LJ344" s="713"/>
      <c r="LK344" s="713"/>
      <c r="LL344" s="713"/>
      <c r="LM344" s="713"/>
      <c r="LN344" s="713"/>
      <c r="LO344" s="713"/>
      <c r="LP344" s="713"/>
      <c r="LQ344" s="713"/>
      <c r="LR344" s="713"/>
      <c r="LS344" s="713"/>
      <c r="LT344" s="713"/>
      <c r="LU344" s="713"/>
      <c r="LV344" s="713"/>
      <c r="LW344" s="713"/>
      <c r="LX344" s="713"/>
      <c r="LY344" s="713"/>
      <c r="LZ344" s="713"/>
      <c r="MA344" s="713"/>
      <c r="MB344" s="713"/>
      <c r="MC344" s="713"/>
      <c r="MD344" s="713"/>
      <c r="ME344" s="713"/>
      <c r="MF344" s="713"/>
      <c r="MG344" s="713"/>
      <c r="MH344" s="713"/>
      <c r="MI344" s="713"/>
      <c r="MJ344" s="713"/>
      <c r="MK344" s="713"/>
      <c r="ML344" s="713"/>
      <c r="MM344" s="713"/>
      <c r="MN344" s="713"/>
      <c r="MO344" s="713"/>
      <c r="MP344" s="713"/>
      <c r="MQ344" s="713"/>
      <c r="MR344" s="713"/>
      <c r="MS344" s="713"/>
      <c r="MT344" s="713"/>
      <c r="MU344" s="713"/>
      <c r="MV344" s="714"/>
      <c r="MW344" s="714"/>
      <c r="MX344" s="714"/>
      <c r="MY344" s="714"/>
      <c r="MZ344" s="714"/>
    </row>
    <row r="345" spans="1:364" s="49" customFormat="1" ht="15" customHeight="1">
      <c r="A345" s="723"/>
      <c r="B345" s="724"/>
      <c r="C345" s="709"/>
      <c r="D345" s="474"/>
      <c r="E345" s="7"/>
      <c r="F345" s="7"/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373"/>
      <c r="AG345" s="7"/>
      <c r="AH345" s="7"/>
      <c r="AI345" s="7"/>
      <c r="AJ345" s="7"/>
      <c r="AK345" s="7"/>
      <c r="AL345" s="7"/>
      <c r="AM345" s="7"/>
      <c r="AN345" s="7"/>
      <c r="AO345" s="373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373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373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373"/>
      <c r="FG345" s="6"/>
      <c r="FH345" s="6"/>
      <c r="FI345" s="6"/>
      <c r="FJ345" s="6"/>
      <c r="FK345" s="6"/>
      <c r="FL345" s="6"/>
      <c r="FM345" s="225"/>
      <c r="FN345" s="6"/>
      <c r="FO345" s="6"/>
      <c r="FP345" s="6"/>
      <c r="FQ345" s="6"/>
      <c r="FR345" s="510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101"/>
      <c r="GJ345" s="511"/>
      <c r="GK345" s="101"/>
      <c r="GL345" s="77"/>
      <c r="GM345" s="77"/>
      <c r="GN345" s="77"/>
      <c r="GO345" s="77"/>
      <c r="GP345" s="77"/>
      <c r="GQ345" s="77"/>
      <c r="GR345" s="77"/>
      <c r="GS345" s="77"/>
      <c r="GT345" s="77"/>
      <c r="GU345" s="77"/>
      <c r="GV345" s="77"/>
      <c r="GW345" s="77"/>
      <c r="GX345" s="77"/>
      <c r="GY345" s="77"/>
      <c r="GZ345" s="77"/>
      <c r="HA345" s="77"/>
      <c r="HB345" s="77"/>
      <c r="HC345" s="77"/>
      <c r="HD345" s="77"/>
      <c r="HE345" s="77"/>
      <c r="HF345" s="77"/>
      <c r="HG345" s="77"/>
      <c r="HH345" s="77"/>
      <c r="HI345" s="77"/>
      <c r="HJ345" s="77"/>
      <c r="HK345" s="77"/>
      <c r="HL345" s="77"/>
      <c r="HM345" s="77"/>
      <c r="HN345" s="77"/>
      <c r="HO345" s="77"/>
      <c r="HP345" s="77"/>
      <c r="HQ345" s="77"/>
      <c r="HR345" s="77"/>
      <c r="HS345" s="77"/>
      <c r="HT345" s="77"/>
      <c r="HU345" s="77"/>
      <c r="HV345" s="77"/>
      <c r="HW345" s="77"/>
      <c r="HX345" s="77"/>
      <c r="HY345" s="77"/>
      <c r="HZ345" s="77"/>
      <c r="IA345" s="77"/>
      <c r="IB345" s="77"/>
      <c r="IC345" s="77"/>
      <c r="ID345" s="77"/>
      <c r="IE345" s="77"/>
      <c r="IF345" s="77"/>
      <c r="IG345" s="77"/>
      <c r="IH345" s="77"/>
      <c r="II345" s="77"/>
      <c r="IJ345" s="77"/>
      <c r="IK345" s="77"/>
      <c r="IL345" s="77"/>
      <c r="IM345" s="77"/>
      <c r="IN345" s="77"/>
      <c r="IO345" s="77"/>
      <c r="IP345" s="77"/>
      <c r="IQ345" s="77"/>
      <c r="IR345" s="77"/>
      <c r="IS345" s="77"/>
      <c r="IT345" s="77"/>
      <c r="IU345" s="77"/>
      <c r="IV345" s="3"/>
      <c r="IW345" s="3"/>
      <c r="IX345" s="3"/>
      <c r="IY345" s="3"/>
      <c r="IZ345" s="3"/>
      <c r="JA345" s="551"/>
      <c r="JB345" s="713"/>
      <c r="JC345" s="713"/>
      <c r="JD345" s="713"/>
      <c r="JE345" s="713"/>
      <c r="JF345" s="713"/>
      <c r="JG345" s="713"/>
      <c r="JH345" s="713"/>
      <c r="JI345" s="713"/>
      <c r="JJ345" s="713"/>
      <c r="JK345" s="713"/>
      <c r="JL345" s="713"/>
      <c r="JM345" s="713"/>
      <c r="JN345" s="713"/>
      <c r="JO345" s="713"/>
      <c r="JP345" s="713"/>
      <c r="JQ345" s="713"/>
      <c r="JR345" s="713"/>
      <c r="JS345" s="713"/>
      <c r="JT345" s="713"/>
      <c r="JU345" s="713"/>
      <c r="JV345" s="713"/>
      <c r="JW345" s="713"/>
      <c r="JX345" s="713"/>
      <c r="JY345" s="713"/>
      <c r="JZ345" s="713"/>
      <c r="KA345" s="713"/>
      <c r="KB345" s="713"/>
      <c r="KC345" s="713"/>
      <c r="KD345" s="713"/>
      <c r="KE345" s="713"/>
      <c r="KF345" s="713"/>
      <c r="KG345" s="713"/>
      <c r="KH345" s="713"/>
      <c r="KI345" s="713"/>
      <c r="KJ345" s="713"/>
      <c r="KK345" s="713"/>
      <c r="KL345" s="713"/>
      <c r="KM345" s="713"/>
      <c r="KN345" s="713"/>
      <c r="KO345" s="713"/>
      <c r="KP345" s="713"/>
      <c r="KQ345" s="713"/>
      <c r="KR345" s="713"/>
      <c r="KS345" s="713"/>
      <c r="KT345" s="713"/>
      <c r="KU345" s="713"/>
      <c r="KV345" s="713"/>
      <c r="KW345" s="713"/>
      <c r="KX345" s="713"/>
      <c r="KY345" s="713"/>
      <c r="KZ345" s="713"/>
      <c r="LA345" s="713"/>
      <c r="LB345" s="713"/>
      <c r="LC345" s="713"/>
      <c r="LD345" s="713"/>
      <c r="LE345" s="713"/>
      <c r="LF345" s="713"/>
      <c r="LG345" s="713"/>
      <c r="LH345" s="713"/>
      <c r="LI345" s="713"/>
      <c r="LJ345" s="713"/>
      <c r="LK345" s="713"/>
      <c r="LL345" s="713"/>
      <c r="LM345" s="713"/>
      <c r="LN345" s="713"/>
      <c r="LO345" s="713"/>
      <c r="LP345" s="713"/>
      <c r="LQ345" s="713"/>
      <c r="LR345" s="713"/>
      <c r="LS345" s="713"/>
      <c r="LT345" s="713"/>
      <c r="LU345" s="713"/>
      <c r="LV345" s="713"/>
      <c r="LW345" s="713"/>
      <c r="LX345" s="713"/>
      <c r="LY345" s="713"/>
      <c r="LZ345" s="713"/>
      <c r="MA345" s="713"/>
      <c r="MB345" s="713"/>
      <c r="MC345" s="713"/>
      <c r="MD345" s="713"/>
      <c r="ME345" s="713"/>
      <c r="MF345" s="713"/>
      <c r="MG345" s="713"/>
      <c r="MH345" s="713"/>
      <c r="MI345" s="713"/>
      <c r="MJ345" s="713"/>
      <c r="MK345" s="713"/>
      <c r="ML345" s="713"/>
      <c r="MM345" s="713"/>
      <c r="MN345" s="713"/>
      <c r="MO345" s="713"/>
      <c r="MP345" s="713"/>
      <c r="MQ345" s="713"/>
      <c r="MR345" s="713"/>
      <c r="MS345" s="713"/>
      <c r="MT345" s="713"/>
      <c r="MU345" s="713"/>
      <c r="MV345" s="714"/>
      <c r="MW345" s="714"/>
      <c r="MX345" s="714"/>
      <c r="MY345" s="714"/>
      <c r="MZ345" s="714"/>
    </row>
    <row r="346" spans="1:364" s="49" customFormat="1" ht="15" customHeight="1">
      <c r="A346" s="723"/>
      <c r="B346" s="724"/>
      <c r="C346" s="709"/>
      <c r="D346" s="474"/>
      <c r="E346" s="7"/>
      <c r="F346" s="7"/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373"/>
      <c r="AG346" s="7"/>
      <c r="AH346" s="7"/>
      <c r="AI346" s="7"/>
      <c r="AJ346" s="7"/>
      <c r="AK346" s="7"/>
      <c r="AL346" s="7"/>
      <c r="AM346" s="7"/>
      <c r="AN346" s="7"/>
      <c r="AO346" s="373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373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373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373"/>
      <c r="FG346" s="6"/>
      <c r="FH346" s="6"/>
      <c r="FI346" s="6"/>
      <c r="FJ346" s="6"/>
      <c r="FK346" s="6"/>
      <c r="FL346" s="6"/>
      <c r="FM346" s="225"/>
      <c r="FN346" s="6"/>
      <c r="FO346" s="6"/>
      <c r="FP346" s="6"/>
      <c r="FQ346" s="6"/>
      <c r="FR346" s="510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101"/>
      <c r="GJ346" s="511"/>
      <c r="GK346" s="101"/>
      <c r="GL346" s="77"/>
      <c r="GM346" s="77"/>
      <c r="GN346" s="77"/>
      <c r="GO346" s="77"/>
      <c r="GP346" s="77"/>
      <c r="GQ346" s="77"/>
      <c r="GR346" s="77"/>
      <c r="GS346" s="77"/>
      <c r="GT346" s="77"/>
      <c r="GU346" s="77"/>
      <c r="GV346" s="77"/>
      <c r="GW346" s="77"/>
      <c r="GX346" s="77"/>
      <c r="GY346" s="77"/>
      <c r="GZ346" s="77"/>
      <c r="HA346" s="77"/>
      <c r="HB346" s="77"/>
      <c r="HC346" s="77"/>
      <c r="HD346" s="77"/>
      <c r="HE346" s="77"/>
      <c r="HF346" s="77"/>
      <c r="HG346" s="77"/>
      <c r="HH346" s="77"/>
      <c r="HI346" s="77"/>
      <c r="HJ346" s="77"/>
      <c r="HK346" s="77"/>
      <c r="HL346" s="77"/>
      <c r="HM346" s="77"/>
      <c r="HN346" s="77"/>
      <c r="HO346" s="77"/>
      <c r="HP346" s="77"/>
      <c r="HQ346" s="77"/>
      <c r="HR346" s="77"/>
      <c r="HS346" s="77"/>
      <c r="HT346" s="77"/>
      <c r="HU346" s="77"/>
      <c r="HV346" s="77"/>
      <c r="HW346" s="77"/>
      <c r="HX346" s="77"/>
      <c r="HY346" s="77"/>
      <c r="HZ346" s="77"/>
      <c r="IA346" s="77"/>
      <c r="IB346" s="77"/>
      <c r="IC346" s="77"/>
      <c r="ID346" s="77"/>
      <c r="IE346" s="77"/>
      <c r="IF346" s="77"/>
      <c r="IG346" s="77"/>
      <c r="IH346" s="77"/>
      <c r="II346" s="77"/>
      <c r="IJ346" s="77"/>
      <c r="IK346" s="77"/>
      <c r="IL346" s="77"/>
      <c r="IM346" s="77"/>
      <c r="IN346" s="77"/>
      <c r="IO346" s="77"/>
      <c r="IP346" s="77"/>
      <c r="IQ346" s="77"/>
      <c r="IR346" s="77"/>
      <c r="IS346" s="77"/>
      <c r="IT346" s="77"/>
      <c r="IU346" s="77"/>
      <c r="IV346" s="3"/>
      <c r="IW346" s="3"/>
      <c r="IX346" s="3"/>
      <c r="IY346" s="3"/>
      <c r="IZ346" s="3"/>
      <c r="JA346" s="551"/>
      <c r="JB346" s="713"/>
      <c r="JC346" s="713"/>
      <c r="JD346" s="713"/>
      <c r="JE346" s="713"/>
      <c r="JF346" s="713"/>
      <c r="JG346" s="713"/>
      <c r="JH346" s="713"/>
      <c r="JI346" s="713"/>
      <c r="JJ346" s="713"/>
      <c r="JK346" s="713"/>
      <c r="JL346" s="713"/>
      <c r="JM346" s="713"/>
      <c r="JN346" s="713"/>
      <c r="JO346" s="713"/>
      <c r="JP346" s="713"/>
      <c r="JQ346" s="713"/>
      <c r="JR346" s="713"/>
      <c r="JS346" s="713"/>
      <c r="JT346" s="713"/>
      <c r="JU346" s="713"/>
      <c r="JV346" s="713"/>
      <c r="JW346" s="713"/>
      <c r="JX346" s="713"/>
      <c r="JY346" s="713"/>
      <c r="JZ346" s="713"/>
      <c r="KA346" s="713"/>
      <c r="KB346" s="713"/>
      <c r="KC346" s="713"/>
      <c r="KD346" s="713"/>
      <c r="KE346" s="713"/>
      <c r="KF346" s="713"/>
      <c r="KG346" s="713"/>
      <c r="KH346" s="713"/>
      <c r="KI346" s="713"/>
      <c r="KJ346" s="713"/>
      <c r="KK346" s="713"/>
      <c r="KL346" s="713"/>
      <c r="KM346" s="713"/>
      <c r="KN346" s="713"/>
      <c r="KO346" s="713"/>
      <c r="KP346" s="713"/>
      <c r="KQ346" s="713"/>
      <c r="KR346" s="713"/>
      <c r="KS346" s="713"/>
      <c r="KT346" s="713"/>
      <c r="KU346" s="713"/>
      <c r="KV346" s="713"/>
      <c r="KW346" s="713"/>
      <c r="KX346" s="713"/>
      <c r="KY346" s="713"/>
      <c r="KZ346" s="713"/>
      <c r="LA346" s="713"/>
      <c r="LB346" s="713"/>
      <c r="LC346" s="713"/>
      <c r="LD346" s="713"/>
      <c r="LE346" s="713"/>
      <c r="LF346" s="713"/>
      <c r="LG346" s="713"/>
      <c r="LH346" s="713"/>
      <c r="LI346" s="713"/>
      <c r="LJ346" s="713"/>
      <c r="LK346" s="713"/>
      <c r="LL346" s="713"/>
      <c r="LM346" s="713"/>
      <c r="LN346" s="713"/>
      <c r="LO346" s="713"/>
      <c r="LP346" s="713"/>
      <c r="LQ346" s="713"/>
      <c r="LR346" s="713"/>
      <c r="LS346" s="713"/>
      <c r="LT346" s="713"/>
      <c r="LU346" s="713"/>
      <c r="LV346" s="713"/>
      <c r="LW346" s="713"/>
      <c r="LX346" s="713"/>
      <c r="LY346" s="713"/>
      <c r="LZ346" s="713"/>
      <c r="MA346" s="713"/>
      <c r="MB346" s="713"/>
      <c r="MC346" s="713"/>
      <c r="MD346" s="713"/>
      <c r="ME346" s="713"/>
      <c r="MF346" s="713"/>
      <c r="MG346" s="713"/>
      <c r="MH346" s="713"/>
      <c r="MI346" s="713"/>
      <c r="MJ346" s="713"/>
      <c r="MK346" s="713"/>
      <c r="ML346" s="713"/>
      <c r="MM346" s="713"/>
      <c r="MN346" s="713"/>
      <c r="MO346" s="713"/>
      <c r="MP346" s="713"/>
      <c r="MQ346" s="713"/>
      <c r="MR346" s="713"/>
      <c r="MS346" s="713"/>
      <c r="MT346" s="713"/>
      <c r="MU346" s="713"/>
      <c r="MV346" s="714"/>
      <c r="MW346" s="714"/>
      <c r="MX346" s="714"/>
      <c r="MY346" s="714"/>
      <c r="MZ346" s="714"/>
    </row>
    <row r="347" spans="1:364" s="49" customFormat="1" ht="15" customHeight="1">
      <c r="A347" s="723"/>
      <c r="B347" s="724"/>
      <c r="C347" s="709"/>
      <c r="D347" s="474"/>
      <c r="E347" s="7"/>
      <c r="F347" s="7"/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373"/>
      <c r="AG347" s="7"/>
      <c r="AH347" s="7"/>
      <c r="AI347" s="7"/>
      <c r="AJ347" s="7"/>
      <c r="AK347" s="7"/>
      <c r="AL347" s="7"/>
      <c r="AM347" s="7"/>
      <c r="AN347" s="7"/>
      <c r="AO347" s="373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373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373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373"/>
      <c r="FG347" s="6"/>
      <c r="FH347" s="6"/>
      <c r="FI347" s="6"/>
      <c r="FJ347" s="6"/>
      <c r="FK347" s="6"/>
      <c r="FL347" s="6"/>
      <c r="FM347" s="225"/>
      <c r="FN347" s="6"/>
      <c r="FO347" s="6"/>
      <c r="FP347" s="6"/>
      <c r="FQ347" s="6"/>
      <c r="FR347" s="510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101"/>
      <c r="GJ347" s="511"/>
      <c r="GK347" s="101"/>
      <c r="GL347" s="77"/>
      <c r="GM347" s="77"/>
      <c r="GN347" s="77"/>
      <c r="GO347" s="77"/>
      <c r="GP347" s="77"/>
      <c r="GQ347" s="77"/>
      <c r="GR347" s="77"/>
      <c r="GS347" s="77"/>
      <c r="GT347" s="77"/>
      <c r="GU347" s="77"/>
      <c r="GV347" s="77"/>
      <c r="GW347" s="77"/>
      <c r="GX347" s="77"/>
      <c r="GY347" s="77"/>
      <c r="GZ347" s="77"/>
      <c r="HA347" s="77"/>
      <c r="HB347" s="77"/>
      <c r="HC347" s="77"/>
      <c r="HD347" s="77"/>
      <c r="HE347" s="77"/>
      <c r="HF347" s="77"/>
      <c r="HG347" s="77"/>
      <c r="HH347" s="77"/>
      <c r="HI347" s="77"/>
      <c r="HJ347" s="77"/>
      <c r="HK347" s="77"/>
      <c r="HL347" s="77"/>
      <c r="HM347" s="77"/>
      <c r="HN347" s="77"/>
      <c r="HO347" s="77"/>
      <c r="HP347" s="77"/>
      <c r="HQ347" s="77"/>
      <c r="HR347" s="77"/>
      <c r="HS347" s="77"/>
      <c r="HT347" s="77"/>
      <c r="HU347" s="77"/>
      <c r="HV347" s="77"/>
      <c r="HW347" s="77"/>
      <c r="HX347" s="77"/>
      <c r="HY347" s="77"/>
      <c r="HZ347" s="77"/>
      <c r="IA347" s="77"/>
      <c r="IB347" s="77"/>
      <c r="IC347" s="77"/>
      <c r="ID347" s="77"/>
      <c r="IE347" s="77"/>
      <c r="IF347" s="77"/>
      <c r="IG347" s="77"/>
      <c r="IH347" s="77"/>
      <c r="II347" s="77"/>
      <c r="IJ347" s="77"/>
      <c r="IK347" s="77"/>
      <c r="IL347" s="77"/>
      <c r="IM347" s="77"/>
      <c r="IN347" s="77"/>
      <c r="IO347" s="77"/>
      <c r="IP347" s="77"/>
      <c r="IQ347" s="77"/>
      <c r="IR347" s="77"/>
      <c r="IS347" s="77"/>
      <c r="IT347" s="77"/>
      <c r="IU347" s="77"/>
      <c r="IV347" s="3"/>
      <c r="IW347" s="3"/>
      <c r="IX347" s="3"/>
      <c r="IY347" s="3"/>
      <c r="IZ347" s="3"/>
      <c r="JA347" s="551"/>
      <c r="JB347" s="713"/>
      <c r="JC347" s="713"/>
      <c r="JD347" s="713"/>
      <c r="JE347" s="713"/>
      <c r="JF347" s="713"/>
      <c r="JG347" s="713"/>
      <c r="JH347" s="713"/>
      <c r="JI347" s="713"/>
      <c r="JJ347" s="713"/>
      <c r="JK347" s="713"/>
      <c r="JL347" s="713"/>
      <c r="JM347" s="713"/>
      <c r="JN347" s="713"/>
      <c r="JO347" s="713"/>
      <c r="JP347" s="713"/>
      <c r="JQ347" s="713"/>
      <c r="JR347" s="713"/>
      <c r="JS347" s="713"/>
      <c r="JT347" s="713"/>
      <c r="JU347" s="713"/>
      <c r="JV347" s="713"/>
      <c r="JW347" s="713"/>
      <c r="JX347" s="713"/>
      <c r="JY347" s="713"/>
      <c r="JZ347" s="713"/>
      <c r="KA347" s="713"/>
      <c r="KB347" s="713"/>
      <c r="KC347" s="713"/>
      <c r="KD347" s="713"/>
      <c r="KE347" s="713"/>
      <c r="KF347" s="713"/>
      <c r="KG347" s="713"/>
      <c r="KH347" s="713"/>
      <c r="KI347" s="713"/>
      <c r="KJ347" s="713"/>
      <c r="KK347" s="713"/>
      <c r="KL347" s="713"/>
      <c r="KM347" s="713"/>
      <c r="KN347" s="713"/>
      <c r="KO347" s="713"/>
      <c r="KP347" s="713"/>
      <c r="KQ347" s="713"/>
      <c r="KR347" s="713"/>
      <c r="KS347" s="713"/>
      <c r="KT347" s="713"/>
      <c r="KU347" s="713"/>
      <c r="KV347" s="713"/>
      <c r="KW347" s="713"/>
      <c r="KX347" s="713"/>
      <c r="KY347" s="713"/>
      <c r="KZ347" s="713"/>
      <c r="LA347" s="713"/>
      <c r="LB347" s="713"/>
      <c r="LC347" s="713"/>
      <c r="LD347" s="713"/>
      <c r="LE347" s="713"/>
      <c r="LF347" s="713"/>
      <c r="LG347" s="713"/>
      <c r="LH347" s="713"/>
      <c r="LI347" s="713"/>
      <c r="LJ347" s="713"/>
      <c r="LK347" s="713"/>
      <c r="LL347" s="713"/>
      <c r="LM347" s="713"/>
      <c r="LN347" s="713"/>
      <c r="LO347" s="713"/>
      <c r="LP347" s="713"/>
      <c r="LQ347" s="713"/>
      <c r="LR347" s="713"/>
      <c r="LS347" s="713"/>
      <c r="LT347" s="713"/>
      <c r="LU347" s="713"/>
      <c r="LV347" s="713"/>
      <c r="LW347" s="713"/>
      <c r="LX347" s="713"/>
      <c r="LY347" s="713"/>
      <c r="LZ347" s="713"/>
      <c r="MA347" s="713"/>
      <c r="MB347" s="713"/>
      <c r="MC347" s="713"/>
      <c r="MD347" s="713"/>
      <c r="ME347" s="713"/>
      <c r="MF347" s="713"/>
      <c r="MG347" s="713"/>
      <c r="MH347" s="713"/>
      <c r="MI347" s="713"/>
      <c r="MJ347" s="713"/>
      <c r="MK347" s="713"/>
      <c r="ML347" s="713"/>
      <c r="MM347" s="713"/>
      <c r="MN347" s="713"/>
      <c r="MO347" s="713"/>
      <c r="MP347" s="713"/>
      <c r="MQ347" s="713"/>
      <c r="MR347" s="713"/>
      <c r="MS347" s="713"/>
      <c r="MT347" s="713"/>
      <c r="MU347" s="713"/>
      <c r="MV347" s="714"/>
      <c r="MW347" s="714"/>
      <c r="MX347" s="714"/>
      <c r="MY347" s="714"/>
      <c r="MZ347" s="714"/>
    </row>
    <row r="348" spans="1:364" s="49" customFormat="1" ht="15" customHeight="1">
      <c r="A348" s="723"/>
      <c r="B348" s="724"/>
      <c r="C348" s="709"/>
      <c r="D348" s="474"/>
      <c r="E348" s="7"/>
      <c r="F348" s="7"/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373"/>
      <c r="AG348" s="7"/>
      <c r="AH348" s="7"/>
      <c r="AI348" s="7"/>
      <c r="AJ348" s="7"/>
      <c r="AK348" s="7"/>
      <c r="AL348" s="7"/>
      <c r="AM348" s="7"/>
      <c r="AN348" s="7"/>
      <c r="AO348" s="373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373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373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373"/>
      <c r="FG348" s="6"/>
      <c r="FH348" s="6"/>
      <c r="FI348" s="6"/>
      <c r="FJ348" s="6"/>
      <c r="FK348" s="6"/>
      <c r="FL348" s="6"/>
      <c r="FM348" s="225"/>
      <c r="FN348" s="6"/>
      <c r="FO348" s="6"/>
      <c r="FP348" s="6"/>
      <c r="FQ348" s="6"/>
      <c r="FR348" s="510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101"/>
      <c r="GJ348" s="511"/>
      <c r="GK348" s="101"/>
      <c r="GL348" s="77"/>
      <c r="GM348" s="77"/>
      <c r="GN348" s="77"/>
      <c r="GO348" s="77"/>
      <c r="GP348" s="77"/>
      <c r="GQ348" s="77"/>
      <c r="GR348" s="77"/>
      <c r="GS348" s="77"/>
      <c r="GT348" s="77"/>
      <c r="GU348" s="77"/>
      <c r="GV348" s="77"/>
      <c r="GW348" s="77"/>
      <c r="GX348" s="77"/>
      <c r="GY348" s="77"/>
      <c r="GZ348" s="77"/>
      <c r="HA348" s="77"/>
      <c r="HB348" s="77"/>
      <c r="HC348" s="77"/>
      <c r="HD348" s="77"/>
      <c r="HE348" s="77"/>
      <c r="HF348" s="77"/>
      <c r="HG348" s="77"/>
      <c r="HH348" s="77"/>
      <c r="HI348" s="77"/>
      <c r="HJ348" s="77"/>
      <c r="HK348" s="77"/>
      <c r="HL348" s="77"/>
      <c r="HM348" s="77"/>
      <c r="HN348" s="77"/>
      <c r="HO348" s="77"/>
      <c r="HP348" s="77"/>
      <c r="HQ348" s="77"/>
      <c r="HR348" s="77"/>
      <c r="HS348" s="77"/>
      <c r="HT348" s="77"/>
      <c r="HU348" s="77"/>
      <c r="HV348" s="77"/>
      <c r="HW348" s="77"/>
      <c r="HX348" s="77"/>
      <c r="HY348" s="77"/>
      <c r="HZ348" s="77"/>
      <c r="IA348" s="77"/>
      <c r="IB348" s="77"/>
      <c r="IC348" s="77"/>
      <c r="ID348" s="77"/>
      <c r="IE348" s="77"/>
      <c r="IF348" s="77"/>
      <c r="IG348" s="77"/>
      <c r="IH348" s="77"/>
      <c r="II348" s="77"/>
      <c r="IJ348" s="77"/>
      <c r="IK348" s="77"/>
      <c r="IL348" s="77"/>
      <c r="IM348" s="77"/>
      <c r="IN348" s="77"/>
      <c r="IO348" s="77"/>
      <c r="IP348" s="77"/>
      <c r="IQ348" s="77"/>
      <c r="IR348" s="77"/>
      <c r="IS348" s="77"/>
      <c r="IT348" s="77"/>
      <c r="IU348" s="77"/>
      <c r="IV348" s="3"/>
      <c r="IW348" s="3"/>
      <c r="IX348" s="3"/>
      <c r="IY348" s="3"/>
      <c r="IZ348" s="3"/>
      <c r="JA348" s="551"/>
      <c r="JB348" s="713"/>
      <c r="JC348" s="713"/>
      <c r="JD348" s="713"/>
      <c r="JE348" s="713"/>
      <c r="JF348" s="713"/>
      <c r="JG348" s="713"/>
      <c r="JH348" s="713"/>
      <c r="JI348" s="713"/>
      <c r="JJ348" s="713"/>
      <c r="JK348" s="713"/>
      <c r="JL348" s="713"/>
      <c r="JM348" s="713"/>
      <c r="JN348" s="713"/>
      <c r="JO348" s="713"/>
      <c r="JP348" s="713"/>
      <c r="JQ348" s="713"/>
      <c r="JR348" s="713"/>
      <c r="JS348" s="713"/>
      <c r="JT348" s="713"/>
      <c r="JU348" s="713"/>
      <c r="JV348" s="713"/>
      <c r="JW348" s="713"/>
      <c r="JX348" s="713"/>
      <c r="JY348" s="713"/>
      <c r="JZ348" s="713"/>
      <c r="KA348" s="713"/>
      <c r="KB348" s="713"/>
      <c r="KC348" s="713"/>
      <c r="KD348" s="713"/>
      <c r="KE348" s="713"/>
      <c r="KF348" s="713"/>
      <c r="KG348" s="713"/>
      <c r="KH348" s="713"/>
      <c r="KI348" s="713"/>
      <c r="KJ348" s="713"/>
      <c r="KK348" s="713"/>
      <c r="KL348" s="713"/>
      <c r="KM348" s="713"/>
      <c r="KN348" s="713"/>
      <c r="KO348" s="713"/>
      <c r="KP348" s="713"/>
      <c r="KQ348" s="713"/>
      <c r="KR348" s="713"/>
      <c r="KS348" s="713"/>
      <c r="KT348" s="713"/>
      <c r="KU348" s="713"/>
      <c r="KV348" s="713"/>
      <c r="KW348" s="713"/>
      <c r="KX348" s="713"/>
      <c r="KY348" s="713"/>
      <c r="KZ348" s="713"/>
      <c r="LA348" s="713"/>
      <c r="LB348" s="713"/>
      <c r="LC348" s="713"/>
      <c r="LD348" s="713"/>
      <c r="LE348" s="713"/>
      <c r="LF348" s="713"/>
      <c r="LG348" s="713"/>
      <c r="LH348" s="713"/>
      <c r="LI348" s="713"/>
      <c r="LJ348" s="713"/>
      <c r="LK348" s="713"/>
      <c r="LL348" s="713"/>
      <c r="LM348" s="713"/>
      <c r="LN348" s="713"/>
      <c r="LO348" s="713"/>
      <c r="LP348" s="713"/>
      <c r="LQ348" s="713"/>
      <c r="LR348" s="713"/>
      <c r="LS348" s="713"/>
      <c r="LT348" s="713"/>
      <c r="LU348" s="713"/>
      <c r="LV348" s="713"/>
      <c r="LW348" s="713"/>
      <c r="LX348" s="713"/>
      <c r="LY348" s="713"/>
      <c r="LZ348" s="713"/>
      <c r="MA348" s="713"/>
      <c r="MB348" s="713"/>
      <c r="MC348" s="713"/>
      <c r="MD348" s="713"/>
      <c r="ME348" s="713"/>
      <c r="MF348" s="713"/>
      <c r="MG348" s="713"/>
      <c r="MH348" s="713"/>
      <c r="MI348" s="713"/>
      <c r="MJ348" s="713"/>
      <c r="MK348" s="713"/>
      <c r="ML348" s="713"/>
      <c r="MM348" s="713"/>
      <c r="MN348" s="713"/>
      <c r="MO348" s="713"/>
      <c r="MP348" s="713"/>
      <c r="MQ348" s="713"/>
      <c r="MR348" s="713"/>
      <c r="MS348" s="713"/>
      <c r="MT348" s="713"/>
      <c r="MU348" s="713"/>
      <c r="MV348" s="714"/>
      <c r="MW348" s="714"/>
      <c r="MX348" s="714"/>
      <c r="MY348" s="714"/>
      <c r="MZ348" s="714"/>
    </row>
    <row r="349" spans="1:364" s="49" customFormat="1" ht="15" customHeight="1">
      <c r="A349" s="723"/>
      <c r="B349" s="724"/>
      <c r="C349" s="709"/>
      <c r="D349" s="474"/>
      <c r="E349" s="7"/>
      <c r="F349" s="7"/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373"/>
      <c r="AG349" s="7"/>
      <c r="AH349" s="7"/>
      <c r="AI349" s="7"/>
      <c r="AJ349" s="7"/>
      <c r="AK349" s="7"/>
      <c r="AL349" s="7"/>
      <c r="AM349" s="7"/>
      <c r="AN349" s="7"/>
      <c r="AO349" s="373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373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373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373"/>
      <c r="FG349" s="6"/>
      <c r="FH349" s="6"/>
      <c r="FI349" s="6"/>
      <c r="FJ349" s="6"/>
      <c r="FK349" s="6"/>
      <c r="FL349" s="6"/>
      <c r="FM349" s="225"/>
      <c r="FN349" s="6"/>
      <c r="FO349" s="6"/>
      <c r="FP349" s="6"/>
      <c r="FQ349" s="6"/>
      <c r="FR349" s="510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101"/>
      <c r="GJ349" s="511"/>
      <c r="GK349" s="101"/>
      <c r="GL349" s="77"/>
      <c r="GM349" s="77"/>
      <c r="GN349" s="77"/>
      <c r="GO349" s="77"/>
      <c r="GP349" s="77"/>
      <c r="GQ349" s="77"/>
      <c r="GR349" s="77"/>
      <c r="GS349" s="77"/>
      <c r="GT349" s="77"/>
      <c r="GU349" s="77"/>
      <c r="GV349" s="77"/>
      <c r="GW349" s="77"/>
      <c r="GX349" s="77"/>
      <c r="GY349" s="77"/>
      <c r="GZ349" s="77"/>
      <c r="HA349" s="77"/>
      <c r="HB349" s="77"/>
      <c r="HC349" s="77"/>
      <c r="HD349" s="77"/>
      <c r="HE349" s="77"/>
      <c r="HF349" s="77"/>
      <c r="HG349" s="77"/>
      <c r="HH349" s="77"/>
      <c r="HI349" s="77"/>
      <c r="HJ349" s="77"/>
      <c r="HK349" s="77"/>
      <c r="HL349" s="77"/>
      <c r="HM349" s="77"/>
      <c r="HN349" s="77"/>
      <c r="HO349" s="77"/>
      <c r="HP349" s="77"/>
      <c r="HQ349" s="77"/>
      <c r="HR349" s="77"/>
      <c r="HS349" s="77"/>
      <c r="HT349" s="77"/>
      <c r="HU349" s="77"/>
      <c r="HV349" s="77"/>
      <c r="HW349" s="77"/>
      <c r="HX349" s="77"/>
      <c r="HY349" s="77"/>
      <c r="HZ349" s="77"/>
      <c r="IA349" s="77"/>
      <c r="IB349" s="77"/>
      <c r="IC349" s="77"/>
      <c r="ID349" s="77"/>
      <c r="IE349" s="77"/>
      <c r="IF349" s="77"/>
      <c r="IG349" s="77"/>
      <c r="IH349" s="77"/>
      <c r="II349" s="77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3"/>
      <c r="IW349" s="3"/>
      <c r="IX349" s="3"/>
      <c r="IY349" s="3"/>
      <c r="IZ349" s="3"/>
      <c r="JA349" s="551"/>
      <c r="JB349" s="713"/>
      <c r="JC349" s="713"/>
      <c r="JD349" s="713"/>
      <c r="JE349" s="713"/>
      <c r="JF349" s="713"/>
      <c r="JG349" s="713"/>
      <c r="JH349" s="713"/>
      <c r="JI349" s="713"/>
      <c r="JJ349" s="713"/>
      <c r="JK349" s="713"/>
      <c r="JL349" s="713"/>
      <c r="JM349" s="713"/>
      <c r="JN349" s="713"/>
      <c r="JO349" s="713"/>
      <c r="JP349" s="713"/>
      <c r="JQ349" s="713"/>
      <c r="JR349" s="713"/>
      <c r="JS349" s="713"/>
      <c r="JT349" s="713"/>
      <c r="JU349" s="713"/>
      <c r="JV349" s="713"/>
      <c r="JW349" s="713"/>
      <c r="JX349" s="713"/>
      <c r="JY349" s="713"/>
      <c r="JZ349" s="713"/>
      <c r="KA349" s="713"/>
      <c r="KB349" s="713"/>
      <c r="KC349" s="713"/>
      <c r="KD349" s="713"/>
      <c r="KE349" s="713"/>
      <c r="KF349" s="713"/>
      <c r="KG349" s="713"/>
      <c r="KH349" s="713"/>
      <c r="KI349" s="713"/>
      <c r="KJ349" s="713"/>
      <c r="KK349" s="713"/>
      <c r="KL349" s="713"/>
      <c r="KM349" s="713"/>
      <c r="KN349" s="713"/>
      <c r="KO349" s="713"/>
      <c r="KP349" s="713"/>
      <c r="KQ349" s="713"/>
      <c r="KR349" s="713"/>
      <c r="KS349" s="713"/>
      <c r="KT349" s="713"/>
      <c r="KU349" s="713"/>
      <c r="KV349" s="713"/>
      <c r="KW349" s="713"/>
      <c r="KX349" s="713"/>
      <c r="KY349" s="713"/>
      <c r="KZ349" s="713"/>
      <c r="LA349" s="713"/>
      <c r="LB349" s="713"/>
      <c r="LC349" s="713"/>
      <c r="LD349" s="713"/>
      <c r="LE349" s="713"/>
      <c r="LF349" s="713"/>
      <c r="LG349" s="713"/>
      <c r="LH349" s="713"/>
      <c r="LI349" s="713"/>
      <c r="LJ349" s="713"/>
      <c r="LK349" s="713"/>
      <c r="LL349" s="713"/>
      <c r="LM349" s="713"/>
      <c r="LN349" s="713"/>
      <c r="LO349" s="713"/>
      <c r="LP349" s="713"/>
      <c r="LQ349" s="713"/>
      <c r="LR349" s="713"/>
      <c r="LS349" s="713"/>
      <c r="LT349" s="713"/>
      <c r="LU349" s="713"/>
      <c r="LV349" s="713"/>
      <c r="LW349" s="713"/>
      <c r="LX349" s="713"/>
      <c r="LY349" s="713"/>
      <c r="LZ349" s="713"/>
      <c r="MA349" s="713"/>
      <c r="MB349" s="713"/>
      <c r="MC349" s="713"/>
      <c r="MD349" s="713"/>
      <c r="ME349" s="713"/>
      <c r="MF349" s="713"/>
      <c r="MG349" s="713"/>
      <c r="MH349" s="713"/>
      <c r="MI349" s="713"/>
      <c r="MJ349" s="713"/>
      <c r="MK349" s="713"/>
      <c r="ML349" s="713"/>
      <c r="MM349" s="713"/>
      <c r="MN349" s="713"/>
      <c r="MO349" s="713"/>
      <c r="MP349" s="713"/>
      <c r="MQ349" s="713"/>
      <c r="MR349" s="713"/>
      <c r="MS349" s="713"/>
      <c r="MT349" s="713"/>
      <c r="MU349" s="713"/>
      <c r="MV349" s="714"/>
      <c r="MW349" s="714"/>
      <c r="MX349" s="714"/>
      <c r="MY349" s="714"/>
      <c r="MZ349" s="714"/>
    </row>
    <row r="350" spans="1:364" s="49" customFormat="1" ht="15" customHeight="1">
      <c r="A350" s="723"/>
      <c r="B350" s="724"/>
      <c r="C350" s="709"/>
      <c r="D350" s="474"/>
      <c r="E350" s="7"/>
      <c r="F350" s="7"/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373"/>
      <c r="AG350" s="7"/>
      <c r="AH350" s="7"/>
      <c r="AI350" s="7"/>
      <c r="AJ350" s="7"/>
      <c r="AK350" s="7"/>
      <c r="AL350" s="7"/>
      <c r="AM350" s="7"/>
      <c r="AN350" s="7"/>
      <c r="AO350" s="373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373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373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373"/>
      <c r="FG350" s="6"/>
      <c r="FH350" s="6"/>
      <c r="FI350" s="6"/>
      <c r="FJ350" s="6"/>
      <c r="FK350" s="6"/>
      <c r="FL350" s="6"/>
      <c r="FM350" s="225"/>
      <c r="FN350" s="6"/>
      <c r="FO350" s="6"/>
      <c r="FP350" s="6"/>
      <c r="FQ350" s="6"/>
      <c r="FR350" s="510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101"/>
      <c r="GJ350" s="511"/>
      <c r="GK350" s="101"/>
      <c r="GL350" s="77"/>
      <c r="GM350" s="77"/>
      <c r="GN350" s="77"/>
      <c r="GO350" s="77"/>
      <c r="GP350" s="77"/>
      <c r="GQ350" s="77"/>
      <c r="GR350" s="77"/>
      <c r="GS350" s="77"/>
      <c r="GT350" s="77"/>
      <c r="GU350" s="77"/>
      <c r="GV350" s="77"/>
      <c r="GW350" s="77"/>
      <c r="GX350" s="77"/>
      <c r="GY350" s="77"/>
      <c r="GZ350" s="77"/>
      <c r="HA350" s="77"/>
      <c r="HB350" s="77"/>
      <c r="HC350" s="77"/>
      <c r="HD350" s="77"/>
      <c r="HE350" s="77"/>
      <c r="HF350" s="77"/>
      <c r="HG350" s="77"/>
      <c r="HH350" s="77"/>
      <c r="HI350" s="77"/>
      <c r="HJ350" s="77"/>
      <c r="HK350" s="77"/>
      <c r="HL350" s="77"/>
      <c r="HM350" s="77"/>
      <c r="HN350" s="77"/>
      <c r="HO350" s="77"/>
      <c r="HP350" s="77"/>
      <c r="HQ350" s="77"/>
      <c r="HR350" s="77"/>
      <c r="HS350" s="77"/>
      <c r="HT350" s="77"/>
      <c r="HU350" s="77"/>
      <c r="HV350" s="77"/>
      <c r="HW350" s="77"/>
      <c r="HX350" s="77"/>
      <c r="HY350" s="77"/>
      <c r="HZ350" s="77"/>
      <c r="IA350" s="77"/>
      <c r="IB350" s="77"/>
      <c r="IC350" s="77"/>
      <c r="ID350" s="77"/>
      <c r="IE350" s="77"/>
      <c r="IF350" s="77"/>
      <c r="IG350" s="77"/>
      <c r="IH350" s="77"/>
      <c r="II350" s="77"/>
      <c r="IJ350" s="77"/>
      <c r="IK350" s="77"/>
      <c r="IL350" s="77"/>
      <c r="IM350" s="77"/>
      <c r="IN350" s="77"/>
      <c r="IO350" s="77"/>
      <c r="IP350" s="77"/>
      <c r="IQ350" s="77"/>
      <c r="IR350" s="77"/>
      <c r="IS350" s="77"/>
      <c r="IT350" s="77"/>
      <c r="IU350" s="77"/>
      <c r="IV350" s="3"/>
      <c r="IW350" s="3"/>
      <c r="IX350" s="3"/>
      <c r="IY350" s="3"/>
      <c r="IZ350" s="3"/>
      <c r="JA350" s="551"/>
      <c r="JB350" s="713"/>
      <c r="JC350" s="713"/>
      <c r="JD350" s="713"/>
      <c r="JE350" s="713"/>
      <c r="JF350" s="713"/>
      <c r="JG350" s="713"/>
      <c r="JH350" s="713"/>
      <c r="JI350" s="713"/>
      <c r="JJ350" s="713"/>
      <c r="JK350" s="713"/>
      <c r="JL350" s="713"/>
      <c r="JM350" s="713"/>
      <c r="JN350" s="713"/>
      <c r="JO350" s="713"/>
      <c r="JP350" s="713"/>
      <c r="JQ350" s="713"/>
      <c r="JR350" s="713"/>
      <c r="JS350" s="713"/>
      <c r="JT350" s="713"/>
      <c r="JU350" s="713"/>
      <c r="JV350" s="713"/>
      <c r="JW350" s="713"/>
      <c r="JX350" s="713"/>
      <c r="JY350" s="713"/>
      <c r="JZ350" s="713"/>
      <c r="KA350" s="713"/>
      <c r="KB350" s="713"/>
      <c r="KC350" s="713"/>
      <c r="KD350" s="713"/>
      <c r="KE350" s="713"/>
      <c r="KF350" s="713"/>
      <c r="KG350" s="713"/>
      <c r="KH350" s="713"/>
      <c r="KI350" s="713"/>
      <c r="KJ350" s="713"/>
      <c r="KK350" s="713"/>
      <c r="KL350" s="713"/>
      <c r="KM350" s="713"/>
      <c r="KN350" s="713"/>
      <c r="KO350" s="713"/>
      <c r="KP350" s="713"/>
      <c r="KQ350" s="713"/>
      <c r="KR350" s="713"/>
      <c r="KS350" s="713"/>
      <c r="KT350" s="713"/>
      <c r="KU350" s="713"/>
      <c r="KV350" s="713"/>
      <c r="KW350" s="713"/>
      <c r="KX350" s="713"/>
      <c r="KY350" s="713"/>
      <c r="KZ350" s="713"/>
      <c r="LA350" s="713"/>
      <c r="LB350" s="713"/>
      <c r="LC350" s="713"/>
      <c r="LD350" s="713"/>
      <c r="LE350" s="713"/>
      <c r="LF350" s="713"/>
      <c r="LG350" s="713"/>
      <c r="LH350" s="713"/>
      <c r="LI350" s="713"/>
      <c r="LJ350" s="713"/>
      <c r="LK350" s="713"/>
      <c r="LL350" s="713"/>
      <c r="LM350" s="713"/>
      <c r="LN350" s="713"/>
      <c r="LO350" s="713"/>
      <c r="LP350" s="713"/>
      <c r="LQ350" s="713"/>
      <c r="LR350" s="713"/>
      <c r="LS350" s="713"/>
      <c r="LT350" s="713"/>
      <c r="LU350" s="713"/>
      <c r="LV350" s="713"/>
      <c r="LW350" s="713"/>
      <c r="LX350" s="713"/>
      <c r="LY350" s="713"/>
      <c r="LZ350" s="713"/>
      <c r="MA350" s="713"/>
      <c r="MB350" s="713"/>
      <c r="MC350" s="713"/>
      <c r="MD350" s="713"/>
      <c r="ME350" s="713"/>
      <c r="MF350" s="713"/>
      <c r="MG350" s="713"/>
      <c r="MH350" s="713"/>
      <c r="MI350" s="713"/>
      <c r="MJ350" s="713"/>
      <c r="MK350" s="713"/>
      <c r="ML350" s="713"/>
      <c r="MM350" s="713"/>
      <c r="MN350" s="713"/>
      <c r="MO350" s="713"/>
      <c r="MP350" s="713"/>
      <c r="MQ350" s="713"/>
      <c r="MR350" s="713"/>
      <c r="MS350" s="713"/>
      <c r="MT350" s="713"/>
      <c r="MU350" s="713"/>
      <c r="MV350" s="714"/>
      <c r="MW350" s="714"/>
      <c r="MX350" s="714"/>
      <c r="MY350" s="714"/>
      <c r="MZ350" s="714"/>
    </row>
    <row r="351" spans="1:364" s="49" customFormat="1" ht="15" customHeight="1">
      <c r="A351" s="723"/>
      <c r="B351" s="724"/>
      <c r="C351" s="709"/>
      <c r="D351" s="474"/>
      <c r="E351" s="7"/>
      <c r="F351" s="7"/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373"/>
      <c r="AG351" s="7"/>
      <c r="AH351" s="7"/>
      <c r="AI351" s="7"/>
      <c r="AJ351" s="7"/>
      <c r="AK351" s="7"/>
      <c r="AL351" s="7"/>
      <c r="AM351" s="7"/>
      <c r="AN351" s="7"/>
      <c r="AO351" s="373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373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373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373"/>
      <c r="FG351" s="6"/>
      <c r="FH351" s="6"/>
      <c r="FI351" s="6"/>
      <c r="FJ351" s="6"/>
      <c r="FK351" s="6"/>
      <c r="FL351" s="6"/>
      <c r="FM351" s="225"/>
      <c r="FN351" s="6"/>
      <c r="FO351" s="6"/>
      <c r="FP351" s="6"/>
      <c r="FQ351" s="6"/>
      <c r="FR351" s="510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101"/>
      <c r="GJ351" s="511"/>
      <c r="GK351" s="101"/>
      <c r="GL351" s="77"/>
      <c r="GM351" s="77"/>
      <c r="GN351" s="77"/>
      <c r="GO351" s="77"/>
      <c r="GP351" s="77"/>
      <c r="GQ351" s="77"/>
      <c r="GR351" s="77"/>
      <c r="GS351" s="77"/>
      <c r="GT351" s="77"/>
      <c r="GU351" s="77"/>
      <c r="GV351" s="77"/>
      <c r="GW351" s="77"/>
      <c r="GX351" s="77"/>
      <c r="GY351" s="77"/>
      <c r="GZ351" s="77"/>
      <c r="HA351" s="77"/>
      <c r="HB351" s="77"/>
      <c r="HC351" s="77"/>
      <c r="HD351" s="77"/>
      <c r="HE351" s="77"/>
      <c r="HF351" s="77"/>
      <c r="HG351" s="77"/>
      <c r="HH351" s="77"/>
      <c r="HI351" s="77"/>
      <c r="HJ351" s="77"/>
      <c r="HK351" s="77"/>
      <c r="HL351" s="77"/>
      <c r="HM351" s="77"/>
      <c r="HN351" s="77"/>
      <c r="HO351" s="77"/>
      <c r="HP351" s="77"/>
      <c r="HQ351" s="77"/>
      <c r="HR351" s="77"/>
      <c r="HS351" s="77"/>
      <c r="HT351" s="77"/>
      <c r="HU351" s="77"/>
      <c r="HV351" s="77"/>
      <c r="HW351" s="77"/>
      <c r="HX351" s="77"/>
      <c r="HY351" s="77"/>
      <c r="HZ351" s="77"/>
      <c r="IA351" s="77"/>
      <c r="IB351" s="77"/>
      <c r="IC351" s="77"/>
      <c r="ID351" s="77"/>
      <c r="IE351" s="77"/>
      <c r="IF351" s="77"/>
      <c r="IG351" s="77"/>
      <c r="IH351" s="77"/>
      <c r="II351" s="77"/>
      <c r="IJ351" s="77"/>
      <c r="IK351" s="77"/>
      <c r="IL351" s="77"/>
      <c r="IM351" s="77"/>
      <c r="IN351" s="77"/>
      <c r="IO351" s="77"/>
      <c r="IP351" s="77"/>
      <c r="IQ351" s="77"/>
      <c r="IR351" s="77"/>
      <c r="IS351" s="77"/>
      <c r="IT351" s="77"/>
      <c r="IU351" s="77"/>
      <c r="IV351" s="3"/>
      <c r="IW351" s="3"/>
      <c r="IX351" s="3"/>
      <c r="IY351" s="3"/>
      <c r="IZ351" s="3"/>
      <c r="JA351" s="551"/>
      <c r="JB351" s="713"/>
      <c r="JC351" s="713"/>
      <c r="JD351" s="713"/>
      <c r="JE351" s="713"/>
      <c r="JF351" s="713"/>
      <c r="JG351" s="713"/>
      <c r="JH351" s="713"/>
      <c r="JI351" s="713"/>
      <c r="JJ351" s="713"/>
      <c r="JK351" s="713"/>
      <c r="JL351" s="713"/>
      <c r="JM351" s="713"/>
      <c r="JN351" s="713"/>
      <c r="JO351" s="713"/>
      <c r="JP351" s="713"/>
      <c r="JQ351" s="713"/>
      <c r="JR351" s="713"/>
      <c r="JS351" s="713"/>
      <c r="JT351" s="713"/>
      <c r="JU351" s="713"/>
      <c r="JV351" s="713"/>
      <c r="JW351" s="713"/>
      <c r="JX351" s="713"/>
      <c r="JY351" s="713"/>
      <c r="JZ351" s="713"/>
      <c r="KA351" s="713"/>
      <c r="KB351" s="713"/>
      <c r="KC351" s="713"/>
      <c r="KD351" s="713"/>
      <c r="KE351" s="713"/>
      <c r="KF351" s="713"/>
      <c r="KG351" s="713"/>
      <c r="KH351" s="713"/>
      <c r="KI351" s="713"/>
      <c r="KJ351" s="713"/>
      <c r="KK351" s="713"/>
      <c r="KL351" s="713"/>
      <c r="KM351" s="713"/>
      <c r="KN351" s="713"/>
      <c r="KO351" s="713"/>
      <c r="KP351" s="713"/>
      <c r="KQ351" s="713"/>
      <c r="KR351" s="713"/>
      <c r="KS351" s="713"/>
      <c r="KT351" s="713"/>
      <c r="KU351" s="713"/>
      <c r="KV351" s="713"/>
      <c r="KW351" s="713"/>
      <c r="KX351" s="713"/>
      <c r="KY351" s="713"/>
      <c r="KZ351" s="713"/>
      <c r="LA351" s="713"/>
      <c r="LB351" s="713"/>
      <c r="LC351" s="713"/>
      <c r="LD351" s="713"/>
      <c r="LE351" s="713"/>
      <c r="LF351" s="713"/>
      <c r="LG351" s="713"/>
      <c r="LH351" s="713"/>
      <c r="LI351" s="713"/>
      <c r="LJ351" s="713"/>
      <c r="LK351" s="713"/>
      <c r="LL351" s="713"/>
      <c r="LM351" s="713"/>
      <c r="LN351" s="713"/>
      <c r="LO351" s="713"/>
      <c r="LP351" s="713"/>
      <c r="LQ351" s="713"/>
      <c r="LR351" s="713"/>
      <c r="LS351" s="713"/>
      <c r="LT351" s="713"/>
      <c r="LU351" s="713"/>
      <c r="LV351" s="713"/>
      <c r="LW351" s="713"/>
      <c r="LX351" s="713"/>
      <c r="LY351" s="713"/>
      <c r="LZ351" s="713"/>
      <c r="MA351" s="713"/>
      <c r="MB351" s="713"/>
      <c r="MC351" s="713"/>
      <c r="MD351" s="713"/>
      <c r="ME351" s="713"/>
      <c r="MF351" s="713"/>
      <c r="MG351" s="713"/>
      <c r="MH351" s="713"/>
      <c r="MI351" s="713"/>
      <c r="MJ351" s="713"/>
      <c r="MK351" s="713"/>
      <c r="ML351" s="713"/>
      <c r="MM351" s="713"/>
      <c r="MN351" s="713"/>
      <c r="MO351" s="713"/>
      <c r="MP351" s="713"/>
      <c r="MQ351" s="713"/>
      <c r="MR351" s="713"/>
      <c r="MS351" s="713"/>
      <c r="MT351" s="713"/>
      <c r="MU351" s="713"/>
      <c r="MV351" s="714"/>
      <c r="MW351" s="714"/>
      <c r="MX351" s="714"/>
      <c r="MY351" s="714"/>
      <c r="MZ351" s="714"/>
    </row>
    <row r="352" spans="1:364" s="49" customFormat="1" ht="15" customHeight="1">
      <c r="A352" s="723"/>
      <c r="B352" s="724"/>
      <c r="C352" s="709"/>
      <c r="D352" s="474"/>
      <c r="E352" s="7"/>
      <c r="F352" s="7"/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373"/>
      <c r="AG352" s="7"/>
      <c r="AH352" s="7"/>
      <c r="AI352" s="7"/>
      <c r="AJ352" s="7"/>
      <c r="AK352" s="7"/>
      <c r="AL352" s="7"/>
      <c r="AM352" s="7"/>
      <c r="AN352" s="7"/>
      <c r="AO352" s="373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373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373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373"/>
      <c r="FG352" s="6"/>
      <c r="FH352" s="6"/>
      <c r="FI352" s="6"/>
      <c r="FJ352" s="6"/>
      <c r="FK352" s="6"/>
      <c r="FL352" s="6"/>
      <c r="FM352" s="225"/>
      <c r="FN352" s="6"/>
      <c r="FO352" s="6"/>
      <c r="FP352" s="6"/>
      <c r="FQ352" s="6"/>
      <c r="FR352" s="510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101"/>
      <c r="GJ352" s="511"/>
      <c r="GK352" s="101"/>
      <c r="GL352" s="77"/>
      <c r="GM352" s="77"/>
      <c r="GN352" s="77"/>
      <c r="GO352" s="77"/>
      <c r="GP352" s="77"/>
      <c r="GQ352" s="77"/>
      <c r="GR352" s="77"/>
      <c r="GS352" s="77"/>
      <c r="GT352" s="77"/>
      <c r="GU352" s="77"/>
      <c r="GV352" s="77"/>
      <c r="GW352" s="77"/>
      <c r="GX352" s="77"/>
      <c r="GY352" s="77"/>
      <c r="GZ352" s="77"/>
      <c r="HA352" s="77"/>
      <c r="HB352" s="77"/>
      <c r="HC352" s="77"/>
      <c r="HD352" s="77"/>
      <c r="HE352" s="77"/>
      <c r="HF352" s="77"/>
      <c r="HG352" s="77"/>
      <c r="HH352" s="77"/>
      <c r="HI352" s="77"/>
      <c r="HJ352" s="77"/>
      <c r="HK352" s="77"/>
      <c r="HL352" s="77"/>
      <c r="HM352" s="77"/>
      <c r="HN352" s="77"/>
      <c r="HO352" s="77"/>
      <c r="HP352" s="77"/>
      <c r="HQ352" s="77"/>
      <c r="HR352" s="77"/>
      <c r="HS352" s="77"/>
      <c r="HT352" s="77"/>
      <c r="HU352" s="77"/>
      <c r="HV352" s="77"/>
      <c r="HW352" s="77"/>
      <c r="HX352" s="77"/>
      <c r="HY352" s="77"/>
      <c r="HZ352" s="77"/>
      <c r="IA352" s="77"/>
      <c r="IB352" s="77"/>
      <c r="IC352" s="77"/>
      <c r="ID352" s="77"/>
      <c r="IE352" s="77"/>
      <c r="IF352" s="77"/>
      <c r="IG352" s="77"/>
      <c r="IH352" s="77"/>
      <c r="II352" s="77"/>
      <c r="IJ352" s="77"/>
      <c r="IK352" s="77"/>
      <c r="IL352" s="77"/>
      <c r="IM352" s="77"/>
      <c r="IN352" s="77"/>
      <c r="IO352" s="77"/>
      <c r="IP352" s="77"/>
      <c r="IQ352" s="77"/>
      <c r="IR352" s="77"/>
      <c r="IS352" s="77"/>
      <c r="IT352" s="77"/>
      <c r="IU352" s="77"/>
      <c r="IV352" s="3"/>
      <c r="IW352" s="3"/>
      <c r="IX352" s="3"/>
      <c r="IY352" s="3"/>
      <c r="IZ352" s="3"/>
      <c r="JA352" s="551"/>
      <c r="JB352" s="713"/>
      <c r="JC352" s="713"/>
      <c r="JD352" s="713"/>
      <c r="JE352" s="713"/>
      <c r="JF352" s="713"/>
      <c r="JG352" s="713"/>
      <c r="JH352" s="713"/>
      <c r="JI352" s="713"/>
      <c r="JJ352" s="713"/>
      <c r="JK352" s="713"/>
      <c r="JL352" s="713"/>
      <c r="JM352" s="713"/>
      <c r="JN352" s="713"/>
      <c r="JO352" s="713"/>
      <c r="JP352" s="713"/>
      <c r="JQ352" s="713"/>
      <c r="JR352" s="713"/>
      <c r="JS352" s="713"/>
      <c r="JT352" s="713"/>
      <c r="JU352" s="713"/>
      <c r="JV352" s="713"/>
      <c r="JW352" s="713"/>
      <c r="JX352" s="713"/>
      <c r="JY352" s="713"/>
      <c r="JZ352" s="713"/>
      <c r="KA352" s="713"/>
      <c r="KB352" s="713"/>
      <c r="KC352" s="713"/>
      <c r="KD352" s="713"/>
      <c r="KE352" s="713"/>
      <c r="KF352" s="713"/>
      <c r="KG352" s="713"/>
      <c r="KH352" s="713"/>
      <c r="KI352" s="713"/>
      <c r="KJ352" s="713"/>
      <c r="KK352" s="713"/>
      <c r="KL352" s="713"/>
      <c r="KM352" s="713"/>
      <c r="KN352" s="713"/>
      <c r="KO352" s="713"/>
      <c r="KP352" s="713"/>
      <c r="KQ352" s="713"/>
      <c r="KR352" s="713"/>
      <c r="KS352" s="713"/>
      <c r="KT352" s="713"/>
      <c r="KU352" s="713"/>
      <c r="KV352" s="713"/>
      <c r="KW352" s="713"/>
      <c r="KX352" s="713"/>
      <c r="KY352" s="713"/>
      <c r="KZ352" s="713"/>
      <c r="LA352" s="713"/>
      <c r="LB352" s="713"/>
      <c r="LC352" s="713"/>
      <c r="LD352" s="713"/>
      <c r="LE352" s="713"/>
      <c r="LF352" s="713"/>
      <c r="LG352" s="713"/>
      <c r="LH352" s="713"/>
      <c r="LI352" s="713"/>
      <c r="LJ352" s="713"/>
      <c r="LK352" s="713"/>
      <c r="LL352" s="713"/>
      <c r="LM352" s="713"/>
      <c r="LN352" s="713"/>
      <c r="LO352" s="713"/>
      <c r="LP352" s="713"/>
      <c r="LQ352" s="713"/>
      <c r="LR352" s="713"/>
      <c r="LS352" s="713"/>
      <c r="LT352" s="713"/>
      <c r="LU352" s="713"/>
      <c r="LV352" s="713"/>
      <c r="LW352" s="713"/>
      <c r="LX352" s="713"/>
      <c r="LY352" s="713"/>
      <c r="LZ352" s="713"/>
      <c r="MA352" s="713"/>
      <c r="MB352" s="713"/>
      <c r="MC352" s="713"/>
      <c r="MD352" s="713"/>
      <c r="ME352" s="713"/>
      <c r="MF352" s="713"/>
      <c r="MG352" s="713"/>
      <c r="MH352" s="713"/>
      <c r="MI352" s="713"/>
      <c r="MJ352" s="713"/>
      <c r="MK352" s="713"/>
      <c r="ML352" s="713"/>
      <c r="MM352" s="713"/>
      <c r="MN352" s="713"/>
      <c r="MO352" s="713"/>
      <c r="MP352" s="713"/>
      <c r="MQ352" s="713"/>
      <c r="MR352" s="713"/>
      <c r="MS352" s="713"/>
      <c r="MT352" s="713"/>
      <c r="MU352" s="713"/>
      <c r="MV352" s="714"/>
      <c r="MW352" s="714"/>
      <c r="MX352" s="714"/>
      <c r="MY352" s="714"/>
      <c r="MZ352" s="714"/>
    </row>
    <row r="353" spans="1:364" s="49" customFormat="1" ht="15" customHeight="1">
      <c r="A353" s="723"/>
      <c r="B353" s="724"/>
      <c r="C353" s="709"/>
      <c r="D353" s="474"/>
      <c r="E353" s="7"/>
      <c r="F353" s="7"/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373"/>
      <c r="AG353" s="7"/>
      <c r="AH353" s="7"/>
      <c r="AI353" s="7"/>
      <c r="AJ353" s="7"/>
      <c r="AK353" s="7"/>
      <c r="AL353" s="7"/>
      <c r="AM353" s="7"/>
      <c r="AN353" s="7"/>
      <c r="AO353" s="373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373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373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373"/>
      <c r="FG353" s="6"/>
      <c r="FH353" s="6"/>
      <c r="FI353" s="6"/>
      <c r="FJ353" s="6"/>
      <c r="FK353" s="6"/>
      <c r="FL353" s="6"/>
      <c r="FM353" s="225"/>
      <c r="FN353" s="6"/>
      <c r="FO353" s="6"/>
      <c r="FP353" s="6"/>
      <c r="FQ353" s="6"/>
      <c r="FR353" s="510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101"/>
      <c r="GJ353" s="511"/>
      <c r="GK353" s="101"/>
      <c r="GL353" s="77"/>
      <c r="GM353" s="77"/>
      <c r="GN353" s="77"/>
      <c r="GO353" s="77"/>
      <c r="GP353" s="77"/>
      <c r="GQ353" s="77"/>
      <c r="GR353" s="77"/>
      <c r="GS353" s="77"/>
      <c r="GT353" s="77"/>
      <c r="GU353" s="77"/>
      <c r="GV353" s="77"/>
      <c r="GW353" s="77"/>
      <c r="GX353" s="77"/>
      <c r="GY353" s="77"/>
      <c r="GZ353" s="77"/>
      <c r="HA353" s="77"/>
      <c r="HB353" s="77"/>
      <c r="HC353" s="77"/>
      <c r="HD353" s="77"/>
      <c r="HE353" s="77"/>
      <c r="HF353" s="77"/>
      <c r="HG353" s="77"/>
      <c r="HH353" s="77"/>
      <c r="HI353" s="77"/>
      <c r="HJ353" s="77"/>
      <c r="HK353" s="77"/>
      <c r="HL353" s="77"/>
      <c r="HM353" s="77"/>
      <c r="HN353" s="77"/>
      <c r="HO353" s="77"/>
      <c r="HP353" s="77"/>
      <c r="HQ353" s="77"/>
      <c r="HR353" s="77"/>
      <c r="HS353" s="77"/>
      <c r="HT353" s="77"/>
      <c r="HU353" s="77"/>
      <c r="HV353" s="77"/>
      <c r="HW353" s="77"/>
      <c r="HX353" s="77"/>
      <c r="HY353" s="77"/>
      <c r="HZ353" s="77"/>
      <c r="IA353" s="77"/>
      <c r="IB353" s="77"/>
      <c r="IC353" s="77"/>
      <c r="ID353" s="77"/>
      <c r="IE353" s="77"/>
      <c r="IF353" s="77"/>
      <c r="IG353" s="77"/>
      <c r="IH353" s="77"/>
      <c r="II353" s="77"/>
      <c r="IJ353" s="77"/>
      <c r="IK353" s="77"/>
      <c r="IL353" s="77"/>
      <c r="IM353" s="77"/>
      <c r="IN353" s="77"/>
      <c r="IO353" s="77"/>
      <c r="IP353" s="77"/>
      <c r="IQ353" s="77"/>
      <c r="IR353" s="77"/>
      <c r="IS353" s="77"/>
      <c r="IT353" s="77"/>
      <c r="IU353" s="77"/>
      <c r="IV353" s="3"/>
      <c r="IW353" s="3"/>
      <c r="IX353" s="3"/>
      <c r="IY353" s="3"/>
      <c r="IZ353" s="3"/>
      <c r="JA353" s="551"/>
      <c r="JB353" s="713"/>
      <c r="JC353" s="713"/>
      <c r="JD353" s="713"/>
      <c r="JE353" s="713"/>
      <c r="JF353" s="713"/>
      <c r="JG353" s="713"/>
      <c r="JH353" s="713"/>
      <c r="JI353" s="713"/>
      <c r="JJ353" s="713"/>
      <c r="JK353" s="713"/>
      <c r="JL353" s="713"/>
      <c r="JM353" s="713"/>
      <c r="JN353" s="713"/>
      <c r="JO353" s="713"/>
      <c r="JP353" s="713"/>
      <c r="JQ353" s="713"/>
      <c r="JR353" s="713"/>
      <c r="JS353" s="713"/>
      <c r="JT353" s="713"/>
      <c r="JU353" s="713"/>
      <c r="JV353" s="713"/>
      <c r="JW353" s="713"/>
      <c r="JX353" s="713"/>
      <c r="JY353" s="713"/>
      <c r="JZ353" s="713"/>
      <c r="KA353" s="713"/>
      <c r="KB353" s="713"/>
      <c r="KC353" s="713"/>
      <c r="KD353" s="713"/>
      <c r="KE353" s="713"/>
      <c r="KF353" s="713"/>
      <c r="KG353" s="713"/>
      <c r="KH353" s="713"/>
      <c r="KI353" s="713"/>
      <c r="KJ353" s="713"/>
      <c r="KK353" s="713"/>
      <c r="KL353" s="713"/>
      <c r="KM353" s="713"/>
      <c r="KN353" s="713"/>
      <c r="KO353" s="713"/>
      <c r="KP353" s="713"/>
      <c r="KQ353" s="713"/>
      <c r="KR353" s="713"/>
      <c r="KS353" s="713"/>
      <c r="KT353" s="713"/>
      <c r="KU353" s="713"/>
      <c r="KV353" s="713"/>
      <c r="KW353" s="713"/>
      <c r="KX353" s="713"/>
      <c r="KY353" s="713"/>
      <c r="KZ353" s="713"/>
      <c r="LA353" s="713"/>
      <c r="LB353" s="713"/>
      <c r="LC353" s="713"/>
      <c r="LD353" s="713"/>
      <c r="LE353" s="713"/>
      <c r="LF353" s="713"/>
      <c r="LG353" s="713"/>
      <c r="LH353" s="713"/>
      <c r="LI353" s="713"/>
      <c r="LJ353" s="713"/>
      <c r="LK353" s="713"/>
      <c r="LL353" s="713"/>
      <c r="LM353" s="713"/>
      <c r="LN353" s="713"/>
      <c r="LO353" s="713"/>
      <c r="LP353" s="713"/>
      <c r="LQ353" s="713"/>
      <c r="LR353" s="713"/>
      <c r="LS353" s="713"/>
      <c r="LT353" s="713"/>
      <c r="LU353" s="713"/>
      <c r="LV353" s="713"/>
      <c r="LW353" s="713"/>
      <c r="LX353" s="713"/>
      <c r="LY353" s="713"/>
      <c r="LZ353" s="713"/>
      <c r="MA353" s="713"/>
      <c r="MB353" s="713"/>
      <c r="MC353" s="713"/>
      <c r="MD353" s="713"/>
      <c r="ME353" s="713"/>
      <c r="MF353" s="713"/>
      <c r="MG353" s="713"/>
      <c r="MH353" s="713"/>
      <c r="MI353" s="713"/>
      <c r="MJ353" s="713"/>
      <c r="MK353" s="713"/>
      <c r="ML353" s="713"/>
      <c r="MM353" s="713"/>
      <c r="MN353" s="713"/>
      <c r="MO353" s="713"/>
      <c r="MP353" s="713"/>
      <c r="MQ353" s="713"/>
      <c r="MR353" s="713"/>
      <c r="MS353" s="713"/>
      <c r="MT353" s="713"/>
      <c r="MU353" s="713"/>
      <c r="MV353" s="714"/>
      <c r="MW353" s="714"/>
      <c r="MX353" s="714"/>
      <c r="MY353" s="714"/>
      <c r="MZ353" s="714"/>
    </row>
    <row r="354" spans="1:364" s="49" customFormat="1" ht="15" customHeight="1">
      <c r="A354" s="723"/>
      <c r="B354" s="724"/>
      <c r="C354" s="709"/>
      <c r="D354" s="474"/>
      <c r="E354" s="7"/>
      <c r="F354" s="7"/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373"/>
      <c r="AG354" s="7"/>
      <c r="AH354" s="7"/>
      <c r="AI354" s="7"/>
      <c r="AJ354" s="7"/>
      <c r="AK354" s="7"/>
      <c r="AL354" s="7"/>
      <c r="AM354" s="7"/>
      <c r="AN354" s="7"/>
      <c r="AO354" s="373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373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373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373"/>
      <c r="FG354" s="6"/>
      <c r="FH354" s="6"/>
      <c r="FI354" s="6"/>
      <c r="FJ354" s="6"/>
      <c r="FK354" s="6"/>
      <c r="FL354" s="6"/>
      <c r="FM354" s="225"/>
      <c r="FN354" s="6"/>
      <c r="FO354" s="6"/>
      <c r="FP354" s="6"/>
      <c r="FQ354" s="6"/>
      <c r="FR354" s="510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101"/>
      <c r="GJ354" s="511"/>
      <c r="GK354" s="101"/>
      <c r="GL354" s="77"/>
      <c r="GM354" s="77"/>
      <c r="GN354" s="77"/>
      <c r="GO354" s="77"/>
      <c r="GP354" s="77"/>
      <c r="GQ354" s="77"/>
      <c r="GR354" s="77"/>
      <c r="GS354" s="77"/>
      <c r="GT354" s="77"/>
      <c r="GU354" s="77"/>
      <c r="GV354" s="77"/>
      <c r="GW354" s="77"/>
      <c r="GX354" s="77"/>
      <c r="GY354" s="77"/>
      <c r="GZ354" s="77"/>
      <c r="HA354" s="77"/>
      <c r="HB354" s="77"/>
      <c r="HC354" s="77"/>
      <c r="HD354" s="77"/>
      <c r="HE354" s="77"/>
      <c r="HF354" s="77"/>
      <c r="HG354" s="77"/>
      <c r="HH354" s="77"/>
      <c r="HI354" s="77"/>
      <c r="HJ354" s="77"/>
      <c r="HK354" s="77"/>
      <c r="HL354" s="77"/>
      <c r="HM354" s="77"/>
      <c r="HN354" s="77"/>
      <c r="HO354" s="77"/>
      <c r="HP354" s="77"/>
      <c r="HQ354" s="77"/>
      <c r="HR354" s="77"/>
      <c r="HS354" s="77"/>
      <c r="HT354" s="77"/>
      <c r="HU354" s="77"/>
      <c r="HV354" s="77"/>
      <c r="HW354" s="77"/>
      <c r="HX354" s="77"/>
      <c r="HY354" s="77"/>
      <c r="HZ354" s="77"/>
      <c r="IA354" s="77"/>
      <c r="IB354" s="77"/>
      <c r="IC354" s="77"/>
      <c r="ID354" s="77"/>
      <c r="IE354" s="77"/>
      <c r="IF354" s="77"/>
      <c r="IG354" s="77"/>
      <c r="IH354" s="77"/>
      <c r="II354" s="77"/>
      <c r="IJ354" s="77"/>
      <c r="IK354" s="77"/>
      <c r="IL354" s="77"/>
      <c r="IM354" s="77"/>
      <c r="IN354" s="77"/>
      <c r="IO354" s="77"/>
      <c r="IP354" s="77"/>
      <c r="IQ354" s="77"/>
      <c r="IR354" s="77"/>
      <c r="IS354" s="77"/>
      <c r="IT354" s="77"/>
      <c r="IU354" s="77"/>
      <c r="IV354" s="3"/>
      <c r="IW354" s="3"/>
      <c r="IX354" s="3"/>
      <c r="IY354" s="3"/>
      <c r="IZ354" s="3"/>
      <c r="JA354" s="551"/>
      <c r="JB354" s="713"/>
      <c r="JC354" s="713"/>
      <c r="JD354" s="713"/>
      <c r="JE354" s="713"/>
      <c r="JF354" s="713"/>
      <c r="JG354" s="713"/>
      <c r="JH354" s="713"/>
      <c r="JI354" s="713"/>
      <c r="JJ354" s="713"/>
      <c r="JK354" s="713"/>
      <c r="JL354" s="713"/>
      <c r="JM354" s="713"/>
      <c r="JN354" s="713"/>
      <c r="JO354" s="713"/>
      <c r="JP354" s="713"/>
      <c r="JQ354" s="713"/>
      <c r="JR354" s="713"/>
      <c r="JS354" s="713"/>
      <c r="JT354" s="713"/>
      <c r="JU354" s="713"/>
      <c r="JV354" s="713"/>
      <c r="JW354" s="713"/>
      <c r="JX354" s="713"/>
      <c r="JY354" s="713"/>
      <c r="JZ354" s="713"/>
      <c r="KA354" s="713"/>
      <c r="KB354" s="713"/>
      <c r="KC354" s="713"/>
      <c r="KD354" s="713"/>
      <c r="KE354" s="713"/>
      <c r="KF354" s="713"/>
      <c r="KG354" s="713"/>
      <c r="KH354" s="713"/>
      <c r="KI354" s="713"/>
      <c r="KJ354" s="713"/>
      <c r="KK354" s="713"/>
      <c r="KL354" s="713"/>
      <c r="KM354" s="713"/>
      <c r="KN354" s="713"/>
      <c r="KO354" s="713"/>
      <c r="KP354" s="713"/>
      <c r="KQ354" s="713"/>
      <c r="KR354" s="713"/>
      <c r="KS354" s="713"/>
      <c r="KT354" s="713"/>
      <c r="KU354" s="713"/>
      <c r="KV354" s="713"/>
      <c r="KW354" s="713"/>
      <c r="KX354" s="713"/>
      <c r="KY354" s="713"/>
      <c r="KZ354" s="713"/>
      <c r="LA354" s="713"/>
      <c r="LB354" s="713"/>
      <c r="LC354" s="713"/>
      <c r="LD354" s="713"/>
      <c r="LE354" s="713"/>
      <c r="LF354" s="713"/>
      <c r="LG354" s="713"/>
      <c r="LH354" s="713"/>
      <c r="LI354" s="713"/>
      <c r="LJ354" s="713"/>
      <c r="LK354" s="713"/>
      <c r="LL354" s="713"/>
      <c r="LM354" s="713"/>
      <c r="LN354" s="713"/>
      <c r="LO354" s="713"/>
      <c r="LP354" s="713"/>
      <c r="LQ354" s="713"/>
      <c r="LR354" s="713"/>
      <c r="LS354" s="713"/>
      <c r="LT354" s="713"/>
      <c r="LU354" s="713"/>
      <c r="LV354" s="713"/>
      <c r="LW354" s="713"/>
      <c r="LX354" s="713"/>
      <c r="LY354" s="713"/>
      <c r="LZ354" s="713"/>
      <c r="MA354" s="713"/>
      <c r="MB354" s="713"/>
      <c r="MC354" s="713"/>
      <c r="MD354" s="713"/>
      <c r="ME354" s="713"/>
      <c r="MF354" s="713"/>
      <c r="MG354" s="713"/>
      <c r="MH354" s="713"/>
      <c r="MI354" s="713"/>
      <c r="MJ354" s="713"/>
      <c r="MK354" s="713"/>
      <c r="ML354" s="713"/>
      <c r="MM354" s="713"/>
      <c r="MN354" s="713"/>
      <c r="MO354" s="713"/>
      <c r="MP354" s="713"/>
      <c r="MQ354" s="713"/>
      <c r="MR354" s="713"/>
      <c r="MS354" s="713"/>
      <c r="MT354" s="713"/>
      <c r="MU354" s="713"/>
      <c r="MV354" s="714"/>
      <c r="MW354" s="714"/>
      <c r="MX354" s="714"/>
      <c r="MY354" s="714"/>
      <c r="MZ354" s="714"/>
    </row>
    <row r="355" spans="1:364" s="49" customFormat="1" ht="15" customHeight="1">
      <c r="A355" s="723"/>
      <c r="B355" s="724"/>
      <c r="C355" s="709"/>
      <c r="D355" s="474"/>
      <c r="E355" s="7"/>
      <c r="F355" s="7"/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373"/>
      <c r="AG355" s="7"/>
      <c r="AH355" s="7"/>
      <c r="AI355" s="7"/>
      <c r="AJ355" s="7"/>
      <c r="AK355" s="7"/>
      <c r="AL355" s="7"/>
      <c r="AM355" s="7"/>
      <c r="AN355" s="7"/>
      <c r="AO355" s="373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373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373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373"/>
      <c r="FG355" s="6"/>
      <c r="FH355" s="6"/>
      <c r="FI355" s="6"/>
      <c r="FJ355" s="6"/>
      <c r="FK355" s="6"/>
      <c r="FL355" s="6"/>
      <c r="FM355" s="225"/>
      <c r="FN355" s="6"/>
      <c r="FO355" s="6"/>
      <c r="FP355" s="6"/>
      <c r="FQ355" s="6"/>
      <c r="FR355" s="510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101"/>
      <c r="GJ355" s="511"/>
      <c r="GK355" s="101"/>
      <c r="GL355" s="77"/>
      <c r="GM355" s="77"/>
      <c r="GN355" s="77"/>
      <c r="GO355" s="77"/>
      <c r="GP355" s="77"/>
      <c r="GQ355" s="77"/>
      <c r="GR355" s="77"/>
      <c r="GS355" s="77"/>
      <c r="GT355" s="77"/>
      <c r="GU355" s="77"/>
      <c r="GV355" s="77"/>
      <c r="GW355" s="77"/>
      <c r="GX355" s="77"/>
      <c r="GY355" s="77"/>
      <c r="GZ355" s="77"/>
      <c r="HA355" s="77"/>
      <c r="HB355" s="77"/>
      <c r="HC355" s="77"/>
      <c r="HD355" s="77"/>
      <c r="HE355" s="77"/>
      <c r="HF355" s="77"/>
      <c r="HG355" s="77"/>
      <c r="HH355" s="77"/>
      <c r="HI355" s="77"/>
      <c r="HJ355" s="77"/>
      <c r="HK355" s="77"/>
      <c r="HL355" s="77"/>
      <c r="HM355" s="77"/>
      <c r="HN355" s="77"/>
      <c r="HO355" s="77"/>
      <c r="HP355" s="77"/>
      <c r="HQ355" s="77"/>
      <c r="HR355" s="77"/>
      <c r="HS355" s="77"/>
      <c r="HT355" s="77"/>
      <c r="HU355" s="77"/>
      <c r="HV355" s="77"/>
      <c r="HW355" s="77"/>
      <c r="HX355" s="77"/>
      <c r="HY355" s="77"/>
      <c r="HZ355" s="77"/>
      <c r="IA355" s="77"/>
      <c r="IB355" s="77"/>
      <c r="IC355" s="77"/>
      <c r="ID355" s="77"/>
      <c r="IE355" s="77"/>
      <c r="IF355" s="77"/>
      <c r="IG355" s="77"/>
      <c r="IH355" s="77"/>
      <c r="II355" s="77"/>
      <c r="IJ355" s="77"/>
      <c r="IK355" s="77"/>
      <c r="IL355" s="77"/>
      <c r="IM355" s="77"/>
      <c r="IN355" s="77"/>
      <c r="IO355" s="77"/>
      <c r="IP355" s="77"/>
      <c r="IQ355" s="77"/>
      <c r="IR355" s="77"/>
      <c r="IS355" s="77"/>
      <c r="IT355" s="77"/>
      <c r="IU355" s="77"/>
      <c r="IV355" s="3"/>
      <c r="IW355" s="3"/>
      <c r="IX355" s="3"/>
      <c r="IY355" s="3"/>
      <c r="IZ355" s="3"/>
      <c r="JA355" s="551"/>
      <c r="JB355" s="713"/>
      <c r="JC355" s="713"/>
      <c r="JD355" s="713"/>
      <c r="JE355" s="713"/>
      <c r="JF355" s="713"/>
      <c r="JG355" s="713"/>
      <c r="JH355" s="713"/>
      <c r="JI355" s="713"/>
      <c r="JJ355" s="713"/>
      <c r="JK355" s="713"/>
      <c r="JL355" s="713"/>
      <c r="JM355" s="713"/>
      <c r="JN355" s="713"/>
      <c r="JO355" s="713"/>
      <c r="JP355" s="713"/>
      <c r="JQ355" s="713"/>
      <c r="JR355" s="713"/>
      <c r="JS355" s="713"/>
      <c r="JT355" s="713"/>
      <c r="JU355" s="713"/>
      <c r="JV355" s="713"/>
      <c r="JW355" s="713"/>
      <c r="JX355" s="713"/>
      <c r="JY355" s="713"/>
      <c r="JZ355" s="713"/>
      <c r="KA355" s="713"/>
      <c r="KB355" s="713"/>
      <c r="KC355" s="713"/>
      <c r="KD355" s="713"/>
      <c r="KE355" s="713"/>
      <c r="KF355" s="713"/>
      <c r="KG355" s="713"/>
      <c r="KH355" s="713"/>
      <c r="KI355" s="713"/>
      <c r="KJ355" s="713"/>
      <c r="KK355" s="713"/>
      <c r="KL355" s="713"/>
      <c r="KM355" s="713"/>
      <c r="KN355" s="713"/>
      <c r="KO355" s="713"/>
      <c r="KP355" s="713"/>
      <c r="KQ355" s="713"/>
      <c r="KR355" s="713"/>
      <c r="KS355" s="713"/>
      <c r="KT355" s="713"/>
      <c r="KU355" s="713"/>
      <c r="KV355" s="713"/>
      <c r="KW355" s="713"/>
      <c r="KX355" s="713"/>
      <c r="KY355" s="713"/>
      <c r="KZ355" s="713"/>
      <c r="LA355" s="713"/>
      <c r="LB355" s="713"/>
      <c r="LC355" s="713"/>
      <c r="LD355" s="713"/>
      <c r="LE355" s="713"/>
      <c r="LF355" s="713"/>
      <c r="LG355" s="713"/>
      <c r="LH355" s="713"/>
      <c r="LI355" s="713"/>
      <c r="LJ355" s="713"/>
      <c r="LK355" s="713"/>
      <c r="LL355" s="713"/>
      <c r="LM355" s="713"/>
      <c r="LN355" s="713"/>
      <c r="LO355" s="713"/>
      <c r="LP355" s="713"/>
      <c r="LQ355" s="713"/>
      <c r="LR355" s="713"/>
      <c r="LS355" s="713"/>
      <c r="LT355" s="713"/>
      <c r="LU355" s="713"/>
      <c r="LV355" s="713"/>
      <c r="LW355" s="713"/>
      <c r="LX355" s="713"/>
      <c r="LY355" s="713"/>
      <c r="LZ355" s="713"/>
      <c r="MA355" s="713"/>
      <c r="MB355" s="713"/>
      <c r="MC355" s="713"/>
      <c r="MD355" s="713"/>
      <c r="ME355" s="713"/>
      <c r="MF355" s="713"/>
      <c r="MG355" s="713"/>
      <c r="MH355" s="713"/>
      <c r="MI355" s="713"/>
      <c r="MJ355" s="713"/>
      <c r="MK355" s="713"/>
      <c r="ML355" s="713"/>
      <c r="MM355" s="713"/>
      <c r="MN355" s="713"/>
      <c r="MO355" s="713"/>
      <c r="MP355" s="713"/>
      <c r="MQ355" s="713"/>
      <c r="MR355" s="713"/>
      <c r="MS355" s="713"/>
      <c r="MT355" s="713"/>
      <c r="MU355" s="713"/>
      <c r="MV355" s="714"/>
      <c r="MW355" s="714"/>
      <c r="MX355" s="714"/>
      <c r="MY355" s="714"/>
      <c r="MZ355" s="714"/>
    </row>
    <row r="356" spans="1:364" s="49" customFormat="1" ht="15" customHeight="1">
      <c r="A356" s="723"/>
      <c r="B356" s="724"/>
      <c r="C356" s="709"/>
      <c r="D356" s="474"/>
      <c r="E356" s="7"/>
      <c r="F356" s="7"/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373"/>
      <c r="AG356" s="7"/>
      <c r="AH356" s="7"/>
      <c r="AI356" s="7"/>
      <c r="AJ356" s="7"/>
      <c r="AK356" s="7"/>
      <c r="AL356" s="7"/>
      <c r="AM356" s="7"/>
      <c r="AN356" s="7"/>
      <c r="AO356" s="373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373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373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373"/>
      <c r="FG356" s="6"/>
      <c r="FH356" s="6"/>
      <c r="FI356" s="6"/>
      <c r="FJ356" s="6"/>
      <c r="FK356" s="6"/>
      <c r="FL356" s="6"/>
      <c r="FM356" s="225"/>
      <c r="FN356" s="6"/>
      <c r="FO356" s="6"/>
      <c r="FP356" s="6"/>
      <c r="FQ356" s="6"/>
      <c r="FR356" s="510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101"/>
      <c r="GJ356" s="511"/>
      <c r="GK356" s="101"/>
      <c r="GL356" s="77"/>
      <c r="GM356" s="77"/>
      <c r="GN356" s="77"/>
      <c r="GO356" s="77"/>
      <c r="GP356" s="77"/>
      <c r="GQ356" s="77"/>
      <c r="GR356" s="77"/>
      <c r="GS356" s="77"/>
      <c r="GT356" s="77"/>
      <c r="GU356" s="77"/>
      <c r="GV356" s="77"/>
      <c r="GW356" s="77"/>
      <c r="GX356" s="77"/>
      <c r="GY356" s="77"/>
      <c r="GZ356" s="77"/>
      <c r="HA356" s="77"/>
      <c r="HB356" s="77"/>
      <c r="HC356" s="77"/>
      <c r="HD356" s="77"/>
      <c r="HE356" s="77"/>
      <c r="HF356" s="77"/>
      <c r="HG356" s="77"/>
      <c r="HH356" s="77"/>
      <c r="HI356" s="77"/>
      <c r="HJ356" s="77"/>
      <c r="HK356" s="77"/>
      <c r="HL356" s="77"/>
      <c r="HM356" s="77"/>
      <c r="HN356" s="77"/>
      <c r="HO356" s="77"/>
      <c r="HP356" s="77"/>
      <c r="HQ356" s="77"/>
      <c r="HR356" s="77"/>
      <c r="HS356" s="77"/>
      <c r="HT356" s="77"/>
      <c r="HU356" s="77"/>
      <c r="HV356" s="77"/>
      <c r="HW356" s="77"/>
      <c r="HX356" s="77"/>
      <c r="HY356" s="77"/>
      <c r="HZ356" s="77"/>
      <c r="IA356" s="77"/>
      <c r="IB356" s="77"/>
      <c r="IC356" s="77"/>
      <c r="ID356" s="77"/>
      <c r="IE356" s="77"/>
      <c r="IF356" s="77"/>
      <c r="IG356" s="77"/>
      <c r="IH356" s="77"/>
      <c r="II356" s="77"/>
      <c r="IJ356" s="77"/>
      <c r="IK356" s="77"/>
      <c r="IL356" s="77"/>
      <c r="IM356" s="77"/>
      <c r="IN356" s="77"/>
      <c r="IO356" s="77"/>
      <c r="IP356" s="77"/>
      <c r="IQ356" s="77"/>
      <c r="IR356" s="77"/>
      <c r="IS356" s="77"/>
      <c r="IT356" s="77"/>
      <c r="IU356" s="77"/>
      <c r="IV356" s="3"/>
      <c r="IW356" s="3"/>
      <c r="IX356" s="3"/>
      <c r="IY356" s="3"/>
      <c r="IZ356" s="3"/>
      <c r="JA356" s="551"/>
      <c r="JB356" s="713"/>
      <c r="JC356" s="713"/>
      <c r="JD356" s="713"/>
      <c r="JE356" s="713"/>
      <c r="JF356" s="713"/>
      <c r="JG356" s="713"/>
      <c r="JH356" s="713"/>
      <c r="JI356" s="713"/>
      <c r="JJ356" s="713"/>
      <c r="JK356" s="713"/>
      <c r="JL356" s="713"/>
      <c r="JM356" s="713"/>
      <c r="JN356" s="713"/>
      <c r="JO356" s="713"/>
      <c r="JP356" s="713"/>
      <c r="JQ356" s="713"/>
      <c r="JR356" s="713"/>
      <c r="JS356" s="713"/>
      <c r="JT356" s="713"/>
      <c r="JU356" s="713"/>
      <c r="JV356" s="713"/>
      <c r="JW356" s="713"/>
      <c r="JX356" s="713"/>
      <c r="JY356" s="713"/>
      <c r="JZ356" s="713"/>
      <c r="KA356" s="713"/>
      <c r="KB356" s="713"/>
      <c r="KC356" s="713"/>
      <c r="KD356" s="713"/>
      <c r="KE356" s="713"/>
      <c r="KF356" s="713"/>
      <c r="KG356" s="713"/>
      <c r="KH356" s="713"/>
      <c r="KI356" s="713"/>
      <c r="KJ356" s="713"/>
      <c r="KK356" s="713"/>
      <c r="KL356" s="713"/>
      <c r="KM356" s="713"/>
      <c r="KN356" s="713"/>
      <c r="KO356" s="713"/>
      <c r="KP356" s="713"/>
      <c r="KQ356" s="713"/>
      <c r="KR356" s="713"/>
      <c r="KS356" s="713"/>
      <c r="KT356" s="713"/>
      <c r="KU356" s="713"/>
      <c r="KV356" s="713"/>
      <c r="KW356" s="713"/>
      <c r="KX356" s="713"/>
      <c r="KY356" s="713"/>
      <c r="KZ356" s="713"/>
      <c r="LA356" s="713"/>
      <c r="LB356" s="713"/>
      <c r="LC356" s="713"/>
      <c r="LD356" s="713"/>
      <c r="LE356" s="713"/>
      <c r="LF356" s="713"/>
      <c r="LG356" s="713"/>
      <c r="LH356" s="713"/>
      <c r="LI356" s="713"/>
      <c r="LJ356" s="713"/>
      <c r="LK356" s="713"/>
      <c r="LL356" s="713"/>
      <c r="LM356" s="713"/>
      <c r="LN356" s="713"/>
      <c r="LO356" s="713"/>
      <c r="LP356" s="713"/>
      <c r="LQ356" s="713"/>
      <c r="LR356" s="713"/>
      <c r="LS356" s="713"/>
      <c r="LT356" s="713"/>
      <c r="LU356" s="713"/>
      <c r="LV356" s="713"/>
      <c r="LW356" s="713"/>
      <c r="LX356" s="713"/>
      <c r="LY356" s="713"/>
      <c r="LZ356" s="713"/>
      <c r="MA356" s="713"/>
      <c r="MB356" s="713"/>
      <c r="MC356" s="713"/>
      <c r="MD356" s="713"/>
      <c r="ME356" s="713"/>
      <c r="MF356" s="713"/>
      <c r="MG356" s="713"/>
      <c r="MH356" s="713"/>
      <c r="MI356" s="713"/>
      <c r="MJ356" s="713"/>
      <c r="MK356" s="713"/>
      <c r="ML356" s="713"/>
      <c r="MM356" s="713"/>
      <c r="MN356" s="713"/>
      <c r="MO356" s="713"/>
      <c r="MP356" s="713"/>
      <c r="MQ356" s="713"/>
      <c r="MR356" s="713"/>
      <c r="MS356" s="713"/>
      <c r="MT356" s="713"/>
      <c r="MU356" s="713"/>
      <c r="MV356" s="714"/>
      <c r="MW356" s="714"/>
      <c r="MX356" s="714"/>
      <c r="MY356" s="714"/>
      <c r="MZ356" s="714"/>
    </row>
    <row r="357" spans="1:364" s="49" customFormat="1" ht="15" customHeight="1">
      <c r="A357" s="723"/>
      <c r="B357" s="724"/>
      <c r="C357" s="709"/>
      <c r="D357" s="474"/>
      <c r="E357" s="7"/>
      <c r="F357" s="7"/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373"/>
      <c r="AG357" s="7"/>
      <c r="AH357" s="7"/>
      <c r="AI357" s="7"/>
      <c r="AJ357" s="7"/>
      <c r="AK357" s="7"/>
      <c r="AL357" s="7"/>
      <c r="AM357" s="7"/>
      <c r="AN357" s="7"/>
      <c r="AO357" s="373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373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373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373"/>
      <c r="FG357" s="6"/>
      <c r="FH357" s="6"/>
      <c r="FI357" s="6"/>
      <c r="FJ357" s="6"/>
      <c r="FK357" s="6"/>
      <c r="FL357" s="6"/>
      <c r="FM357" s="225"/>
      <c r="FN357" s="6"/>
      <c r="FO357" s="6"/>
      <c r="FP357" s="6"/>
      <c r="FQ357" s="6"/>
      <c r="FR357" s="510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101"/>
      <c r="GJ357" s="511"/>
      <c r="GK357" s="101"/>
      <c r="GL357" s="77"/>
      <c r="GM357" s="77"/>
      <c r="GN357" s="77"/>
      <c r="GO357" s="77"/>
      <c r="GP357" s="77"/>
      <c r="GQ357" s="77"/>
      <c r="GR357" s="77"/>
      <c r="GS357" s="77"/>
      <c r="GT357" s="77"/>
      <c r="GU357" s="77"/>
      <c r="GV357" s="77"/>
      <c r="GW357" s="77"/>
      <c r="GX357" s="77"/>
      <c r="GY357" s="77"/>
      <c r="GZ357" s="77"/>
      <c r="HA357" s="77"/>
      <c r="HB357" s="77"/>
      <c r="HC357" s="77"/>
      <c r="HD357" s="77"/>
      <c r="HE357" s="77"/>
      <c r="HF357" s="77"/>
      <c r="HG357" s="77"/>
      <c r="HH357" s="77"/>
      <c r="HI357" s="77"/>
      <c r="HJ357" s="77"/>
      <c r="HK357" s="77"/>
      <c r="HL357" s="77"/>
      <c r="HM357" s="77"/>
      <c r="HN357" s="77"/>
      <c r="HO357" s="77"/>
      <c r="HP357" s="77"/>
      <c r="HQ357" s="77"/>
      <c r="HR357" s="77"/>
      <c r="HS357" s="77"/>
      <c r="HT357" s="77"/>
      <c r="HU357" s="77"/>
      <c r="HV357" s="77"/>
      <c r="HW357" s="77"/>
      <c r="HX357" s="77"/>
      <c r="HY357" s="77"/>
      <c r="HZ357" s="77"/>
      <c r="IA357" s="77"/>
      <c r="IB357" s="77"/>
      <c r="IC357" s="77"/>
      <c r="ID357" s="77"/>
      <c r="IE357" s="77"/>
      <c r="IF357" s="77"/>
      <c r="IG357" s="77"/>
      <c r="IH357" s="77"/>
      <c r="II357" s="77"/>
      <c r="IJ357" s="77"/>
      <c r="IK357" s="77"/>
      <c r="IL357" s="77"/>
      <c r="IM357" s="77"/>
      <c r="IN357" s="77"/>
      <c r="IO357" s="77"/>
      <c r="IP357" s="77"/>
      <c r="IQ357" s="77"/>
      <c r="IR357" s="77"/>
      <c r="IS357" s="77"/>
      <c r="IT357" s="77"/>
      <c r="IU357" s="77"/>
      <c r="IV357" s="3"/>
      <c r="IW357" s="3"/>
      <c r="IX357" s="3"/>
      <c r="IY357" s="3"/>
      <c r="IZ357" s="3"/>
      <c r="JA357" s="551"/>
      <c r="JB357" s="713"/>
      <c r="JC357" s="713"/>
      <c r="JD357" s="713"/>
      <c r="JE357" s="713"/>
      <c r="JF357" s="713"/>
      <c r="JG357" s="713"/>
      <c r="JH357" s="713"/>
      <c r="JI357" s="713"/>
      <c r="JJ357" s="713"/>
      <c r="JK357" s="713"/>
      <c r="JL357" s="713"/>
      <c r="JM357" s="713"/>
      <c r="JN357" s="713"/>
      <c r="JO357" s="713"/>
      <c r="JP357" s="713"/>
      <c r="JQ357" s="713"/>
      <c r="JR357" s="713"/>
      <c r="JS357" s="713"/>
      <c r="JT357" s="713"/>
      <c r="JU357" s="713"/>
      <c r="JV357" s="713"/>
      <c r="JW357" s="713"/>
      <c r="JX357" s="713"/>
      <c r="JY357" s="713"/>
      <c r="JZ357" s="713"/>
      <c r="KA357" s="713"/>
      <c r="KB357" s="713"/>
      <c r="KC357" s="713"/>
      <c r="KD357" s="713"/>
      <c r="KE357" s="713"/>
      <c r="KF357" s="713"/>
      <c r="KG357" s="713"/>
      <c r="KH357" s="713"/>
      <c r="KI357" s="713"/>
      <c r="KJ357" s="713"/>
      <c r="KK357" s="713"/>
      <c r="KL357" s="713"/>
      <c r="KM357" s="713"/>
      <c r="KN357" s="713"/>
      <c r="KO357" s="713"/>
      <c r="KP357" s="713"/>
      <c r="KQ357" s="713"/>
      <c r="KR357" s="713"/>
      <c r="KS357" s="713"/>
      <c r="KT357" s="713"/>
      <c r="KU357" s="713"/>
      <c r="KV357" s="713"/>
      <c r="KW357" s="713"/>
      <c r="KX357" s="713"/>
      <c r="KY357" s="713"/>
      <c r="KZ357" s="713"/>
      <c r="LA357" s="713"/>
      <c r="LB357" s="713"/>
      <c r="LC357" s="713"/>
      <c r="LD357" s="713"/>
      <c r="LE357" s="713"/>
      <c r="LF357" s="713"/>
      <c r="LG357" s="713"/>
      <c r="LH357" s="713"/>
      <c r="LI357" s="713"/>
      <c r="LJ357" s="713"/>
      <c r="LK357" s="713"/>
      <c r="LL357" s="713"/>
      <c r="LM357" s="713"/>
      <c r="LN357" s="713"/>
      <c r="LO357" s="713"/>
      <c r="LP357" s="713"/>
      <c r="LQ357" s="713"/>
      <c r="LR357" s="713"/>
      <c r="LS357" s="713"/>
      <c r="LT357" s="713"/>
      <c r="LU357" s="713"/>
      <c r="LV357" s="713"/>
      <c r="LW357" s="713"/>
      <c r="LX357" s="713"/>
      <c r="LY357" s="713"/>
      <c r="LZ357" s="713"/>
      <c r="MA357" s="713"/>
      <c r="MB357" s="713"/>
      <c r="MC357" s="713"/>
      <c r="MD357" s="713"/>
      <c r="ME357" s="713"/>
      <c r="MF357" s="713"/>
      <c r="MG357" s="713"/>
      <c r="MH357" s="713"/>
      <c r="MI357" s="713"/>
      <c r="MJ357" s="713"/>
      <c r="MK357" s="713"/>
      <c r="ML357" s="713"/>
      <c r="MM357" s="713"/>
      <c r="MN357" s="713"/>
      <c r="MO357" s="713"/>
      <c r="MP357" s="713"/>
      <c r="MQ357" s="713"/>
      <c r="MR357" s="713"/>
      <c r="MS357" s="713"/>
      <c r="MT357" s="713"/>
      <c r="MU357" s="713"/>
      <c r="MV357" s="714"/>
      <c r="MW357" s="714"/>
      <c r="MX357" s="714"/>
      <c r="MY357" s="714"/>
      <c r="MZ357" s="714"/>
    </row>
    <row r="358" spans="1:364" s="49" customFormat="1" ht="15" customHeight="1">
      <c r="A358" s="723"/>
      <c r="B358" s="724"/>
      <c r="C358" s="709"/>
      <c r="D358" s="474"/>
      <c r="E358" s="7"/>
      <c r="F358" s="7"/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373"/>
      <c r="AG358" s="7"/>
      <c r="AH358" s="7"/>
      <c r="AI358" s="7"/>
      <c r="AJ358" s="7"/>
      <c r="AK358" s="7"/>
      <c r="AL358" s="7"/>
      <c r="AM358" s="7"/>
      <c r="AN358" s="7"/>
      <c r="AO358" s="373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373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373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373"/>
      <c r="FG358" s="6"/>
      <c r="FH358" s="6"/>
      <c r="FI358" s="6"/>
      <c r="FJ358" s="6"/>
      <c r="FK358" s="6"/>
      <c r="FL358" s="6"/>
      <c r="FM358" s="225"/>
      <c r="FN358" s="6"/>
      <c r="FO358" s="6"/>
      <c r="FP358" s="6"/>
      <c r="FQ358" s="6"/>
      <c r="FR358" s="510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101"/>
      <c r="GJ358" s="511"/>
      <c r="GK358" s="101"/>
      <c r="GL358" s="77"/>
      <c r="GM358" s="77"/>
      <c r="GN358" s="77"/>
      <c r="GO358" s="77"/>
      <c r="GP358" s="77"/>
      <c r="GQ358" s="77"/>
      <c r="GR358" s="77"/>
      <c r="GS358" s="77"/>
      <c r="GT358" s="77"/>
      <c r="GU358" s="77"/>
      <c r="GV358" s="77"/>
      <c r="GW358" s="77"/>
      <c r="GX358" s="77"/>
      <c r="GY358" s="77"/>
      <c r="GZ358" s="77"/>
      <c r="HA358" s="77"/>
      <c r="HB358" s="77"/>
      <c r="HC358" s="77"/>
      <c r="HD358" s="77"/>
      <c r="HE358" s="77"/>
      <c r="HF358" s="77"/>
      <c r="HG358" s="77"/>
      <c r="HH358" s="77"/>
      <c r="HI358" s="77"/>
      <c r="HJ358" s="77"/>
      <c r="HK358" s="77"/>
      <c r="HL358" s="77"/>
      <c r="HM358" s="77"/>
      <c r="HN358" s="77"/>
      <c r="HO358" s="77"/>
      <c r="HP358" s="77"/>
      <c r="HQ358" s="77"/>
      <c r="HR358" s="77"/>
      <c r="HS358" s="77"/>
      <c r="HT358" s="77"/>
      <c r="HU358" s="77"/>
      <c r="HV358" s="77"/>
      <c r="HW358" s="77"/>
      <c r="HX358" s="77"/>
      <c r="HY358" s="77"/>
      <c r="HZ358" s="77"/>
      <c r="IA358" s="77"/>
      <c r="IB358" s="77"/>
      <c r="IC358" s="77"/>
      <c r="ID358" s="77"/>
      <c r="IE358" s="77"/>
      <c r="IF358" s="77"/>
      <c r="IG358" s="77"/>
      <c r="IH358" s="77"/>
      <c r="II358" s="77"/>
      <c r="IJ358" s="77"/>
      <c r="IK358" s="77"/>
      <c r="IL358" s="77"/>
      <c r="IM358" s="77"/>
      <c r="IN358" s="77"/>
      <c r="IO358" s="77"/>
      <c r="IP358" s="77"/>
      <c r="IQ358" s="77"/>
      <c r="IR358" s="77"/>
      <c r="IS358" s="77"/>
      <c r="IT358" s="77"/>
      <c r="IU358" s="77"/>
      <c r="IV358" s="3"/>
      <c r="IW358" s="3"/>
      <c r="IX358" s="3"/>
      <c r="IY358" s="3"/>
      <c r="IZ358" s="3"/>
      <c r="JA358" s="551"/>
      <c r="JB358" s="713"/>
      <c r="JC358" s="713"/>
      <c r="JD358" s="713"/>
      <c r="JE358" s="713"/>
      <c r="JF358" s="713"/>
      <c r="JG358" s="713"/>
      <c r="JH358" s="713"/>
      <c r="JI358" s="713"/>
      <c r="JJ358" s="713"/>
      <c r="JK358" s="713"/>
      <c r="JL358" s="713"/>
      <c r="JM358" s="713"/>
      <c r="JN358" s="713"/>
      <c r="JO358" s="713"/>
      <c r="JP358" s="713"/>
      <c r="JQ358" s="713"/>
      <c r="JR358" s="713"/>
      <c r="JS358" s="713"/>
      <c r="JT358" s="713"/>
      <c r="JU358" s="713"/>
      <c r="JV358" s="713"/>
      <c r="JW358" s="713"/>
      <c r="JX358" s="713"/>
      <c r="JY358" s="713"/>
      <c r="JZ358" s="713"/>
      <c r="KA358" s="713"/>
      <c r="KB358" s="713"/>
      <c r="KC358" s="713"/>
      <c r="KD358" s="713"/>
      <c r="KE358" s="713"/>
      <c r="KF358" s="713"/>
      <c r="KG358" s="713"/>
      <c r="KH358" s="713"/>
      <c r="KI358" s="713"/>
      <c r="KJ358" s="713"/>
      <c r="KK358" s="713"/>
      <c r="KL358" s="713"/>
      <c r="KM358" s="713"/>
      <c r="KN358" s="713"/>
      <c r="KO358" s="713"/>
      <c r="KP358" s="713"/>
      <c r="KQ358" s="713"/>
      <c r="KR358" s="713"/>
      <c r="KS358" s="713"/>
      <c r="KT358" s="713"/>
      <c r="KU358" s="713"/>
      <c r="KV358" s="713"/>
      <c r="KW358" s="713"/>
      <c r="KX358" s="713"/>
      <c r="KY358" s="713"/>
      <c r="KZ358" s="713"/>
      <c r="LA358" s="713"/>
      <c r="LB358" s="713"/>
      <c r="LC358" s="713"/>
      <c r="LD358" s="713"/>
      <c r="LE358" s="713"/>
      <c r="LF358" s="713"/>
      <c r="LG358" s="713"/>
      <c r="LH358" s="713"/>
      <c r="LI358" s="713"/>
      <c r="LJ358" s="713"/>
      <c r="LK358" s="713"/>
      <c r="LL358" s="713"/>
      <c r="LM358" s="713"/>
      <c r="LN358" s="713"/>
      <c r="LO358" s="713"/>
      <c r="LP358" s="713"/>
      <c r="LQ358" s="713"/>
      <c r="LR358" s="713"/>
      <c r="LS358" s="713"/>
      <c r="LT358" s="713"/>
      <c r="LU358" s="713"/>
      <c r="LV358" s="713"/>
      <c r="LW358" s="713"/>
      <c r="LX358" s="713"/>
      <c r="LY358" s="713"/>
      <c r="LZ358" s="713"/>
      <c r="MA358" s="713"/>
      <c r="MB358" s="713"/>
      <c r="MC358" s="713"/>
      <c r="MD358" s="713"/>
      <c r="ME358" s="713"/>
      <c r="MF358" s="713"/>
      <c r="MG358" s="713"/>
      <c r="MH358" s="713"/>
      <c r="MI358" s="713"/>
      <c r="MJ358" s="713"/>
      <c r="MK358" s="713"/>
      <c r="ML358" s="713"/>
      <c r="MM358" s="713"/>
      <c r="MN358" s="713"/>
      <c r="MO358" s="713"/>
      <c r="MP358" s="713"/>
      <c r="MQ358" s="713"/>
      <c r="MR358" s="713"/>
      <c r="MS358" s="713"/>
      <c r="MT358" s="713"/>
      <c r="MU358" s="713"/>
      <c r="MV358" s="714"/>
      <c r="MW358" s="714"/>
      <c r="MX358" s="714"/>
      <c r="MY358" s="714"/>
      <c r="MZ358" s="714"/>
    </row>
    <row r="359" spans="1:364" s="49" customFormat="1" ht="15" customHeight="1">
      <c r="A359" s="723"/>
      <c r="B359" s="724"/>
      <c r="C359" s="709"/>
      <c r="D359" s="474"/>
      <c r="E359" s="7"/>
      <c r="F359" s="7"/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373"/>
      <c r="AG359" s="7"/>
      <c r="AH359" s="7"/>
      <c r="AI359" s="7"/>
      <c r="AJ359" s="7"/>
      <c r="AK359" s="7"/>
      <c r="AL359" s="7"/>
      <c r="AM359" s="7"/>
      <c r="AN359" s="7"/>
      <c r="AO359" s="373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373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373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373"/>
      <c r="FG359" s="6"/>
      <c r="FH359" s="6"/>
      <c r="FI359" s="6"/>
      <c r="FJ359" s="6"/>
      <c r="FK359" s="6"/>
      <c r="FL359" s="6"/>
      <c r="FM359" s="225"/>
      <c r="FN359" s="6"/>
      <c r="FO359" s="6"/>
      <c r="FP359" s="6"/>
      <c r="FQ359" s="6"/>
      <c r="FR359" s="510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101"/>
      <c r="GJ359" s="511"/>
      <c r="GK359" s="101"/>
      <c r="GL359" s="77"/>
      <c r="GM359" s="77"/>
      <c r="GN359" s="77"/>
      <c r="GO359" s="77"/>
      <c r="GP359" s="77"/>
      <c r="GQ359" s="77"/>
      <c r="GR359" s="77"/>
      <c r="GS359" s="77"/>
      <c r="GT359" s="77"/>
      <c r="GU359" s="77"/>
      <c r="GV359" s="77"/>
      <c r="GW359" s="77"/>
      <c r="GX359" s="77"/>
      <c r="GY359" s="77"/>
      <c r="GZ359" s="77"/>
      <c r="HA359" s="77"/>
      <c r="HB359" s="77"/>
      <c r="HC359" s="77"/>
      <c r="HD359" s="77"/>
      <c r="HE359" s="77"/>
      <c r="HF359" s="77"/>
      <c r="HG359" s="77"/>
      <c r="HH359" s="77"/>
      <c r="HI359" s="77"/>
      <c r="HJ359" s="77"/>
      <c r="HK359" s="77"/>
      <c r="HL359" s="77"/>
      <c r="HM359" s="77"/>
      <c r="HN359" s="77"/>
      <c r="HO359" s="77"/>
      <c r="HP359" s="77"/>
      <c r="HQ359" s="77"/>
      <c r="HR359" s="77"/>
      <c r="HS359" s="77"/>
      <c r="HT359" s="77"/>
      <c r="HU359" s="77"/>
      <c r="HV359" s="77"/>
      <c r="HW359" s="77"/>
      <c r="HX359" s="77"/>
      <c r="HY359" s="77"/>
      <c r="HZ359" s="77"/>
      <c r="IA359" s="77"/>
      <c r="IB359" s="77"/>
      <c r="IC359" s="77"/>
      <c r="ID359" s="77"/>
      <c r="IE359" s="77"/>
      <c r="IF359" s="77"/>
      <c r="IG359" s="77"/>
      <c r="IH359" s="77"/>
      <c r="II359" s="77"/>
      <c r="IJ359" s="77"/>
      <c r="IK359" s="77"/>
      <c r="IL359" s="77"/>
      <c r="IM359" s="77"/>
      <c r="IN359" s="77"/>
      <c r="IO359" s="77"/>
      <c r="IP359" s="77"/>
      <c r="IQ359" s="77"/>
      <c r="IR359" s="77"/>
      <c r="IS359" s="77"/>
      <c r="IT359" s="77"/>
      <c r="IU359" s="77"/>
      <c r="IV359" s="3"/>
      <c r="IW359" s="3"/>
      <c r="IX359" s="3"/>
      <c r="IY359" s="3"/>
      <c r="IZ359" s="3"/>
      <c r="JA359" s="551"/>
      <c r="JB359" s="713"/>
      <c r="JC359" s="713"/>
      <c r="JD359" s="713"/>
      <c r="JE359" s="713"/>
      <c r="JF359" s="713"/>
      <c r="JG359" s="713"/>
      <c r="JH359" s="713"/>
      <c r="JI359" s="713"/>
      <c r="JJ359" s="713"/>
      <c r="JK359" s="713"/>
      <c r="JL359" s="713"/>
      <c r="JM359" s="713"/>
      <c r="JN359" s="713"/>
      <c r="JO359" s="713"/>
      <c r="JP359" s="713"/>
      <c r="JQ359" s="713"/>
      <c r="JR359" s="713"/>
      <c r="JS359" s="713"/>
      <c r="JT359" s="713"/>
      <c r="JU359" s="713"/>
      <c r="JV359" s="713"/>
      <c r="JW359" s="713"/>
      <c r="JX359" s="713"/>
      <c r="JY359" s="713"/>
      <c r="JZ359" s="713"/>
      <c r="KA359" s="713"/>
      <c r="KB359" s="713"/>
      <c r="KC359" s="713"/>
      <c r="KD359" s="713"/>
      <c r="KE359" s="713"/>
      <c r="KF359" s="713"/>
      <c r="KG359" s="713"/>
      <c r="KH359" s="713"/>
      <c r="KI359" s="713"/>
      <c r="KJ359" s="713"/>
      <c r="KK359" s="713"/>
      <c r="KL359" s="713"/>
      <c r="KM359" s="713"/>
      <c r="KN359" s="713"/>
      <c r="KO359" s="713"/>
      <c r="KP359" s="713"/>
      <c r="KQ359" s="713"/>
      <c r="KR359" s="713"/>
      <c r="KS359" s="713"/>
      <c r="KT359" s="713"/>
      <c r="KU359" s="713"/>
      <c r="KV359" s="713"/>
      <c r="KW359" s="713"/>
      <c r="KX359" s="713"/>
      <c r="KY359" s="713"/>
      <c r="KZ359" s="713"/>
      <c r="LA359" s="713"/>
      <c r="LB359" s="713"/>
      <c r="LC359" s="713"/>
      <c r="LD359" s="713"/>
      <c r="LE359" s="713"/>
      <c r="LF359" s="713"/>
      <c r="LG359" s="713"/>
      <c r="LH359" s="713"/>
      <c r="LI359" s="713"/>
      <c r="LJ359" s="713"/>
      <c r="LK359" s="713"/>
      <c r="LL359" s="713"/>
      <c r="LM359" s="713"/>
      <c r="LN359" s="713"/>
      <c r="LO359" s="713"/>
      <c r="LP359" s="713"/>
      <c r="LQ359" s="713"/>
      <c r="LR359" s="713"/>
      <c r="LS359" s="713"/>
      <c r="LT359" s="713"/>
      <c r="LU359" s="713"/>
      <c r="LV359" s="713"/>
      <c r="LW359" s="713"/>
      <c r="LX359" s="713"/>
      <c r="LY359" s="713"/>
      <c r="LZ359" s="713"/>
      <c r="MA359" s="713"/>
      <c r="MB359" s="713"/>
      <c r="MC359" s="713"/>
      <c r="MD359" s="713"/>
      <c r="ME359" s="713"/>
      <c r="MF359" s="713"/>
      <c r="MG359" s="713"/>
      <c r="MH359" s="713"/>
      <c r="MI359" s="713"/>
      <c r="MJ359" s="713"/>
      <c r="MK359" s="713"/>
      <c r="ML359" s="713"/>
      <c r="MM359" s="713"/>
      <c r="MN359" s="713"/>
      <c r="MO359" s="713"/>
      <c r="MP359" s="713"/>
      <c r="MQ359" s="713"/>
      <c r="MR359" s="713"/>
      <c r="MS359" s="713"/>
      <c r="MT359" s="713"/>
      <c r="MU359" s="713"/>
      <c r="MV359" s="714"/>
      <c r="MW359" s="714"/>
      <c r="MX359" s="714"/>
      <c r="MY359" s="714"/>
      <c r="MZ359" s="714"/>
    </row>
    <row r="360" spans="1:364" s="49" customFormat="1" ht="15" customHeight="1">
      <c r="A360" s="723"/>
      <c r="B360" s="724"/>
      <c r="C360" s="709"/>
      <c r="D360" s="474"/>
      <c r="E360" s="7"/>
      <c r="F360" s="7"/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373"/>
      <c r="AG360" s="7"/>
      <c r="AH360" s="7"/>
      <c r="AI360" s="7"/>
      <c r="AJ360" s="7"/>
      <c r="AK360" s="7"/>
      <c r="AL360" s="7"/>
      <c r="AM360" s="7"/>
      <c r="AN360" s="7"/>
      <c r="AO360" s="373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373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373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373"/>
      <c r="FG360" s="6"/>
      <c r="FH360" s="6"/>
      <c r="FI360" s="6"/>
      <c r="FJ360" s="6"/>
      <c r="FK360" s="6"/>
      <c r="FL360" s="6"/>
      <c r="FM360" s="225"/>
      <c r="FN360" s="6"/>
      <c r="FO360" s="6"/>
      <c r="FP360" s="6"/>
      <c r="FQ360" s="6"/>
      <c r="FR360" s="510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101"/>
      <c r="GJ360" s="511"/>
      <c r="GK360" s="101"/>
      <c r="GL360" s="77"/>
      <c r="GM360" s="77"/>
      <c r="GN360" s="77"/>
      <c r="GO360" s="77"/>
      <c r="GP360" s="77"/>
      <c r="GQ360" s="77"/>
      <c r="GR360" s="77"/>
      <c r="GS360" s="77"/>
      <c r="GT360" s="77"/>
      <c r="GU360" s="77"/>
      <c r="GV360" s="77"/>
      <c r="GW360" s="77"/>
      <c r="GX360" s="77"/>
      <c r="GY360" s="77"/>
      <c r="GZ360" s="77"/>
      <c r="HA360" s="77"/>
      <c r="HB360" s="77"/>
      <c r="HC360" s="77"/>
      <c r="HD360" s="77"/>
      <c r="HE360" s="77"/>
      <c r="HF360" s="77"/>
      <c r="HG360" s="77"/>
      <c r="HH360" s="77"/>
      <c r="HI360" s="77"/>
      <c r="HJ360" s="77"/>
      <c r="HK360" s="77"/>
      <c r="HL360" s="77"/>
      <c r="HM360" s="77"/>
      <c r="HN360" s="77"/>
      <c r="HO360" s="77"/>
      <c r="HP360" s="77"/>
      <c r="HQ360" s="77"/>
      <c r="HR360" s="77"/>
      <c r="HS360" s="77"/>
      <c r="HT360" s="77"/>
      <c r="HU360" s="77"/>
      <c r="HV360" s="77"/>
      <c r="HW360" s="77"/>
      <c r="HX360" s="77"/>
      <c r="HY360" s="77"/>
      <c r="HZ360" s="77"/>
      <c r="IA360" s="77"/>
      <c r="IB360" s="77"/>
      <c r="IC360" s="77"/>
      <c r="ID360" s="77"/>
      <c r="IE360" s="77"/>
      <c r="IF360" s="77"/>
      <c r="IG360" s="77"/>
      <c r="IH360" s="77"/>
      <c r="II360" s="77"/>
      <c r="IJ360" s="77"/>
      <c r="IK360" s="77"/>
      <c r="IL360" s="77"/>
      <c r="IM360" s="77"/>
      <c r="IN360" s="77"/>
      <c r="IO360" s="77"/>
      <c r="IP360" s="77"/>
      <c r="IQ360" s="77"/>
      <c r="IR360" s="77"/>
      <c r="IS360" s="77"/>
      <c r="IT360" s="77"/>
      <c r="IU360" s="77"/>
      <c r="IV360" s="3"/>
      <c r="IW360" s="3"/>
      <c r="IX360" s="3"/>
      <c r="IY360" s="3"/>
      <c r="IZ360" s="3"/>
      <c r="JA360" s="551"/>
      <c r="JB360" s="713"/>
      <c r="JC360" s="713"/>
      <c r="JD360" s="713"/>
      <c r="JE360" s="713"/>
      <c r="JF360" s="713"/>
      <c r="JG360" s="713"/>
      <c r="JH360" s="713"/>
      <c r="JI360" s="713"/>
      <c r="JJ360" s="713"/>
      <c r="JK360" s="713"/>
      <c r="JL360" s="713"/>
      <c r="JM360" s="713"/>
      <c r="JN360" s="713"/>
      <c r="JO360" s="713"/>
      <c r="JP360" s="713"/>
      <c r="JQ360" s="713"/>
      <c r="JR360" s="713"/>
      <c r="JS360" s="713"/>
      <c r="JT360" s="713"/>
      <c r="JU360" s="713"/>
      <c r="JV360" s="713"/>
      <c r="JW360" s="713"/>
      <c r="JX360" s="713"/>
      <c r="JY360" s="713"/>
      <c r="JZ360" s="713"/>
      <c r="KA360" s="713"/>
      <c r="KB360" s="713"/>
      <c r="KC360" s="713"/>
      <c r="KD360" s="713"/>
      <c r="KE360" s="713"/>
      <c r="KF360" s="713"/>
      <c r="KG360" s="713"/>
      <c r="KH360" s="713"/>
      <c r="KI360" s="713"/>
      <c r="KJ360" s="713"/>
      <c r="KK360" s="713"/>
      <c r="KL360" s="713"/>
      <c r="KM360" s="713"/>
      <c r="KN360" s="713"/>
      <c r="KO360" s="713"/>
      <c r="KP360" s="713"/>
      <c r="KQ360" s="713"/>
      <c r="KR360" s="713"/>
      <c r="KS360" s="713"/>
      <c r="KT360" s="713"/>
      <c r="KU360" s="713"/>
      <c r="KV360" s="713"/>
      <c r="KW360" s="713"/>
      <c r="KX360" s="713"/>
      <c r="KY360" s="713"/>
      <c r="KZ360" s="713"/>
      <c r="LA360" s="713"/>
      <c r="LB360" s="713"/>
      <c r="LC360" s="713"/>
      <c r="LD360" s="713"/>
      <c r="LE360" s="713"/>
      <c r="LF360" s="713"/>
      <c r="LG360" s="713"/>
      <c r="LH360" s="713"/>
      <c r="LI360" s="713"/>
      <c r="LJ360" s="713"/>
      <c r="LK360" s="713"/>
      <c r="LL360" s="713"/>
      <c r="LM360" s="713"/>
      <c r="LN360" s="713"/>
      <c r="LO360" s="713"/>
      <c r="LP360" s="713"/>
      <c r="LQ360" s="713"/>
      <c r="LR360" s="713"/>
      <c r="LS360" s="713"/>
      <c r="LT360" s="713"/>
      <c r="LU360" s="713"/>
      <c r="LV360" s="713"/>
      <c r="LW360" s="713"/>
      <c r="LX360" s="713"/>
      <c r="LY360" s="713"/>
      <c r="LZ360" s="713"/>
      <c r="MA360" s="713"/>
      <c r="MB360" s="713"/>
      <c r="MC360" s="713"/>
      <c r="MD360" s="713"/>
      <c r="ME360" s="713"/>
      <c r="MF360" s="713"/>
      <c r="MG360" s="713"/>
      <c r="MH360" s="713"/>
      <c r="MI360" s="713"/>
      <c r="MJ360" s="713"/>
      <c r="MK360" s="713"/>
      <c r="ML360" s="713"/>
      <c r="MM360" s="713"/>
      <c r="MN360" s="713"/>
      <c r="MO360" s="713"/>
      <c r="MP360" s="713"/>
      <c r="MQ360" s="713"/>
      <c r="MR360" s="713"/>
      <c r="MS360" s="713"/>
      <c r="MT360" s="713"/>
      <c r="MU360" s="713"/>
      <c r="MV360" s="714"/>
      <c r="MW360" s="714"/>
      <c r="MX360" s="714"/>
      <c r="MY360" s="714"/>
      <c r="MZ360" s="714"/>
    </row>
    <row r="361" spans="1:364" s="49" customFormat="1" ht="15" customHeight="1">
      <c r="A361" s="723"/>
      <c r="B361" s="724"/>
      <c r="C361" s="709"/>
      <c r="D361" s="474"/>
      <c r="E361" s="7"/>
      <c r="F361" s="7"/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373"/>
      <c r="AG361" s="7"/>
      <c r="AH361" s="7"/>
      <c r="AI361" s="7"/>
      <c r="AJ361" s="7"/>
      <c r="AK361" s="7"/>
      <c r="AL361" s="7"/>
      <c r="AM361" s="7"/>
      <c r="AN361" s="7"/>
      <c r="AO361" s="373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373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373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373"/>
      <c r="FG361" s="6"/>
      <c r="FH361" s="6"/>
      <c r="FI361" s="6"/>
      <c r="FJ361" s="6"/>
      <c r="FK361" s="6"/>
      <c r="FL361" s="6"/>
      <c r="FM361" s="225"/>
      <c r="FN361" s="6"/>
      <c r="FO361" s="6"/>
      <c r="FP361" s="6"/>
      <c r="FQ361" s="6"/>
      <c r="FR361" s="510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101"/>
      <c r="GJ361" s="511"/>
      <c r="GK361" s="101"/>
      <c r="GL361" s="77"/>
      <c r="GM361" s="77"/>
      <c r="GN361" s="77"/>
      <c r="GO361" s="77"/>
      <c r="GP361" s="77"/>
      <c r="GQ361" s="77"/>
      <c r="GR361" s="77"/>
      <c r="GS361" s="77"/>
      <c r="GT361" s="77"/>
      <c r="GU361" s="77"/>
      <c r="GV361" s="77"/>
      <c r="GW361" s="77"/>
      <c r="GX361" s="77"/>
      <c r="GY361" s="77"/>
      <c r="GZ361" s="77"/>
      <c r="HA361" s="77"/>
      <c r="HB361" s="77"/>
      <c r="HC361" s="77"/>
      <c r="HD361" s="77"/>
      <c r="HE361" s="77"/>
      <c r="HF361" s="77"/>
      <c r="HG361" s="77"/>
      <c r="HH361" s="77"/>
      <c r="HI361" s="77"/>
      <c r="HJ361" s="77"/>
      <c r="HK361" s="77"/>
      <c r="HL361" s="77"/>
      <c r="HM361" s="77"/>
      <c r="HN361" s="77"/>
      <c r="HO361" s="77"/>
      <c r="HP361" s="77"/>
      <c r="HQ361" s="77"/>
      <c r="HR361" s="77"/>
      <c r="HS361" s="77"/>
      <c r="HT361" s="77"/>
      <c r="HU361" s="77"/>
      <c r="HV361" s="77"/>
      <c r="HW361" s="77"/>
      <c r="HX361" s="77"/>
      <c r="HY361" s="77"/>
      <c r="HZ361" s="77"/>
      <c r="IA361" s="77"/>
      <c r="IB361" s="77"/>
      <c r="IC361" s="77"/>
      <c r="ID361" s="77"/>
      <c r="IE361" s="77"/>
      <c r="IF361" s="77"/>
      <c r="IG361" s="77"/>
      <c r="IH361" s="77"/>
      <c r="II361" s="77"/>
      <c r="IJ361" s="77"/>
      <c r="IK361" s="77"/>
      <c r="IL361" s="77"/>
      <c r="IM361" s="77"/>
      <c r="IN361" s="77"/>
      <c r="IO361" s="77"/>
      <c r="IP361" s="77"/>
      <c r="IQ361" s="77"/>
      <c r="IR361" s="77"/>
      <c r="IS361" s="77"/>
      <c r="IT361" s="77"/>
      <c r="IU361" s="77"/>
      <c r="IV361" s="3"/>
      <c r="IW361" s="3"/>
      <c r="IX361" s="3"/>
      <c r="IY361" s="3"/>
      <c r="IZ361" s="3"/>
      <c r="JA361" s="551"/>
      <c r="JB361" s="713"/>
      <c r="JC361" s="713"/>
      <c r="JD361" s="713"/>
      <c r="JE361" s="713"/>
      <c r="JF361" s="713"/>
      <c r="JG361" s="713"/>
      <c r="JH361" s="713"/>
      <c r="JI361" s="713"/>
      <c r="JJ361" s="713"/>
      <c r="JK361" s="713"/>
      <c r="JL361" s="713"/>
      <c r="JM361" s="713"/>
      <c r="JN361" s="713"/>
      <c r="JO361" s="713"/>
      <c r="JP361" s="713"/>
      <c r="JQ361" s="713"/>
      <c r="JR361" s="713"/>
      <c r="JS361" s="713"/>
      <c r="JT361" s="713"/>
      <c r="JU361" s="713"/>
      <c r="JV361" s="713"/>
      <c r="JW361" s="713"/>
      <c r="JX361" s="713"/>
      <c r="JY361" s="713"/>
      <c r="JZ361" s="713"/>
      <c r="KA361" s="713"/>
      <c r="KB361" s="713"/>
      <c r="KC361" s="713"/>
      <c r="KD361" s="713"/>
      <c r="KE361" s="713"/>
      <c r="KF361" s="713"/>
      <c r="KG361" s="713"/>
      <c r="KH361" s="713"/>
      <c r="KI361" s="713"/>
      <c r="KJ361" s="713"/>
      <c r="KK361" s="713"/>
      <c r="KL361" s="713"/>
      <c r="KM361" s="713"/>
      <c r="KN361" s="713"/>
      <c r="KO361" s="713"/>
      <c r="KP361" s="713"/>
      <c r="KQ361" s="713"/>
      <c r="KR361" s="713"/>
      <c r="KS361" s="713"/>
      <c r="KT361" s="713"/>
      <c r="KU361" s="713"/>
      <c r="KV361" s="713"/>
      <c r="KW361" s="713"/>
      <c r="KX361" s="713"/>
      <c r="KY361" s="713"/>
      <c r="KZ361" s="713"/>
      <c r="LA361" s="713"/>
      <c r="LB361" s="713"/>
      <c r="LC361" s="713"/>
      <c r="LD361" s="713"/>
      <c r="LE361" s="713"/>
      <c r="LF361" s="713"/>
      <c r="LG361" s="713"/>
      <c r="LH361" s="713"/>
      <c r="LI361" s="713"/>
      <c r="LJ361" s="713"/>
      <c r="LK361" s="713"/>
      <c r="LL361" s="713"/>
      <c r="LM361" s="713"/>
      <c r="LN361" s="713"/>
      <c r="LO361" s="713"/>
      <c r="LP361" s="713"/>
      <c r="LQ361" s="713"/>
      <c r="LR361" s="713"/>
      <c r="LS361" s="713"/>
      <c r="LT361" s="713"/>
      <c r="LU361" s="713"/>
      <c r="LV361" s="713"/>
      <c r="LW361" s="713"/>
      <c r="LX361" s="713"/>
      <c r="LY361" s="713"/>
      <c r="LZ361" s="713"/>
      <c r="MA361" s="713"/>
      <c r="MB361" s="713"/>
      <c r="MC361" s="713"/>
      <c r="MD361" s="713"/>
      <c r="ME361" s="713"/>
      <c r="MF361" s="713"/>
      <c r="MG361" s="713"/>
      <c r="MH361" s="713"/>
      <c r="MI361" s="713"/>
      <c r="MJ361" s="713"/>
      <c r="MK361" s="713"/>
      <c r="ML361" s="713"/>
      <c r="MM361" s="713"/>
      <c r="MN361" s="713"/>
      <c r="MO361" s="713"/>
      <c r="MP361" s="713"/>
      <c r="MQ361" s="713"/>
      <c r="MR361" s="713"/>
      <c r="MS361" s="713"/>
      <c r="MT361" s="713"/>
      <c r="MU361" s="713"/>
      <c r="MV361" s="714"/>
      <c r="MW361" s="714"/>
      <c r="MX361" s="714"/>
      <c r="MY361" s="714"/>
      <c r="MZ361" s="714"/>
    </row>
    <row r="362" spans="1:364" s="49" customFormat="1" ht="15" customHeight="1">
      <c r="A362" s="723"/>
      <c r="B362" s="724"/>
      <c r="C362" s="709"/>
      <c r="D362" s="474"/>
      <c r="E362" s="7"/>
      <c r="F362" s="7"/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373"/>
      <c r="AG362" s="7"/>
      <c r="AH362" s="7"/>
      <c r="AI362" s="7"/>
      <c r="AJ362" s="7"/>
      <c r="AK362" s="7"/>
      <c r="AL362" s="7"/>
      <c r="AM362" s="7"/>
      <c r="AN362" s="7"/>
      <c r="AO362" s="373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373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373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373"/>
      <c r="FG362" s="6"/>
      <c r="FH362" s="6"/>
      <c r="FI362" s="6"/>
      <c r="FJ362" s="6"/>
      <c r="FK362" s="6"/>
      <c r="FL362" s="6"/>
      <c r="FM362" s="225"/>
      <c r="FN362" s="6"/>
      <c r="FO362" s="6"/>
      <c r="FP362" s="6"/>
      <c r="FQ362" s="6"/>
      <c r="FR362" s="510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101"/>
      <c r="GJ362" s="511"/>
      <c r="GK362" s="101"/>
      <c r="GL362" s="77"/>
      <c r="GM362" s="77"/>
      <c r="GN362" s="77"/>
      <c r="GO362" s="77"/>
      <c r="GP362" s="77"/>
      <c r="GQ362" s="77"/>
      <c r="GR362" s="77"/>
      <c r="GS362" s="77"/>
      <c r="GT362" s="77"/>
      <c r="GU362" s="77"/>
      <c r="GV362" s="77"/>
      <c r="GW362" s="77"/>
      <c r="GX362" s="77"/>
      <c r="GY362" s="77"/>
      <c r="GZ362" s="77"/>
      <c r="HA362" s="77"/>
      <c r="HB362" s="77"/>
      <c r="HC362" s="77"/>
      <c r="HD362" s="77"/>
      <c r="HE362" s="77"/>
      <c r="HF362" s="77"/>
      <c r="HG362" s="77"/>
      <c r="HH362" s="77"/>
      <c r="HI362" s="77"/>
      <c r="HJ362" s="77"/>
      <c r="HK362" s="77"/>
      <c r="HL362" s="77"/>
      <c r="HM362" s="77"/>
      <c r="HN362" s="77"/>
      <c r="HO362" s="77"/>
      <c r="HP362" s="77"/>
      <c r="HQ362" s="77"/>
      <c r="HR362" s="77"/>
      <c r="HS362" s="77"/>
      <c r="HT362" s="77"/>
      <c r="HU362" s="77"/>
      <c r="HV362" s="77"/>
      <c r="HW362" s="77"/>
      <c r="HX362" s="77"/>
      <c r="HY362" s="77"/>
      <c r="HZ362" s="77"/>
      <c r="IA362" s="77"/>
      <c r="IB362" s="77"/>
      <c r="IC362" s="77"/>
      <c r="ID362" s="77"/>
      <c r="IE362" s="77"/>
      <c r="IF362" s="77"/>
      <c r="IG362" s="77"/>
      <c r="IH362" s="77"/>
      <c r="II362" s="77"/>
      <c r="IJ362" s="77"/>
      <c r="IK362" s="77"/>
      <c r="IL362" s="77"/>
      <c r="IM362" s="77"/>
      <c r="IN362" s="77"/>
      <c r="IO362" s="77"/>
      <c r="IP362" s="77"/>
      <c r="IQ362" s="77"/>
      <c r="IR362" s="77"/>
      <c r="IS362" s="77"/>
      <c r="IT362" s="77"/>
      <c r="IU362" s="77"/>
      <c r="IV362" s="3"/>
      <c r="IW362" s="3"/>
      <c r="IX362" s="3"/>
      <c r="IY362" s="3"/>
      <c r="IZ362" s="3"/>
      <c r="JA362" s="551"/>
      <c r="JB362" s="713"/>
      <c r="JC362" s="713"/>
      <c r="JD362" s="713"/>
      <c r="JE362" s="713"/>
      <c r="JF362" s="713"/>
      <c r="JG362" s="713"/>
      <c r="JH362" s="713"/>
      <c r="JI362" s="713"/>
      <c r="JJ362" s="713"/>
      <c r="JK362" s="713"/>
      <c r="JL362" s="713"/>
      <c r="JM362" s="713"/>
      <c r="JN362" s="713"/>
      <c r="JO362" s="713"/>
      <c r="JP362" s="713"/>
      <c r="JQ362" s="713"/>
      <c r="JR362" s="713"/>
      <c r="JS362" s="713"/>
      <c r="JT362" s="713"/>
      <c r="JU362" s="713"/>
      <c r="JV362" s="713"/>
      <c r="JW362" s="713"/>
      <c r="JX362" s="713"/>
      <c r="JY362" s="713"/>
      <c r="JZ362" s="713"/>
      <c r="KA362" s="713"/>
      <c r="KB362" s="713"/>
      <c r="KC362" s="713"/>
      <c r="KD362" s="713"/>
      <c r="KE362" s="713"/>
      <c r="KF362" s="713"/>
      <c r="KG362" s="713"/>
      <c r="KH362" s="713"/>
      <c r="KI362" s="713"/>
      <c r="KJ362" s="713"/>
      <c r="KK362" s="713"/>
      <c r="KL362" s="713"/>
      <c r="KM362" s="713"/>
      <c r="KN362" s="713"/>
      <c r="KO362" s="713"/>
      <c r="KP362" s="713"/>
      <c r="KQ362" s="713"/>
      <c r="KR362" s="713"/>
      <c r="KS362" s="713"/>
      <c r="KT362" s="713"/>
      <c r="KU362" s="713"/>
      <c r="KV362" s="713"/>
      <c r="KW362" s="713"/>
      <c r="KX362" s="713"/>
      <c r="KY362" s="713"/>
      <c r="KZ362" s="713"/>
      <c r="LA362" s="713"/>
      <c r="LB362" s="713"/>
      <c r="LC362" s="713"/>
      <c r="LD362" s="713"/>
      <c r="LE362" s="713"/>
      <c r="LF362" s="713"/>
      <c r="LG362" s="713"/>
      <c r="LH362" s="713"/>
      <c r="LI362" s="713"/>
      <c r="LJ362" s="713"/>
      <c r="LK362" s="713"/>
      <c r="LL362" s="713"/>
      <c r="LM362" s="713"/>
      <c r="LN362" s="713"/>
      <c r="LO362" s="713"/>
      <c r="LP362" s="713"/>
      <c r="LQ362" s="713"/>
      <c r="LR362" s="713"/>
      <c r="LS362" s="713"/>
      <c r="LT362" s="713"/>
      <c r="LU362" s="713"/>
      <c r="LV362" s="713"/>
      <c r="LW362" s="713"/>
      <c r="LX362" s="713"/>
      <c r="LY362" s="713"/>
      <c r="LZ362" s="713"/>
      <c r="MA362" s="713"/>
      <c r="MB362" s="713"/>
      <c r="MC362" s="713"/>
      <c r="MD362" s="713"/>
      <c r="ME362" s="713"/>
      <c r="MF362" s="713"/>
      <c r="MG362" s="713"/>
      <c r="MH362" s="713"/>
      <c r="MI362" s="713"/>
      <c r="MJ362" s="713"/>
      <c r="MK362" s="713"/>
      <c r="ML362" s="713"/>
      <c r="MM362" s="713"/>
      <c r="MN362" s="713"/>
      <c r="MO362" s="713"/>
      <c r="MP362" s="713"/>
      <c r="MQ362" s="713"/>
      <c r="MR362" s="713"/>
      <c r="MS362" s="713"/>
      <c r="MT362" s="713"/>
      <c r="MU362" s="713"/>
      <c r="MV362" s="714"/>
      <c r="MW362" s="714"/>
      <c r="MX362" s="714"/>
      <c r="MY362" s="714"/>
      <c r="MZ362" s="714"/>
    </row>
    <row r="363" spans="1:364" s="49" customFormat="1" ht="15" customHeight="1">
      <c r="A363" s="723"/>
      <c r="B363" s="724"/>
      <c r="C363" s="709"/>
      <c r="D363" s="474"/>
      <c r="E363" s="7"/>
      <c r="F363" s="7"/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373"/>
      <c r="AG363" s="7"/>
      <c r="AH363" s="7"/>
      <c r="AI363" s="7"/>
      <c r="AJ363" s="7"/>
      <c r="AK363" s="7"/>
      <c r="AL363" s="7"/>
      <c r="AM363" s="7"/>
      <c r="AN363" s="7"/>
      <c r="AO363" s="373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373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373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373"/>
      <c r="FG363" s="6"/>
      <c r="FH363" s="6"/>
      <c r="FI363" s="6"/>
      <c r="FJ363" s="6"/>
      <c r="FK363" s="6"/>
      <c r="FL363" s="6"/>
      <c r="FM363" s="225"/>
      <c r="FN363" s="6"/>
      <c r="FO363" s="6"/>
      <c r="FP363" s="6"/>
      <c r="FQ363" s="6"/>
      <c r="FR363" s="510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101"/>
      <c r="GJ363" s="511"/>
      <c r="GK363" s="101"/>
      <c r="GL363" s="77"/>
      <c r="GM363" s="77"/>
      <c r="GN363" s="77"/>
      <c r="GO363" s="77"/>
      <c r="GP363" s="77"/>
      <c r="GQ363" s="77"/>
      <c r="GR363" s="77"/>
      <c r="GS363" s="77"/>
      <c r="GT363" s="77"/>
      <c r="GU363" s="77"/>
      <c r="GV363" s="77"/>
      <c r="GW363" s="77"/>
      <c r="GX363" s="77"/>
      <c r="GY363" s="77"/>
      <c r="GZ363" s="77"/>
      <c r="HA363" s="77"/>
      <c r="HB363" s="77"/>
      <c r="HC363" s="77"/>
      <c r="HD363" s="77"/>
      <c r="HE363" s="77"/>
      <c r="HF363" s="77"/>
      <c r="HG363" s="77"/>
      <c r="HH363" s="77"/>
      <c r="HI363" s="77"/>
      <c r="HJ363" s="77"/>
      <c r="HK363" s="77"/>
      <c r="HL363" s="77"/>
      <c r="HM363" s="77"/>
      <c r="HN363" s="77"/>
      <c r="HO363" s="77"/>
      <c r="HP363" s="77"/>
      <c r="HQ363" s="77"/>
      <c r="HR363" s="77"/>
      <c r="HS363" s="77"/>
      <c r="HT363" s="77"/>
      <c r="HU363" s="77"/>
      <c r="HV363" s="77"/>
      <c r="HW363" s="77"/>
      <c r="HX363" s="77"/>
      <c r="HY363" s="77"/>
      <c r="HZ363" s="77"/>
      <c r="IA363" s="77"/>
      <c r="IB363" s="77"/>
      <c r="IC363" s="77"/>
      <c r="ID363" s="77"/>
      <c r="IE363" s="77"/>
      <c r="IF363" s="77"/>
      <c r="IG363" s="77"/>
      <c r="IH363" s="77"/>
      <c r="II363" s="77"/>
      <c r="IJ363" s="77"/>
      <c r="IK363" s="77"/>
      <c r="IL363" s="77"/>
      <c r="IM363" s="77"/>
      <c r="IN363" s="77"/>
      <c r="IO363" s="77"/>
      <c r="IP363" s="77"/>
      <c r="IQ363" s="77"/>
      <c r="IR363" s="77"/>
      <c r="IS363" s="77"/>
      <c r="IT363" s="77"/>
      <c r="IU363" s="77"/>
      <c r="IV363" s="3"/>
      <c r="IW363" s="3"/>
      <c r="IX363" s="3"/>
      <c r="IY363" s="3"/>
      <c r="IZ363" s="3"/>
      <c r="JA363" s="551"/>
      <c r="JB363" s="713"/>
      <c r="JC363" s="713"/>
      <c r="JD363" s="713"/>
      <c r="JE363" s="713"/>
      <c r="JF363" s="713"/>
      <c r="JG363" s="713"/>
      <c r="JH363" s="713"/>
      <c r="JI363" s="713"/>
      <c r="JJ363" s="713"/>
      <c r="JK363" s="713"/>
      <c r="JL363" s="713"/>
      <c r="JM363" s="713"/>
      <c r="JN363" s="713"/>
      <c r="JO363" s="713"/>
      <c r="JP363" s="713"/>
      <c r="JQ363" s="713"/>
      <c r="JR363" s="713"/>
      <c r="JS363" s="713"/>
      <c r="JT363" s="713"/>
      <c r="JU363" s="713"/>
      <c r="JV363" s="713"/>
      <c r="JW363" s="713"/>
      <c r="JX363" s="713"/>
      <c r="JY363" s="713"/>
      <c r="JZ363" s="713"/>
      <c r="KA363" s="713"/>
      <c r="KB363" s="713"/>
      <c r="KC363" s="713"/>
      <c r="KD363" s="713"/>
      <c r="KE363" s="713"/>
      <c r="KF363" s="713"/>
      <c r="KG363" s="713"/>
      <c r="KH363" s="713"/>
      <c r="KI363" s="713"/>
      <c r="KJ363" s="713"/>
      <c r="KK363" s="713"/>
      <c r="KL363" s="713"/>
      <c r="KM363" s="713"/>
      <c r="KN363" s="713"/>
      <c r="KO363" s="713"/>
      <c r="KP363" s="713"/>
      <c r="KQ363" s="713"/>
      <c r="KR363" s="713"/>
      <c r="KS363" s="713"/>
      <c r="KT363" s="713"/>
      <c r="KU363" s="713"/>
      <c r="KV363" s="713"/>
      <c r="KW363" s="713"/>
      <c r="KX363" s="713"/>
      <c r="KY363" s="713"/>
      <c r="KZ363" s="713"/>
      <c r="LA363" s="713"/>
      <c r="LB363" s="713"/>
      <c r="LC363" s="713"/>
      <c r="LD363" s="713"/>
      <c r="LE363" s="713"/>
      <c r="LF363" s="713"/>
      <c r="LG363" s="713"/>
      <c r="LH363" s="713"/>
      <c r="LI363" s="713"/>
      <c r="LJ363" s="713"/>
      <c r="LK363" s="713"/>
      <c r="LL363" s="713"/>
      <c r="LM363" s="713"/>
      <c r="LN363" s="713"/>
      <c r="LO363" s="713"/>
      <c r="LP363" s="713"/>
      <c r="LQ363" s="713"/>
      <c r="LR363" s="713"/>
      <c r="LS363" s="713"/>
      <c r="LT363" s="713"/>
      <c r="LU363" s="713"/>
      <c r="LV363" s="713"/>
      <c r="LW363" s="713"/>
      <c r="LX363" s="713"/>
      <c r="LY363" s="713"/>
      <c r="LZ363" s="713"/>
      <c r="MA363" s="713"/>
      <c r="MB363" s="713"/>
      <c r="MC363" s="713"/>
      <c r="MD363" s="713"/>
      <c r="ME363" s="713"/>
      <c r="MF363" s="713"/>
      <c r="MG363" s="713"/>
      <c r="MH363" s="713"/>
      <c r="MI363" s="713"/>
      <c r="MJ363" s="713"/>
      <c r="MK363" s="713"/>
      <c r="ML363" s="713"/>
      <c r="MM363" s="713"/>
      <c r="MN363" s="713"/>
      <c r="MO363" s="713"/>
      <c r="MP363" s="713"/>
      <c r="MQ363" s="713"/>
      <c r="MR363" s="713"/>
      <c r="MS363" s="713"/>
      <c r="MT363" s="713"/>
      <c r="MU363" s="713"/>
      <c r="MV363" s="714"/>
      <c r="MW363" s="714"/>
      <c r="MX363" s="714"/>
      <c r="MY363" s="714"/>
      <c r="MZ363" s="714"/>
    </row>
    <row r="364" spans="1:364" s="49" customFormat="1" ht="15" customHeight="1">
      <c r="A364" s="723"/>
      <c r="B364" s="724"/>
      <c r="C364" s="709"/>
      <c r="D364" s="474"/>
      <c r="E364" s="7"/>
      <c r="F364" s="7"/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373"/>
      <c r="AG364" s="7"/>
      <c r="AH364" s="7"/>
      <c r="AI364" s="7"/>
      <c r="AJ364" s="7"/>
      <c r="AK364" s="7"/>
      <c r="AL364" s="7"/>
      <c r="AM364" s="7"/>
      <c r="AN364" s="7"/>
      <c r="AO364" s="373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373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373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373"/>
      <c r="FG364" s="6"/>
      <c r="FH364" s="6"/>
      <c r="FI364" s="6"/>
      <c r="FJ364" s="6"/>
      <c r="FK364" s="6"/>
      <c r="FL364" s="6"/>
      <c r="FM364" s="225"/>
      <c r="FN364" s="6"/>
      <c r="FO364" s="6"/>
      <c r="FP364" s="6"/>
      <c r="FQ364" s="6"/>
      <c r="FR364" s="510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101"/>
      <c r="GJ364" s="511"/>
      <c r="GK364" s="101"/>
      <c r="GL364" s="77"/>
      <c r="GM364" s="77"/>
      <c r="GN364" s="77"/>
      <c r="GO364" s="77"/>
      <c r="GP364" s="77"/>
      <c r="GQ364" s="77"/>
      <c r="GR364" s="77"/>
      <c r="GS364" s="77"/>
      <c r="GT364" s="77"/>
      <c r="GU364" s="77"/>
      <c r="GV364" s="77"/>
      <c r="GW364" s="77"/>
      <c r="GX364" s="77"/>
      <c r="GY364" s="77"/>
      <c r="GZ364" s="77"/>
      <c r="HA364" s="77"/>
      <c r="HB364" s="77"/>
      <c r="HC364" s="77"/>
      <c r="HD364" s="77"/>
      <c r="HE364" s="77"/>
      <c r="HF364" s="77"/>
      <c r="HG364" s="77"/>
      <c r="HH364" s="77"/>
      <c r="HI364" s="77"/>
      <c r="HJ364" s="77"/>
      <c r="HK364" s="77"/>
      <c r="HL364" s="77"/>
      <c r="HM364" s="77"/>
      <c r="HN364" s="77"/>
      <c r="HO364" s="77"/>
      <c r="HP364" s="77"/>
      <c r="HQ364" s="77"/>
      <c r="HR364" s="77"/>
      <c r="HS364" s="77"/>
      <c r="HT364" s="77"/>
      <c r="HU364" s="77"/>
      <c r="HV364" s="77"/>
      <c r="HW364" s="77"/>
      <c r="HX364" s="77"/>
      <c r="HY364" s="77"/>
      <c r="HZ364" s="77"/>
      <c r="IA364" s="77"/>
      <c r="IB364" s="77"/>
      <c r="IC364" s="77"/>
      <c r="ID364" s="77"/>
      <c r="IE364" s="77"/>
      <c r="IF364" s="77"/>
      <c r="IG364" s="77"/>
      <c r="IH364" s="77"/>
      <c r="II364" s="77"/>
      <c r="IJ364" s="77"/>
      <c r="IK364" s="77"/>
      <c r="IL364" s="77"/>
      <c r="IM364" s="77"/>
      <c r="IN364" s="77"/>
      <c r="IO364" s="77"/>
      <c r="IP364" s="77"/>
      <c r="IQ364" s="77"/>
      <c r="IR364" s="77"/>
      <c r="IS364" s="77"/>
      <c r="IT364" s="77"/>
      <c r="IU364" s="77"/>
      <c r="IV364" s="3"/>
      <c r="IW364" s="3"/>
      <c r="IX364" s="3"/>
      <c r="IY364" s="3"/>
      <c r="IZ364" s="3"/>
      <c r="JA364" s="551"/>
      <c r="JB364" s="713"/>
      <c r="JC364" s="713"/>
      <c r="JD364" s="713"/>
      <c r="JE364" s="713"/>
      <c r="JF364" s="713"/>
      <c r="JG364" s="713"/>
      <c r="JH364" s="713"/>
      <c r="JI364" s="713"/>
      <c r="JJ364" s="713"/>
      <c r="JK364" s="713"/>
      <c r="JL364" s="713"/>
      <c r="JM364" s="713"/>
      <c r="JN364" s="713"/>
      <c r="JO364" s="713"/>
      <c r="JP364" s="713"/>
      <c r="JQ364" s="713"/>
      <c r="JR364" s="713"/>
      <c r="JS364" s="713"/>
      <c r="JT364" s="713"/>
      <c r="JU364" s="713"/>
      <c r="JV364" s="713"/>
      <c r="JW364" s="713"/>
      <c r="JX364" s="713"/>
      <c r="JY364" s="713"/>
      <c r="JZ364" s="713"/>
      <c r="KA364" s="713"/>
      <c r="KB364" s="713"/>
      <c r="KC364" s="713"/>
      <c r="KD364" s="713"/>
      <c r="KE364" s="713"/>
      <c r="KF364" s="713"/>
      <c r="KG364" s="713"/>
      <c r="KH364" s="713"/>
      <c r="KI364" s="713"/>
      <c r="KJ364" s="713"/>
      <c r="KK364" s="713"/>
      <c r="KL364" s="713"/>
      <c r="KM364" s="713"/>
      <c r="KN364" s="713"/>
      <c r="KO364" s="713"/>
      <c r="KP364" s="713"/>
      <c r="KQ364" s="713"/>
      <c r="KR364" s="713"/>
      <c r="KS364" s="713"/>
      <c r="KT364" s="713"/>
      <c r="KU364" s="713"/>
      <c r="KV364" s="713"/>
      <c r="KW364" s="713"/>
      <c r="KX364" s="713"/>
      <c r="KY364" s="713"/>
      <c r="KZ364" s="713"/>
      <c r="LA364" s="713"/>
      <c r="LB364" s="713"/>
      <c r="LC364" s="713"/>
      <c r="LD364" s="713"/>
      <c r="LE364" s="713"/>
      <c r="LF364" s="713"/>
      <c r="LG364" s="713"/>
      <c r="LH364" s="713"/>
      <c r="LI364" s="713"/>
      <c r="LJ364" s="713"/>
      <c r="LK364" s="713"/>
      <c r="LL364" s="713"/>
      <c r="LM364" s="713"/>
      <c r="LN364" s="713"/>
      <c r="LO364" s="713"/>
      <c r="LP364" s="713"/>
      <c r="LQ364" s="713"/>
      <c r="LR364" s="713"/>
      <c r="LS364" s="713"/>
      <c r="LT364" s="713"/>
      <c r="LU364" s="713"/>
      <c r="LV364" s="713"/>
      <c r="LW364" s="713"/>
      <c r="LX364" s="713"/>
      <c r="LY364" s="713"/>
      <c r="LZ364" s="713"/>
      <c r="MA364" s="713"/>
      <c r="MB364" s="713"/>
      <c r="MC364" s="713"/>
      <c r="MD364" s="713"/>
      <c r="ME364" s="713"/>
      <c r="MF364" s="713"/>
      <c r="MG364" s="713"/>
      <c r="MH364" s="713"/>
      <c r="MI364" s="713"/>
      <c r="MJ364" s="713"/>
      <c r="MK364" s="713"/>
      <c r="ML364" s="713"/>
      <c r="MM364" s="713"/>
      <c r="MN364" s="713"/>
      <c r="MO364" s="713"/>
      <c r="MP364" s="713"/>
      <c r="MQ364" s="713"/>
      <c r="MR364" s="713"/>
      <c r="MS364" s="713"/>
      <c r="MT364" s="713"/>
      <c r="MU364" s="713"/>
      <c r="MV364" s="714"/>
      <c r="MW364" s="714"/>
      <c r="MX364" s="714"/>
      <c r="MY364" s="714"/>
      <c r="MZ364" s="714"/>
    </row>
    <row r="365" spans="1:364" s="49" customFormat="1" ht="15" customHeight="1">
      <c r="A365" s="723"/>
      <c r="B365" s="724"/>
      <c r="C365" s="709"/>
      <c r="D365" s="474"/>
      <c r="E365" s="7"/>
      <c r="F365" s="7"/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373"/>
      <c r="AG365" s="7"/>
      <c r="AH365" s="7"/>
      <c r="AI365" s="7"/>
      <c r="AJ365" s="7"/>
      <c r="AK365" s="7"/>
      <c r="AL365" s="7"/>
      <c r="AM365" s="7"/>
      <c r="AN365" s="7"/>
      <c r="AO365" s="373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373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373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373"/>
      <c r="FG365" s="6"/>
      <c r="FH365" s="6"/>
      <c r="FI365" s="6"/>
      <c r="FJ365" s="6"/>
      <c r="FK365" s="6"/>
      <c r="FL365" s="6"/>
      <c r="FM365" s="225"/>
      <c r="FN365" s="6"/>
      <c r="FO365" s="6"/>
      <c r="FP365" s="6"/>
      <c r="FQ365" s="6"/>
      <c r="FR365" s="510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101"/>
      <c r="GJ365" s="511"/>
      <c r="GK365" s="101"/>
      <c r="GL365" s="77"/>
      <c r="GM365" s="77"/>
      <c r="GN365" s="77"/>
      <c r="GO365" s="77"/>
      <c r="GP365" s="77"/>
      <c r="GQ365" s="77"/>
      <c r="GR365" s="77"/>
      <c r="GS365" s="77"/>
      <c r="GT365" s="77"/>
      <c r="GU365" s="77"/>
      <c r="GV365" s="77"/>
      <c r="GW365" s="77"/>
      <c r="GX365" s="77"/>
      <c r="GY365" s="77"/>
      <c r="GZ365" s="77"/>
      <c r="HA365" s="77"/>
      <c r="HB365" s="77"/>
      <c r="HC365" s="77"/>
      <c r="HD365" s="77"/>
      <c r="HE365" s="77"/>
      <c r="HF365" s="77"/>
      <c r="HG365" s="77"/>
      <c r="HH365" s="77"/>
      <c r="HI365" s="77"/>
      <c r="HJ365" s="77"/>
      <c r="HK365" s="77"/>
      <c r="HL365" s="77"/>
      <c r="HM365" s="77"/>
      <c r="HN365" s="77"/>
      <c r="HO365" s="77"/>
      <c r="HP365" s="77"/>
      <c r="HQ365" s="77"/>
      <c r="HR365" s="77"/>
      <c r="HS365" s="77"/>
      <c r="HT365" s="77"/>
      <c r="HU365" s="77"/>
      <c r="HV365" s="77"/>
      <c r="HW365" s="77"/>
      <c r="HX365" s="77"/>
      <c r="HY365" s="77"/>
      <c r="HZ365" s="77"/>
      <c r="IA365" s="77"/>
      <c r="IB365" s="77"/>
      <c r="IC365" s="77"/>
      <c r="ID365" s="77"/>
      <c r="IE365" s="77"/>
      <c r="IF365" s="77"/>
      <c r="IG365" s="77"/>
      <c r="IH365" s="77"/>
      <c r="II365" s="77"/>
      <c r="IJ365" s="77"/>
      <c r="IK365" s="77"/>
      <c r="IL365" s="77"/>
      <c r="IM365" s="77"/>
      <c r="IN365" s="77"/>
      <c r="IO365" s="77"/>
      <c r="IP365" s="77"/>
      <c r="IQ365" s="77"/>
      <c r="IR365" s="77"/>
      <c r="IS365" s="77"/>
      <c r="IT365" s="77"/>
      <c r="IU365" s="77"/>
      <c r="IV365" s="3"/>
      <c r="IW365" s="3"/>
      <c r="IX365" s="3"/>
      <c r="IY365" s="3"/>
      <c r="IZ365" s="3"/>
      <c r="JA365" s="551"/>
      <c r="JB365" s="713"/>
      <c r="JC365" s="713"/>
      <c r="JD365" s="713"/>
      <c r="JE365" s="713"/>
      <c r="JF365" s="713"/>
      <c r="JG365" s="713"/>
      <c r="JH365" s="713"/>
      <c r="JI365" s="713"/>
      <c r="JJ365" s="713"/>
      <c r="JK365" s="713"/>
      <c r="JL365" s="713"/>
      <c r="JM365" s="713"/>
      <c r="JN365" s="713"/>
      <c r="JO365" s="713"/>
      <c r="JP365" s="713"/>
      <c r="JQ365" s="713"/>
      <c r="JR365" s="713"/>
      <c r="JS365" s="713"/>
      <c r="JT365" s="713"/>
      <c r="JU365" s="713"/>
      <c r="JV365" s="713"/>
      <c r="JW365" s="713"/>
      <c r="JX365" s="713"/>
      <c r="JY365" s="713"/>
      <c r="JZ365" s="713"/>
      <c r="KA365" s="713"/>
      <c r="KB365" s="713"/>
      <c r="KC365" s="713"/>
      <c r="KD365" s="713"/>
      <c r="KE365" s="713"/>
      <c r="KF365" s="713"/>
      <c r="KG365" s="713"/>
      <c r="KH365" s="713"/>
      <c r="KI365" s="713"/>
      <c r="KJ365" s="713"/>
      <c r="KK365" s="713"/>
      <c r="KL365" s="713"/>
      <c r="KM365" s="713"/>
      <c r="KN365" s="713"/>
      <c r="KO365" s="713"/>
      <c r="KP365" s="713"/>
      <c r="KQ365" s="713"/>
      <c r="KR365" s="713"/>
      <c r="KS365" s="713"/>
      <c r="KT365" s="713"/>
      <c r="KU365" s="713"/>
      <c r="KV365" s="713"/>
      <c r="KW365" s="713"/>
      <c r="KX365" s="713"/>
      <c r="KY365" s="713"/>
      <c r="KZ365" s="713"/>
      <c r="LA365" s="713"/>
      <c r="LB365" s="713"/>
      <c r="LC365" s="713"/>
      <c r="LD365" s="713"/>
      <c r="LE365" s="713"/>
      <c r="LF365" s="713"/>
      <c r="LG365" s="713"/>
      <c r="LH365" s="713"/>
      <c r="LI365" s="713"/>
      <c r="LJ365" s="713"/>
      <c r="LK365" s="713"/>
      <c r="LL365" s="713"/>
      <c r="LM365" s="713"/>
      <c r="LN365" s="713"/>
      <c r="LO365" s="713"/>
      <c r="LP365" s="713"/>
      <c r="LQ365" s="713"/>
      <c r="LR365" s="713"/>
      <c r="LS365" s="713"/>
      <c r="LT365" s="713"/>
      <c r="LU365" s="713"/>
      <c r="LV365" s="713"/>
      <c r="LW365" s="713"/>
      <c r="LX365" s="713"/>
      <c r="LY365" s="713"/>
      <c r="LZ365" s="713"/>
      <c r="MA365" s="713"/>
      <c r="MB365" s="713"/>
      <c r="MC365" s="713"/>
      <c r="MD365" s="713"/>
      <c r="ME365" s="713"/>
      <c r="MF365" s="713"/>
      <c r="MG365" s="713"/>
      <c r="MH365" s="713"/>
      <c r="MI365" s="713"/>
      <c r="MJ365" s="713"/>
      <c r="MK365" s="713"/>
      <c r="ML365" s="713"/>
      <c r="MM365" s="713"/>
      <c r="MN365" s="713"/>
      <c r="MO365" s="713"/>
      <c r="MP365" s="713"/>
      <c r="MQ365" s="713"/>
      <c r="MR365" s="713"/>
      <c r="MS365" s="713"/>
      <c r="MT365" s="713"/>
      <c r="MU365" s="713"/>
      <c r="MV365" s="714"/>
      <c r="MW365" s="714"/>
      <c r="MX365" s="714"/>
      <c r="MY365" s="714"/>
      <c r="MZ365" s="714"/>
    </row>
    <row r="366" spans="1:364" s="49" customFormat="1" ht="15" customHeight="1">
      <c r="A366" s="723"/>
      <c r="B366" s="724"/>
      <c r="C366" s="709"/>
      <c r="D366" s="474"/>
      <c r="E366" s="7"/>
      <c r="F366" s="7"/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373"/>
      <c r="AG366" s="7"/>
      <c r="AH366" s="7"/>
      <c r="AI366" s="7"/>
      <c r="AJ366" s="7"/>
      <c r="AK366" s="7"/>
      <c r="AL366" s="7"/>
      <c r="AM366" s="7"/>
      <c r="AN366" s="7"/>
      <c r="AO366" s="373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373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373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373"/>
      <c r="FG366" s="6"/>
      <c r="FH366" s="6"/>
      <c r="FI366" s="6"/>
      <c r="FJ366" s="6"/>
      <c r="FK366" s="6"/>
      <c r="FL366" s="6"/>
      <c r="FM366" s="225"/>
      <c r="FN366" s="6"/>
      <c r="FO366" s="6"/>
      <c r="FP366" s="6"/>
      <c r="FQ366" s="6"/>
      <c r="FR366" s="510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101"/>
      <c r="GJ366" s="511"/>
      <c r="GK366" s="101"/>
      <c r="GL366" s="77"/>
      <c r="GM366" s="77"/>
      <c r="GN366" s="77"/>
      <c r="GO366" s="77"/>
      <c r="GP366" s="77"/>
      <c r="GQ366" s="77"/>
      <c r="GR366" s="77"/>
      <c r="GS366" s="77"/>
      <c r="GT366" s="77"/>
      <c r="GU366" s="77"/>
      <c r="GV366" s="77"/>
      <c r="GW366" s="77"/>
      <c r="GX366" s="77"/>
      <c r="GY366" s="77"/>
      <c r="GZ366" s="77"/>
      <c r="HA366" s="77"/>
      <c r="HB366" s="77"/>
      <c r="HC366" s="77"/>
      <c r="HD366" s="77"/>
      <c r="HE366" s="77"/>
      <c r="HF366" s="77"/>
      <c r="HG366" s="77"/>
      <c r="HH366" s="77"/>
      <c r="HI366" s="77"/>
      <c r="HJ366" s="77"/>
      <c r="HK366" s="77"/>
      <c r="HL366" s="77"/>
      <c r="HM366" s="77"/>
      <c r="HN366" s="77"/>
      <c r="HO366" s="77"/>
      <c r="HP366" s="77"/>
      <c r="HQ366" s="77"/>
      <c r="HR366" s="77"/>
      <c r="HS366" s="77"/>
      <c r="HT366" s="77"/>
      <c r="HU366" s="77"/>
      <c r="HV366" s="77"/>
      <c r="HW366" s="77"/>
      <c r="HX366" s="77"/>
      <c r="HY366" s="77"/>
      <c r="HZ366" s="77"/>
      <c r="IA366" s="77"/>
      <c r="IB366" s="77"/>
      <c r="IC366" s="77"/>
      <c r="ID366" s="77"/>
      <c r="IE366" s="77"/>
      <c r="IF366" s="77"/>
      <c r="IG366" s="77"/>
      <c r="IH366" s="77"/>
      <c r="II366" s="77"/>
      <c r="IJ366" s="77"/>
      <c r="IK366" s="77"/>
      <c r="IL366" s="77"/>
      <c r="IM366" s="77"/>
      <c r="IN366" s="77"/>
      <c r="IO366" s="77"/>
      <c r="IP366" s="77"/>
      <c r="IQ366" s="77"/>
      <c r="IR366" s="77"/>
      <c r="IS366" s="77"/>
      <c r="IT366" s="77"/>
      <c r="IU366" s="77"/>
      <c r="IV366" s="3"/>
      <c r="IW366" s="3"/>
      <c r="IX366" s="3"/>
      <c r="IY366" s="3"/>
      <c r="IZ366" s="3"/>
      <c r="JA366" s="551"/>
      <c r="JB366" s="713"/>
      <c r="JC366" s="713"/>
      <c r="JD366" s="713"/>
      <c r="JE366" s="713"/>
      <c r="JF366" s="713"/>
      <c r="JG366" s="713"/>
      <c r="JH366" s="713"/>
      <c r="JI366" s="713"/>
      <c r="JJ366" s="713"/>
      <c r="JK366" s="713"/>
      <c r="JL366" s="713"/>
      <c r="JM366" s="713"/>
      <c r="JN366" s="713"/>
      <c r="JO366" s="713"/>
      <c r="JP366" s="713"/>
      <c r="JQ366" s="713"/>
      <c r="JR366" s="713"/>
      <c r="JS366" s="713"/>
      <c r="JT366" s="713"/>
      <c r="JU366" s="713"/>
      <c r="JV366" s="713"/>
      <c r="JW366" s="713"/>
      <c r="JX366" s="713"/>
      <c r="JY366" s="713"/>
      <c r="JZ366" s="713"/>
      <c r="KA366" s="713"/>
      <c r="KB366" s="713"/>
      <c r="KC366" s="713"/>
      <c r="KD366" s="713"/>
      <c r="KE366" s="713"/>
      <c r="KF366" s="713"/>
      <c r="KG366" s="713"/>
      <c r="KH366" s="713"/>
      <c r="KI366" s="713"/>
      <c r="KJ366" s="713"/>
      <c r="KK366" s="713"/>
      <c r="KL366" s="713"/>
      <c r="KM366" s="713"/>
      <c r="KN366" s="713"/>
      <c r="KO366" s="713"/>
      <c r="KP366" s="713"/>
      <c r="KQ366" s="713"/>
      <c r="KR366" s="713"/>
      <c r="KS366" s="713"/>
      <c r="KT366" s="713"/>
      <c r="KU366" s="713"/>
      <c r="KV366" s="713"/>
      <c r="KW366" s="713"/>
      <c r="KX366" s="713"/>
      <c r="KY366" s="713"/>
      <c r="KZ366" s="713"/>
      <c r="LA366" s="713"/>
      <c r="LB366" s="713"/>
      <c r="LC366" s="713"/>
      <c r="LD366" s="713"/>
      <c r="LE366" s="713"/>
      <c r="LF366" s="713"/>
      <c r="LG366" s="713"/>
      <c r="LH366" s="713"/>
      <c r="LI366" s="713"/>
      <c r="LJ366" s="713"/>
      <c r="LK366" s="713"/>
      <c r="LL366" s="713"/>
      <c r="LM366" s="713"/>
      <c r="LN366" s="713"/>
      <c r="LO366" s="713"/>
      <c r="LP366" s="713"/>
      <c r="LQ366" s="713"/>
      <c r="LR366" s="713"/>
      <c r="LS366" s="713"/>
      <c r="LT366" s="713"/>
      <c r="LU366" s="713"/>
      <c r="LV366" s="713"/>
      <c r="LW366" s="713"/>
      <c r="LX366" s="713"/>
      <c r="LY366" s="713"/>
      <c r="LZ366" s="713"/>
      <c r="MA366" s="713"/>
      <c r="MB366" s="713"/>
      <c r="MC366" s="713"/>
      <c r="MD366" s="713"/>
      <c r="ME366" s="713"/>
      <c r="MF366" s="713"/>
      <c r="MG366" s="713"/>
      <c r="MH366" s="713"/>
      <c r="MI366" s="713"/>
      <c r="MJ366" s="713"/>
      <c r="MK366" s="713"/>
      <c r="ML366" s="713"/>
      <c r="MM366" s="713"/>
      <c r="MN366" s="713"/>
      <c r="MO366" s="713"/>
      <c r="MP366" s="713"/>
      <c r="MQ366" s="713"/>
      <c r="MR366" s="713"/>
      <c r="MS366" s="713"/>
      <c r="MT366" s="713"/>
      <c r="MU366" s="713"/>
      <c r="MV366" s="714"/>
      <c r="MW366" s="714"/>
      <c r="MX366" s="714"/>
      <c r="MY366" s="714"/>
      <c r="MZ366" s="714"/>
    </row>
    <row r="367" spans="1:364" s="49" customFormat="1" ht="15" customHeight="1">
      <c r="A367" s="723"/>
      <c r="B367" s="724"/>
      <c r="C367" s="709"/>
      <c r="D367" s="474"/>
      <c r="E367" s="7"/>
      <c r="F367" s="7"/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373"/>
      <c r="AG367" s="7"/>
      <c r="AH367" s="7"/>
      <c r="AI367" s="7"/>
      <c r="AJ367" s="7"/>
      <c r="AK367" s="7"/>
      <c r="AL367" s="7"/>
      <c r="AM367" s="7"/>
      <c r="AN367" s="7"/>
      <c r="AO367" s="373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373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373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373"/>
      <c r="FG367" s="6"/>
      <c r="FH367" s="6"/>
      <c r="FI367" s="6"/>
      <c r="FJ367" s="6"/>
      <c r="FK367" s="6"/>
      <c r="FL367" s="6"/>
      <c r="FM367" s="225"/>
      <c r="FN367" s="6"/>
      <c r="FO367" s="6"/>
      <c r="FP367" s="6"/>
      <c r="FQ367" s="6"/>
      <c r="FR367" s="510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101"/>
      <c r="GJ367" s="511"/>
      <c r="GK367" s="101"/>
      <c r="GL367" s="77"/>
      <c r="GM367" s="77"/>
      <c r="GN367" s="77"/>
      <c r="GO367" s="77"/>
      <c r="GP367" s="77"/>
      <c r="GQ367" s="77"/>
      <c r="GR367" s="77"/>
      <c r="GS367" s="77"/>
      <c r="GT367" s="77"/>
      <c r="GU367" s="77"/>
      <c r="GV367" s="77"/>
      <c r="GW367" s="77"/>
      <c r="GX367" s="77"/>
      <c r="GY367" s="77"/>
      <c r="GZ367" s="77"/>
      <c r="HA367" s="77"/>
      <c r="HB367" s="77"/>
      <c r="HC367" s="77"/>
      <c r="HD367" s="77"/>
      <c r="HE367" s="77"/>
      <c r="HF367" s="77"/>
      <c r="HG367" s="77"/>
      <c r="HH367" s="77"/>
      <c r="HI367" s="77"/>
      <c r="HJ367" s="77"/>
      <c r="HK367" s="77"/>
      <c r="HL367" s="77"/>
      <c r="HM367" s="77"/>
      <c r="HN367" s="77"/>
      <c r="HO367" s="77"/>
      <c r="HP367" s="77"/>
      <c r="HQ367" s="77"/>
      <c r="HR367" s="77"/>
      <c r="HS367" s="77"/>
      <c r="HT367" s="77"/>
      <c r="HU367" s="77"/>
      <c r="HV367" s="77"/>
      <c r="HW367" s="77"/>
      <c r="HX367" s="77"/>
      <c r="HY367" s="77"/>
      <c r="HZ367" s="77"/>
      <c r="IA367" s="77"/>
      <c r="IB367" s="77"/>
      <c r="IC367" s="77"/>
      <c r="ID367" s="77"/>
      <c r="IE367" s="77"/>
      <c r="IF367" s="77"/>
      <c r="IG367" s="77"/>
      <c r="IH367" s="77"/>
      <c r="II367" s="77"/>
      <c r="IJ367" s="77"/>
      <c r="IK367" s="77"/>
      <c r="IL367" s="77"/>
      <c r="IM367" s="77"/>
      <c r="IN367" s="77"/>
      <c r="IO367" s="77"/>
      <c r="IP367" s="77"/>
      <c r="IQ367" s="77"/>
      <c r="IR367" s="77"/>
      <c r="IS367" s="77"/>
      <c r="IT367" s="77"/>
      <c r="IU367" s="77"/>
      <c r="IV367" s="3"/>
      <c r="IW367" s="3"/>
      <c r="IX367" s="3"/>
      <c r="IY367" s="3"/>
      <c r="IZ367" s="3"/>
      <c r="JA367" s="551"/>
      <c r="JB367" s="713"/>
      <c r="JC367" s="713"/>
      <c r="JD367" s="713"/>
      <c r="JE367" s="713"/>
      <c r="JF367" s="713"/>
      <c r="JG367" s="713"/>
      <c r="JH367" s="713"/>
      <c r="JI367" s="713"/>
      <c r="JJ367" s="713"/>
      <c r="JK367" s="713"/>
      <c r="JL367" s="713"/>
      <c r="JM367" s="713"/>
      <c r="JN367" s="713"/>
      <c r="JO367" s="713"/>
      <c r="JP367" s="713"/>
      <c r="JQ367" s="713"/>
      <c r="JR367" s="713"/>
      <c r="JS367" s="713"/>
      <c r="JT367" s="713"/>
      <c r="JU367" s="713"/>
      <c r="JV367" s="713"/>
      <c r="JW367" s="713"/>
      <c r="JX367" s="713"/>
      <c r="JY367" s="713"/>
      <c r="JZ367" s="713"/>
      <c r="KA367" s="713"/>
      <c r="KB367" s="713"/>
      <c r="KC367" s="713"/>
      <c r="KD367" s="713"/>
      <c r="KE367" s="713"/>
      <c r="KF367" s="713"/>
      <c r="KG367" s="713"/>
      <c r="KH367" s="713"/>
      <c r="KI367" s="713"/>
      <c r="KJ367" s="713"/>
      <c r="KK367" s="713"/>
      <c r="KL367" s="713"/>
      <c r="KM367" s="713"/>
      <c r="KN367" s="713"/>
      <c r="KO367" s="713"/>
      <c r="KP367" s="713"/>
      <c r="KQ367" s="713"/>
      <c r="KR367" s="713"/>
      <c r="KS367" s="713"/>
      <c r="KT367" s="713"/>
      <c r="KU367" s="713"/>
      <c r="KV367" s="713"/>
      <c r="KW367" s="713"/>
      <c r="KX367" s="713"/>
      <c r="KY367" s="713"/>
      <c r="KZ367" s="713"/>
      <c r="LA367" s="713"/>
      <c r="LB367" s="713"/>
      <c r="LC367" s="713"/>
      <c r="LD367" s="713"/>
      <c r="LE367" s="713"/>
      <c r="LF367" s="713"/>
      <c r="LG367" s="713"/>
      <c r="LH367" s="713"/>
      <c r="LI367" s="713"/>
      <c r="LJ367" s="713"/>
      <c r="LK367" s="713"/>
      <c r="LL367" s="713"/>
      <c r="LM367" s="713"/>
      <c r="LN367" s="713"/>
      <c r="LO367" s="713"/>
      <c r="LP367" s="713"/>
      <c r="LQ367" s="713"/>
      <c r="LR367" s="713"/>
      <c r="LS367" s="713"/>
      <c r="LT367" s="713"/>
      <c r="LU367" s="713"/>
      <c r="LV367" s="713"/>
      <c r="LW367" s="713"/>
      <c r="LX367" s="713"/>
      <c r="LY367" s="713"/>
      <c r="LZ367" s="713"/>
      <c r="MA367" s="713"/>
      <c r="MB367" s="713"/>
      <c r="MC367" s="713"/>
      <c r="MD367" s="713"/>
      <c r="ME367" s="713"/>
      <c r="MF367" s="713"/>
      <c r="MG367" s="713"/>
      <c r="MH367" s="713"/>
      <c r="MI367" s="713"/>
      <c r="MJ367" s="713"/>
      <c r="MK367" s="713"/>
      <c r="ML367" s="713"/>
      <c r="MM367" s="713"/>
      <c r="MN367" s="713"/>
      <c r="MO367" s="713"/>
      <c r="MP367" s="713"/>
      <c r="MQ367" s="713"/>
      <c r="MR367" s="713"/>
      <c r="MS367" s="713"/>
      <c r="MT367" s="713"/>
      <c r="MU367" s="713"/>
      <c r="MV367" s="714"/>
      <c r="MW367" s="714"/>
      <c r="MX367" s="714"/>
      <c r="MY367" s="714"/>
      <c r="MZ367" s="714"/>
    </row>
    <row r="368" spans="1:364" s="49" customFormat="1" ht="15" customHeight="1">
      <c r="A368" s="723"/>
      <c r="B368" s="724"/>
      <c r="C368" s="709"/>
      <c r="D368" s="474"/>
      <c r="E368" s="7"/>
      <c r="F368" s="7"/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373"/>
      <c r="AG368" s="7"/>
      <c r="AH368" s="7"/>
      <c r="AI368" s="7"/>
      <c r="AJ368" s="7"/>
      <c r="AK368" s="7"/>
      <c r="AL368" s="7"/>
      <c r="AM368" s="7"/>
      <c r="AN368" s="7"/>
      <c r="AO368" s="373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373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373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373"/>
      <c r="FG368" s="6"/>
      <c r="FH368" s="6"/>
      <c r="FI368" s="6"/>
      <c r="FJ368" s="6"/>
      <c r="FK368" s="6"/>
      <c r="FL368" s="6"/>
      <c r="FM368" s="225"/>
      <c r="FN368" s="6"/>
      <c r="FO368" s="6"/>
      <c r="FP368" s="6"/>
      <c r="FQ368" s="6"/>
      <c r="FR368" s="510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101"/>
      <c r="GJ368" s="511"/>
      <c r="GK368" s="101"/>
      <c r="GL368" s="77"/>
      <c r="GM368" s="77"/>
      <c r="GN368" s="77"/>
      <c r="GO368" s="77"/>
      <c r="GP368" s="77"/>
      <c r="GQ368" s="77"/>
      <c r="GR368" s="77"/>
      <c r="GS368" s="77"/>
      <c r="GT368" s="77"/>
      <c r="GU368" s="77"/>
      <c r="GV368" s="77"/>
      <c r="GW368" s="77"/>
      <c r="GX368" s="77"/>
      <c r="GY368" s="77"/>
      <c r="GZ368" s="77"/>
      <c r="HA368" s="77"/>
      <c r="HB368" s="77"/>
      <c r="HC368" s="77"/>
      <c r="HD368" s="77"/>
      <c r="HE368" s="77"/>
      <c r="HF368" s="77"/>
      <c r="HG368" s="77"/>
      <c r="HH368" s="77"/>
      <c r="HI368" s="77"/>
      <c r="HJ368" s="77"/>
      <c r="HK368" s="77"/>
      <c r="HL368" s="77"/>
      <c r="HM368" s="77"/>
      <c r="HN368" s="77"/>
      <c r="HO368" s="77"/>
      <c r="HP368" s="77"/>
      <c r="HQ368" s="77"/>
      <c r="HR368" s="77"/>
      <c r="HS368" s="77"/>
      <c r="HT368" s="77"/>
      <c r="HU368" s="77"/>
      <c r="HV368" s="77"/>
      <c r="HW368" s="77"/>
      <c r="HX368" s="77"/>
      <c r="HY368" s="77"/>
      <c r="HZ368" s="77"/>
      <c r="IA368" s="77"/>
      <c r="IB368" s="77"/>
      <c r="IC368" s="77"/>
      <c r="ID368" s="77"/>
      <c r="IE368" s="77"/>
      <c r="IF368" s="77"/>
      <c r="IG368" s="77"/>
      <c r="IH368" s="77"/>
      <c r="II368" s="77"/>
      <c r="IJ368" s="77"/>
      <c r="IK368" s="77"/>
      <c r="IL368" s="77"/>
      <c r="IM368" s="77"/>
      <c r="IN368" s="77"/>
      <c r="IO368" s="77"/>
      <c r="IP368" s="77"/>
      <c r="IQ368" s="77"/>
      <c r="IR368" s="77"/>
      <c r="IS368" s="77"/>
      <c r="IT368" s="77"/>
      <c r="IU368" s="77"/>
      <c r="IV368" s="3"/>
      <c r="IW368" s="3"/>
      <c r="IX368" s="3"/>
      <c r="IY368" s="3"/>
      <c r="IZ368" s="3"/>
      <c r="JA368" s="551"/>
      <c r="JB368" s="713"/>
      <c r="JC368" s="713"/>
      <c r="JD368" s="713"/>
      <c r="JE368" s="713"/>
      <c r="JF368" s="713"/>
      <c r="JG368" s="713"/>
      <c r="JH368" s="713"/>
      <c r="JI368" s="713"/>
      <c r="JJ368" s="713"/>
      <c r="JK368" s="713"/>
      <c r="JL368" s="713"/>
      <c r="JM368" s="713"/>
      <c r="JN368" s="713"/>
      <c r="JO368" s="713"/>
      <c r="JP368" s="713"/>
      <c r="JQ368" s="713"/>
      <c r="JR368" s="713"/>
      <c r="JS368" s="713"/>
      <c r="JT368" s="713"/>
      <c r="JU368" s="713"/>
      <c r="JV368" s="713"/>
      <c r="JW368" s="713"/>
      <c r="JX368" s="713"/>
      <c r="JY368" s="713"/>
      <c r="JZ368" s="713"/>
      <c r="KA368" s="713"/>
      <c r="KB368" s="713"/>
      <c r="KC368" s="713"/>
      <c r="KD368" s="713"/>
      <c r="KE368" s="713"/>
      <c r="KF368" s="713"/>
      <c r="KG368" s="713"/>
      <c r="KH368" s="713"/>
      <c r="KI368" s="713"/>
      <c r="KJ368" s="713"/>
      <c r="KK368" s="713"/>
      <c r="KL368" s="713"/>
      <c r="KM368" s="713"/>
      <c r="KN368" s="713"/>
      <c r="KO368" s="713"/>
      <c r="KP368" s="713"/>
      <c r="KQ368" s="713"/>
      <c r="KR368" s="713"/>
      <c r="KS368" s="713"/>
      <c r="KT368" s="713"/>
      <c r="KU368" s="713"/>
      <c r="KV368" s="713"/>
      <c r="KW368" s="713"/>
      <c r="KX368" s="713"/>
      <c r="KY368" s="713"/>
      <c r="KZ368" s="713"/>
      <c r="LA368" s="713"/>
      <c r="LB368" s="713"/>
      <c r="LC368" s="713"/>
      <c r="LD368" s="713"/>
      <c r="LE368" s="713"/>
      <c r="LF368" s="713"/>
      <c r="LG368" s="713"/>
      <c r="LH368" s="713"/>
      <c r="LI368" s="713"/>
      <c r="LJ368" s="713"/>
      <c r="LK368" s="713"/>
      <c r="LL368" s="713"/>
      <c r="LM368" s="713"/>
      <c r="LN368" s="713"/>
      <c r="LO368" s="713"/>
      <c r="LP368" s="713"/>
      <c r="LQ368" s="713"/>
      <c r="LR368" s="713"/>
      <c r="LS368" s="713"/>
      <c r="LT368" s="713"/>
      <c r="LU368" s="713"/>
      <c r="LV368" s="713"/>
      <c r="LW368" s="713"/>
      <c r="LX368" s="713"/>
      <c r="LY368" s="713"/>
      <c r="LZ368" s="713"/>
      <c r="MA368" s="713"/>
      <c r="MB368" s="713"/>
      <c r="MC368" s="713"/>
      <c r="MD368" s="713"/>
      <c r="ME368" s="713"/>
      <c r="MF368" s="713"/>
      <c r="MG368" s="713"/>
      <c r="MH368" s="713"/>
      <c r="MI368" s="713"/>
      <c r="MJ368" s="713"/>
      <c r="MK368" s="713"/>
      <c r="ML368" s="713"/>
      <c r="MM368" s="713"/>
      <c r="MN368" s="713"/>
      <c r="MO368" s="713"/>
      <c r="MP368" s="713"/>
      <c r="MQ368" s="713"/>
      <c r="MR368" s="713"/>
      <c r="MS368" s="713"/>
      <c r="MT368" s="713"/>
      <c r="MU368" s="713"/>
      <c r="MV368" s="714"/>
      <c r="MW368" s="714"/>
      <c r="MX368" s="714"/>
      <c r="MY368" s="714"/>
      <c r="MZ368" s="714"/>
    </row>
    <row r="369" spans="1:364" s="49" customFormat="1" ht="15" customHeight="1">
      <c r="A369" s="723"/>
      <c r="B369" s="724"/>
      <c r="C369" s="709"/>
      <c r="D369" s="474"/>
      <c r="E369" s="7"/>
      <c r="F369" s="7"/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373"/>
      <c r="AG369" s="7"/>
      <c r="AH369" s="7"/>
      <c r="AI369" s="7"/>
      <c r="AJ369" s="7"/>
      <c r="AK369" s="7"/>
      <c r="AL369" s="7"/>
      <c r="AM369" s="7"/>
      <c r="AN369" s="7"/>
      <c r="AO369" s="373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373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373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373"/>
      <c r="FG369" s="6"/>
      <c r="FH369" s="6"/>
      <c r="FI369" s="6"/>
      <c r="FJ369" s="6"/>
      <c r="FK369" s="6"/>
      <c r="FL369" s="6"/>
      <c r="FM369" s="225"/>
      <c r="FN369" s="6"/>
      <c r="FO369" s="6"/>
      <c r="FP369" s="6"/>
      <c r="FQ369" s="6"/>
      <c r="FR369" s="510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101"/>
      <c r="GJ369" s="511"/>
      <c r="GK369" s="101"/>
      <c r="GL369" s="77"/>
      <c r="GM369" s="77"/>
      <c r="GN369" s="77"/>
      <c r="GO369" s="77"/>
      <c r="GP369" s="77"/>
      <c r="GQ369" s="77"/>
      <c r="GR369" s="77"/>
      <c r="GS369" s="77"/>
      <c r="GT369" s="77"/>
      <c r="GU369" s="77"/>
      <c r="GV369" s="77"/>
      <c r="GW369" s="77"/>
      <c r="GX369" s="77"/>
      <c r="GY369" s="77"/>
      <c r="GZ369" s="77"/>
      <c r="HA369" s="77"/>
      <c r="HB369" s="77"/>
      <c r="HC369" s="77"/>
      <c r="HD369" s="77"/>
      <c r="HE369" s="77"/>
      <c r="HF369" s="77"/>
      <c r="HG369" s="77"/>
      <c r="HH369" s="77"/>
      <c r="HI369" s="77"/>
      <c r="HJ369" s="77"/>
      <c r="HK369" s="77"/>
      <c r="HL369" s="77"/>
      <c r="HM369" s="77"/>
      <c r="HN369" s="77"/>
      <c r="HO369" s="77"/>
      <c r="HP369" s="77"/>
      <c r="HQ369" s="77"/>
      <c r="HR369" s="77"/>
      <c r="HS369" s="77"/>
      <c r="HT369" s="77"/>
      <c r="HU369" s="77"/>
      <c r="HV369" s="77"/>
      <c r="HW369" s="77"/>
      <c r="HX369" s="77"/>
      <c r="HY369" s="77"/>
      <c r="HZ369" s="77"/>
      <c r="IA369" s="77"/>
      <c r="IB369" s="77"/>
      <c r="IC369" s="77"/>
      <c r="ID369" s="77"/>
      <c r="IE369" s="77"/>
      <c r="IF369" s="77"/>
      <c r="IG369" s="77"/>
      <c r="IH369" s="77"/>
      <c r="II369" s="77"/>
      <c r="IJ369" s="77"/>
      <c r="IK369" s="77"/>
      <c r="IL369" s="77"/>
      <c r="IM369" s="77"/>
      <c r="IN369" s="77"/>
      <c r="IO369" s="77"/>
      <c r="IP369" s="77"/>
      <c r="IQ369" s="77"/>
      <c r="IR369" s="77"/>
      <c r="IS369" s="77"/>
      <c r="IT369" s="77"/>
      <c r="IU369" s="77"/>
      <c r="IV369" s="3"/>
      <c r="IW369" s="3"/>
      <c r="IX369" s="3"/>
      <c r="IY369" s="3"/>
      <c r="IZ369" s="3"/>
      <c r="JA369" s="551"/>
      <c r="JB369" s="713"/>
      <c r="JC369" s="713"/>
      <c r="JD369" s="713"/>
      <c r="JE369" s="713"/>
      <c r="JF369" s="713"/>
      <c r="JG369" s="713"/>
      <c r="JH369" s="713"/>
      <c r="JI369" s="713"/>
      <c r="JJ369" s="713"/>
      <c r="JK369" s="713"/>
      <c r="JL369" s="713"/>
      <c r="JM369" s="713"/>
      <c r="JN369" s="713"/>
      <c r="JO369" s="713"/>
      <c r="JP369" s="713"/>
      <c r="JQ369" s="713"/>
      <c r="JR369" s="713"/>
      <c r="JS369" s="713"/>
      <c r="JT369" s="713"/>
      <c r="JU369" s="713"/>
      <c r="JV369" s="713"/>
      <c r="JW369" s="713"/>
      <c r="JX369" s="713"/>
      <c r="JY369" s="713"/>
      <c r="JZ369" s="713"/>
      <c r="KA369" s="713"/>
      <c r="KB369" s="713"/>
      <c r="KC369" s="713"/>
      <c r="KD369" s="713"/>
      <c r="KE369" s="713"/>
      <c r="KF369" s="713"/>
      <c r="KG369" s="713"/>
      <c r="KH369" s="713"/>
      <c r="KI369" s="713"/>
      <c r="KJ369" s="713"/>
      <c r="KK369" s="713"/>
      <c r="KL369" s="713"/>
      <c r="KM369" s="713"/>
      <c r="KN369" s="713"/>
      <c r="KO369" s="713"/>
      <c r="KP369" s="713"/>
      <c r="KQ369" s="713"/>
      <c r="KR369" s="713"/>
      <c r="KS369" s="713"/>
      <c r="KT369" s="713"/>
      <c r="KU369" s="713"/>
      <c r="KV369" s="713"/>
      <c r="KW369" s="713"/>
      <c r="KX369" s="713"/>
      <c r="KY369" s="713"/>
      <c r="KZ369" s="713"/>
      <c r="LA369" s="713"/>
      <c r="LB369" s="713"/>
      <c r="LC369" s="713"/>
      <c r="LD369" s="713"/>
      <c r="LE369" s="713"/>
      <c r="LF369" s="713"/>
      <c r="LG369" s="713"/>
      <c r="LH369" s="713"/>
      <c r="LI369" s="713"/>
      <c r="LJ369" s="713"/>
      <c r="LK369" s="713"/>
      <c r="LL369" s="713"/>
      <c r="LM369" s="713"/>
      <c r="LN369" s="713"/>
      <c r="LO369" s="713"/>
      <c r="LP369" s="713"/>
      <c r="LQ369" s="713"/>
      <c r="LR369" s="713"/>
      <c r="LS369" s="713"/>
      <c r="LT369" s="713"/>
      <c r="LU369" s="713"/>
      <c r="LV369" s="713"/>
      <c r="LW369" s="713"/>
      <c r="LX369" s="713"/>
      <c r="LY369" s="713"/>
      <c r="LZ369" s="713"/>
      <c r="MA369" s="713"/>
      <c r="MB369" s="713"/>
      <c r="MC369" s="713"/>
      <c r="MD369" s="713"/>
      <c r="ME369" s="713"/>
      <c r="MF369" s="713"/>
      <c r="MG369" s="713"/>
      <c r="MH369" s="713"/>
      <c r="MI369" s="713"/>
      <c r="MJ369" s="713"/>
      <c r="MK369" s="713"/>
      <c r="ML369" s="713"/>
      <c r="MM369" s="713"/>
      <c r="MN369" s="713"/>
      <c r="MO369" s="713"/>
      <c r="MP369" s="713"/>
      <c r="MQ369" s="713"/>
      <c r="MR369" s="713"/>
      <c r="MS369" s="713"/>
      <c r="MT369" s="713"/>
      <c r="MU369" s="713"/>
      <c r="MV369" s="714"/>
      <c r="MW369" s="714"/>
      <c r="MX369" s="714"/>
      <c r="MY369" s="714"/>
      <c r="MZ369" s="714"/>
    </row>
    <row r="370" spans="1:364" s="49" customFormat="1" ht="15" customHeight="1">
      <c r="A370" s="723"/>
      <c r="B370" s="724"/>
      <c r="C370" s="709"/>
      <c r="D370" s="474"/>
      <c r="E370" s="7"/>
      <c r="F370" s="7"/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373"/>
      <c r="AG370" s="7"/>
      <c r="AH370" s="7"/>
      <c r="AI370" s="7"/>
      <c r="AJ370" s="7"/>
      <c r="AK370" s="7"/>
      <c r="AL370" s="7"/>
      <c r="AM370" s="7"/>
      <c r="AN370" s="7"/>
      <c r="AO370" s="373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373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373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373"/>
      <c r="FG370" s="6"/>
      <c r="FH370" s="6"/>
      <c r="FI370" s="6"/>
      <c r="FJ370" s="6"/>
      <c r="FK370" s="6"/>
      <c r="FL370" s="6"/>
      <c r="FM370" s="225"/>
      <c r="FN370" s="6"/>
      <c r="FO370" s="6"/>
      <c r="FP370" s="6"/>
      <c r="FQ370" s="6"/>
      <c r="FR370" s="510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101"/>
      <c r="GJ370" s="511"/>
      <c r="GK370" s="101"/>
      <c r="GL370" s="77"/>
      <c r="GM370" s="77"/>
      <c r="GN370" s="77"/>
      <c r="GO370" s="77"/>
      <c r="GP370" s="77"/>
      <c r="GQ370" s="77"/>
      <c r="GR370" s="77"/>
      <c r="GS370" s="77"/>
      <c r="GT370" s="77"/>
      <c r="GU370" s="77"/>
      <c r="GV370" s="77"/>
      <c r="GW370" s="77"/>
      <c r="GX370" s="77"/>
      <c r="GY370" s="77"/>
      <c r="GZ370" s="77"/>
      <c r="HA370" s="77"/>
      <c r="HB370" s="77"/>
      <c r="HC370" s="77"/>
      <c r="HD370" s="77"/>
      <c r="HE370" s="77"/>
      <c r="HF370" s="77"/>
      <c r="HG370" s="77"/>
      <c r="HH370" s="77"/>
      <c r="HI370" s="77"/>
      <c r="HJ370" s="77"/>
      <c r="HK370" s="77"/>
      <c r="HL370" s="77"/>
      <c r="HM370" s="77"/>
      <c r="HN370" s="77"/>
      <c r="HO370" s="77"/>
      <c r="HP370" s="77"/>
      <c r="HQ370" s="77"/>
      <c r="HR370" s="77"/>
      <c r="HS370" s="77"/>
      <c r="HT370" s="77"/>
      <c r="HU370" s="77"/>
      <c r="HV370" s="77"/>
      <c r="HW370" s="77"/>
      <c r="HX370" s="77"/>
      <c r="HY370" s="77"/>
      <c r="HZ370" s="77"/>
      <c r="IA370" s="77"/>
      <c r="IB370" s="77"/>
      <c r="IC370" s="77"/>
      <c r="ID370" s="77"/>
      <c r="IE370" s="77"/>
      <c r="IF370" s="77"/>
      <c r="IG370" s="77"/>
      <c r="IH370" s="77"/>
      <c r="II370" s="77"/>
      <c r="IJ370" s="77"/>
      <c r="IK370" s="77"/>
      <c r="IL370" s="77"/>
      <c r="IM370" s="77"/>
      <c r="IN370" s="77"/>
      <c r="IO370" s="77"/>
      <c r="IP370" s="77"/>
      <c r="IQ370" s="77"/>
      <c r="IR370" s="77"/>
      <c r="IS370" s="77"/>
      <c r="IT370" s="77"/>
      <c r="IU370" s="77"/>
      <c r="IV370" s="3"/>
      <c r="IW370" s="3"/>
      <c r="IX370" s="3"/>
      <c r="IY370" s="3"/>
      <c r="IZ370" s="3"/>
      <c r="JA370" s="551"/>
      <c r="JB370" s="713"/>
      <c r="JC370" s="713"/>
      <c r="JD370" s="713"/>
      <c r="JE370" s="713"/>
      <c r="JF370" s="713"/>
      <c r="JG370" s="713"/>
      <c r="JH370" s="713"/>
      <c r="JI370" s="713"/>
      <c r="JJ370" s="713"/>
      <c r="JK370" s="713"/>
      <c r="JL370" s="713"/>
      <c r="JM370" s="713"/>
      <c r="JN370" s="713"/>
      <c r="JO370" s="713"/>
      <c r="JP370" s="713"/>
      <c r="JQ370" s="713"/>
      <c r="JR370" s="713"/>
      <c r="JS370" s="713"/>
      <c r="JT370" s="713"/>
      <c r="JU370" s="713"/>
      <c r="JV370" s="713"/>
      <c r="JW370" s="713"/>
      <c r="JX370" s="713"/>
      <c r="JY370" s="713"/>
      <c r="JZ370" s="713"/>
      <c r="KA370" s="713"/>
      <c r="KB370" s="713"/>
      <c r="KC370" s="713"/>
      <c r="KD370" s="713"/>
      <c r="KE370" s="713"/>
      <c r="KF370" s="713"/>
      <c r="KG370" s="713"/>
      <c r="KH370" s="713"/>
      <c r="KI370" s="713"/>
      <c r="KJ370" s="713"/>
      <c r="KK370" s="713"/>
      <c r="KL370" s="713"/>
      <c r="KM370" s="713"/>
      <c r="KN370" s="713"/>
      <c r="KO370" s="713"/>
      <c r="KP370" s="713"/>
      <c r="KQ370" s="713"/>
      <c r="KR370" s="713"/>
      <c r="KS370" s="713"/>
      <c r="KT370" s="713"/>
      <c r="KU370" s="713"/>
      <c r="KV370" s="713"/>
      <c r="KW370" s="713"/>
      <c r="KX370" s="713"/>
      <c r="KY370" s="713"/>
      <c r="KZ370" s="713"/>
      <c r="LA370" s="713"/>
      <c r="LB370" s="713"/>
      <c r="LC370" s="713"/>
      <c r="LD370" s="713"/>
      <c r="LE370" s="713"/>
      <c r="LF370" s="713"/>
      <c r="LG370" s="713"/>
      <c r="LH370" s="713"/>
      <c r="LI370" s="713"/>
      <c r="LJ370" s="713"/>
      <c r="LK370" s="713"/>
      <c r="LL370" s="713"/>
      <c r="LM370" s="713"/>
      <c r="LN370" s="713"/>
      <c r="LO370" s="713"/>
      <c r="LP370" s="713"/>
      <c r="LQ370" s="713"/>
      <c r="LR370" s="713"/>
      <c r="LS370" s="713"/>
      <c r="LT370" s="713"/>
      <c r="LU370" s="713"/>
      <c r="LV370" s="713"/>
      <c r="LW370" s="713"/>
      <c r="LX370" s="713"/>
      <c r="LY370" s="713"/>
      <c r="LZ370" s="713"/>
      <c r="MA370" s="713"/>
      <c r="MB370" s="713"/>
      <c r="MC370" s="713"/>
      <c r="MD370" s="713"/>
      <c r="ME370" s="713"/>
      <c r="MF370" s="713"/>
      <c r="MG370" s="713"/>
      <c r="MH370" s="713"/>
      <c r="MI370" s="713"/>
      <c r="MJ370" s="713"/>
      <c r="MK370" s="713"/>
      <c r="ML370" s="713"/>
      <c r="MM370" s="713"/>
      <c r="MN370" s="713"/>
      <c r="MO370" s="713"/>
      <c r="MP370" s="713"/>
      <c r="MQ370" s="713"/>
      <c r="MR370" s="713"/>
      <c r="MS370" s="713"/>
      <c r="MT370" s="713"/>
      <c r="MU370" s="713"/>
      <c r="MV370" s="714"/>
      <c r="MW370" s="714"/>
      <c r="MX370" s="714"/>
      <c r="MY370" s="714"/>
      <c r="MZ370" s="714"/>
    </row>
    <row r="371" spans="1:364" s="49" customFormat="1" ht="15" customHeight="1">
      <c r="A371" s="723"/>
      <c r="B371" s="724"/>
      <c r="C371" s="709"/>
      <c r="D371" s="474"/>
      <c r="E371" s="7"/>
      <c r="F371" s="7"/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373"/>
      <c r="AG371" s="7"/>
      <c r="AH371" s="7"/>
      <c r="AI371" s="7"/>
      <c r="AJ371" s="7"/>
      <c r="AK371" s="7"/>
      <c r="AL371" s="7"/>
      <c r="AM371" s="7"/>
      <c r="AN371" s="7"/>
      <c r="AO371" s="373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373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373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373"/>
      <c r="FG371" s="6"/>
      <c r="FH371" s="6"/>
      <c r="FI371" s="6"/>
      <c r="FJ371" s="6"/>
      <c r="FK371" s="6"/>
      <c r="FL371" s="6"/>
      <c r="FM371" s="225"/>
      <c r="FN371" s="6"/>
      <c r="FO371" s="6"/>
      <c r="FP371" s="6"/>
      <c r="FQ371" s="6"/>
      <c r="FR371" s="510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101"/>
      <c r="GJ371" s="511"/>
      <c r="GK371" s="101"/>
      <c r="GL371" s="77"/>
      <c r="GM371" s="77"/>
      <c r="GN371" s="77"/>
      <c r="GO371" s="77"/>
      <c r="GP371" s="77"/>
      <c r="GQ371" s="77"/>
      <c r="GR371" s="77"/>
      <c r="GS371" s="77"/>
      <c r="GT371" s="77"/>
      <c r="GU371" s="77"/>
      <c r="GV371" s="77"/>
      <c r="GW371" s="77"/>
      <c r="GX371" s="77"/>
      <c r="GY371" s="77"/>
      <c r="GZ371" s="77"/>
      <c r="HA371" s="77"/>
      <c r="HB371" s="77"/>
      <c r="HC371" s="77"/>
      <c r="HD371" s="77"/>
      <c r="HE371" s="77"/>
      <c r="HF371" s="77"/>
      <c r="HG371" s="77"/>
      <c r="HH371" s="77"/>
      <c r="HI371" s="77"/>
      <c r="HJ371" s="77"/>
      <c r="HK371" s="77"/>
      <c r="HL371" s="77"/>
      <c r="HM371" s="77"/>
      <c r="HN371" s="77"/>
      <c r="HO371" s="77"/>
      <c r="HP371" s="77"/>
      <c r="HQ371" s="77"/>
      <c r="HR371" s="77"/>
      <c r="HS371" s="77"/>
      <c r="HT371" s="77"/>
      <c r="HU371" s="77"/>
      <c r="HV371" s="77"/>
      <c r="HW371" s="77"/>
      <c r="HX371" s="77"/>
      <c r="HY371" s="77"/>
      <c r="HZ371" s="77"/>
      <c r="IA371" s="77"/>
      <c r="IB371" s="77"/>
      <c r="IC371" s="77"/>
      <c r="ID371" s="77"/>
      <c r="IE371" s="77"/>
      <c r="IF371" s="77"/>
      <c r="IG371" s="77"/>
      <c r="IH371" s="77"/>
      <c r="II371" s="77"/>
      <c r="IJ371" s="77"/>
      <c r="IK371" s="77"/>
      <c r="IL371" s="77"/>
      <c r="IM371" s="77"/>
      <c r="IN371" s="77"/>
      <c r="IO371" s="77"/>
      <c r="IP371" s="77"/>
      <c r="IQ371" s="77"/>
      <c r="IR371" s="77"/>
      <c r="IS371" s="77"/>
      <c r="IT371" s="77"/>
      <c r="IU371" s="77"/>
      <c r="IV371" s="3"/>
      <c r="IW371" s="3"/>
      <c r="IX371" s="3"/>
      <c r="IY371" s="3"/>
      <c r="IZ371" s="3"/>
      <c r="JA371" s="551"/>
      <c r="JB371" s="713"/>
      <c r="JC371" s="713"/>
      <c r="JD371" s="713"/>
      <c r="JE371" s="713"/>
      <c r="JF371" s="713"/>
      <c r="JG371" s="713"/>
      <c r="JH371" s="713"/>
      <c r="JI371" s="713"/>
      <c r="JJ371" s="713"/>
      <c r="JK371" s="713"/>
      <c r="JL371" s="713"/>
      <c r="JM371" s="713"/>
      <c r="JN371" s="713"/>
      <c r="JO371" s="713"/>
      <c r="JP371" s="713"/>
      <c r="JQ371" s="713"/>
      <c r="JR371" s="713"/>
      <c r="JS371" s="713"/>
      <c r="JT371" s="713"/>
      <c r="JU371" s="713"/>
      <c r="JV371" s="713"/>
      <c r="JW371" s="713"/>
      <c r="JX371" s="713"/>
      <c r="JY371" s="713"/>
      <c r="JZ371" s="713"/>
      <c r="KA371" s="713"/>
      <c r="KB371" s="713"/>
      <c r="KC371" s="713"/>
      <c r="KD371" s="713"/>
      <c r="KE371" s="713"/>
      <c r="KF371" s="713"/>
      <c r="KG371" s="713"/>
      <c r="KH371" s="713"/>
      <c r="KI371" s="713"/>
      <c r="KJ371" s="713"/>
      <c r="KK371" s="713"/>
      <c r="KL371" s="713"/>
      <c r="KM371" s="713"/>
      <c r="KN371" s="713"/>
      <c r="KO371" s="713"/>
      <c r="KP371" s="713"/>
      <c r="KQ371" s="713"/>
      <c r="KR371" s="713"/>
      <c r="KS371" s="713"/>
      <c r="KT371" s="713"/>
      <c r="KU371" s="713"/>
      <c r="KV371" s="713"/>
      <c r="KW371" s="713"/>
      <c r="KX371" s="713"/>
      <c r="KY371" s="713"/>
      <c r="KZ371" s="713"/>
      <c r="LA371" s="713"/>
      <c r="LB371" s="713"/>
      <c r="LC371" s="713"/>
      <c r="LD371" s="713"/>
      <c r="LE371" s="713"/>
      <c r="LF371" s="713"/>
      <c r="LG371" s="713"/>
      <c r="LH371" s="713"/>
      <c r="LI371" s="713"/>
      <c r="LJ371" s="713"/>
      <c r="LK371" s="713"/>
      <c r="LL371" s="713"/>
      <c r="LM371" s="713"/>
      <c r="LN371" s="713"/>
      <c r="LO371" s="713"/>
      <c r="LP371" s="713"/>
      <c r="LQ371" s="713"/>
      <c r="LR371" s="713"/>
      <c r="LS371" s="713"/>
      <c r="LT371" s="713"/>
      <c r="LU371" s="713"/>
      <c r="LV371" s="713"/>
      <c r="LW371" s="713"/>
      <c r="LX371" s="713"/>
      <c r="LY371" s="713"/>
      <c r="LZ371" s="713"/>
      <c r="MA371" s="713"/>
      <c r="MB371" s="713"/>
      <c r="MC371" s="713"/>
      <c r="MD371" s="713"/>
      <c r="ME371" s="713"/>
      <c r="MF371" s="713"/>
      <c r="MG371" s="713"/>
      <c r="MH371" s="713"/>
      <c r="MI371" s="713"/>
      <c r="MJ371" s="713"/>
      <c r="MK371" s="713"/>
      <c r="ML371" s="713"/>
      <c r="MM371" s="713"/>
      <c r="MN371" s="713"/>
      <c r="MO371" s="713"/>
      <c r="MP371" s="713"/>
      <c r="MQ371" s="713"/>
      <c r="MR371" s="713"/>
      <c r="MS371" s="713"/>
      <c r="MT371" s="713"/>
      <c r="MU371" s="713"/>
      <c r="MV371" s="714"/>
      <c r="MW371" s="714"/>
      <c r="MX371" s="714"/>
      <c r="MY371" s="714"/>
      <c r="MZ371" s="714"/>
    </row>
    <row r="372" spans="1:364" s="49" customFormat="1" ht="15" customHeight="1">
      <c r="A372" s="723"/>
      <c r="B372" s="724"/>
      <c r="C372" s="709"/>
      <c r="D372" s="474"/>
      <c r="E372" s="7"/>
      <c r="F372" s="7"/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373"/>
      <c r="AG372" s="7"/>
      <c r="AH372" s="7"/>
      <c r="AI372" s="7"/>
      <c r="AJ372" s="7"/>
      <c r="AK372" s="7"/>
      <c r="AL372" s="7"/>
      <c r="AM372" s="7"/>
      <c r="AN372" s="7"/>
      <c r="AO372" s="373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373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373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373"/>
      <c r="FG372" s="6"/>
      <c r="FH372" s="6"/>
      <c r="FI372" s="6"/>
      <c r="FJ372" s="6"/>
      <c r="FK372" s="6"/>
      <c r="FL372" s="6"/>
      <c r="FM372" s="225"/>
      <c r="FN372" s="6"/>
      <c r="FO372" s="6"/>
      <c r="FP372" s="6"/>
      <c r="FQ372" s="6"/>
      <c r="FR372" s="510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101"/>
      <c r="GJ372" s="511"/>
      <c r="GK372" s="101"/>
      <c r="GL372" s="77"/>
      <c r="GM372" s="77"/>
      <c r="GN372" s="77"/>
      <c r="GO372" s="77"/>
      <c r="GP372" s="77"/>
      <c r="GQ372" s="77"/>
      <c r="GR372" s="77"/>
      <c r="GS372" s="77"/>
      <c r="GT372" s="77"/>
      <c r="GU372" s="77"/>
      <c r="GV372" s="77"/>
      <c r="GW372" s="77"/>
      <c r="GX372" s="77"/>
      <c r="GY372" s="77"/>
      <c r="GZ372" s="77"/>
      <c r="HA372" s="77"/>
      <c r="HB372" s="77"/>
      <c r="HC372" s="77"/>
      <c r="HD372" s="77"/>
      <c r="HE372" s="77"/>
      <c r="HF372" s="77"/>
      <c r="HG372" s="77"/>
      <c r="HH372" s="77"/>
      <c r="HI372" s="77"/>
      <c r="HJ372" s="77"/>
      <c r="HK372" s="77"/>
      <c r="HL372" s="77"/>
      <c r="HM372" s="77"/>
      <c r="HN372" s="77"/>
      <c r="HO372" s="77"/>
      <c r="HP372" s="77"/>
      <c r="HQ372" s="77"/>
      <c r="HR372" s="77"/>
      <c r="HS372" s="77"/>
      <c r="HT372" s="77"/>
      <c r="HU372" s="77"/>
      <c r="HV372" s="77"/>
      <c r="HW372" s="77"/>
      <c r="HX372" s="77"/>
      <c r="HY372" s="77"/>
      <c r="HZ372" s="77"/>
      <c r="IA372" s="77"/>
      <c r="IB372" s="77"/>
      <c r="IC372" s="77"/>
      <c r="ID372" s="77"/>
      <c r="IE372" s="77"/>
      <c r="IF372" s="77"/>
      <c r="IG372" s="77"/>
      <c r="IH372" s="77"/>
      <c r="II372" s="77"/>
      <c r="IJ372" s="77"/>
      <c r="IK372" s="77"/>
      <c r="IL372" s="77"/>
      <c r="IM372" s="77"/>
      <c r="IN372" s="77"/>
      <c r="IO372" s="77"/>
      <c r="IP372" s="77"/>
      <c r="IQ372" s="77"/>
      <c r="IR372" s="77"/>
      <c r="IS372" s="77"/>
      <c r="IT372" s="77"/>
      <c r="IU372" s="77"/>
      <c r="IV372" s="3"/>
      <c r="IW372" s="3"/>
      <c r="IX372" s="3"/>
      <c r="IY372" s="3"/>
      <c r="IZ372" s="3"/>
      <c r="JA372" s="551"/>
      <c r="JB372" s="713"/>
      <c r="JC372" s="713"/>
      <c r="JD372" s="713"/>
      <c r="JE372" s="713"/>
      <c r="JF372" s="713"/>
      <c r="JG372" s="713"/>
      <c r="JH372" s="713"/>
      <c r="JI372" s="713"/>
      <c r="JJ372" s="713"/>
      <c r="JK372" s="713"/>
      <c r="JL372" s="713"/>
      <c r="JM372" s="713"/>
      <c r="JN372" s="713"/>
      <c r="JO372" s="713"/>
      <c r="JP372" s="713"/>
      <c r="JQ372" s="713"/>
      <c r="JR372" s="713"/>
      <c r="JS372" s="713"/>
      <c r="JT372" s="713"/>
      <c r="JU372" s="713"/>
      <c r="JV372" s="713"/>
      <c r="JW372" s="713"/>
      <c r="JX372" s="713"/>
      <c r="JY372" s="713"/>
      <c r="JZ372" s="713"/>
      <c r="KA372" s="713"/>
      <c r="KB372" s="713"/>
      <c r="KC372" s="713"/>
      <c r="KD372" s="713"/>
      <c r="KE372" s="713"/>
      <c r="KF372" s="713"/>
      <c r="KG372" s="713"/>
      <c r="KH372" s="713"/>
      <c r="KI372" s="713"/>
      <c r="KJ372" s="713"/>
      <c r="KK372" s="713"/>
      <c r="KL372" s="713"/>
      <c r="KM372" s="713"/>
      <c r="KN372" s="713"/>
      <c r="KO372" s="713"/>
      <c r="KP372" s="713"/>
      <c r="KQ372" s="713"/>
      <c r="KR372" s="713"/>
      <c r="KS372" s="713"/>
      <c r="KT372" s="713"/>
      <c r="KU372" s="713"/>
      <c r="KV372" s="713"/>
      <c r="KW372" s="713"/>
      <c r="KX372" s="713"/>
      <c r="KY372" s="713"/>
      <c r="KZ372" s="713"/>
      <c r="LA372" s="713"/>
      <c r="LB372" s="713"/>
      <c r="LC372" s="713"/>
      <c r="LD372" s="713"/>
      <c r="LE372" s="713"/>
      <c r="LF372" s="713"/>
      <c r="LG372" s="713"/>
      <c r="LH372" s="713"/>
      <c r="LI372" s="713"/>
      <c r="LJ372" s="713"/>
      <c r="LK372" s="713"/>
      <c r="LL372" s="713"/>
      <c r="LM372" s="713"/>
      <c r="LN372" s="713"/>
      <c r="LO372" s="713"/>
      <c r="LP372" s="713"/>
      <c r="LQ372" s="713"/>
      <c r="LR372" s="713"/>
      <c r="LS372" s="713"/>
      <c r="LT372" s="713"/>
      <c r="LU372" s="713"/>
      <c r="LV372" s="713"/>
      <c r="LW372" s="713"/>
      <c r="LX372" s="713"/>
      <c r="LY372" s="713"/>
      <c r="LZ372" s="713"/>
      <c r="MA372" s="713"/>
      <c r="MB372" s="713"/>
      <c r="MC372" s="713"/>
      <c r="MD372" s="713"/>
      <c r="ME372" s="713"/>
      <c r="MF372" s="713"/>
      <c r="MG372" s="713"/>
      <c r="MH372" s="713"/>
      <c r="MI372" s="713"/>
      <c r="MJ372" s="713"/>
      <c r="MK372" s="713"/>
      <c r="ML372" s="713"/>
      <c r="MM372" s="713"/>
      <c r="MN372" s="713"/>
      <c r="MO372" s="713"/>
      <c r="MP372" s="713"/>
      <c r="MQ372" s="713"/>
      <c r="MR372" s="713"/>
      <c r="MS372" s="713"/>
      <c r="MT372" s="713"/>
      <c r="MU372" s="713"/>
      <c r="MV372" s="714"/>
      <c r="MW372" s="714"/>
      <c r="MX372" s="714"/>
      <c r="MY372" s="714"/>
      <c r="MZ372" s="714"/>
    </row>
    <row r="373" spans="1:364" s="49" customFormat="1" ht="15" customHeight="1">
      <c r="A373" s="723"/>
      <c r="B373" s="724"/>
      <c r="C373" s="709"/>
      <c r="D373" s="474"/>
      <c r="E373" s="7"/>
      <c r="F373" s="7"/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373"/>
      <c r="AG373" s="7"/>
      <c r="AH373" s="7"/>
      <c r="AI373" s="7"/>
      <c r="AJ373" s="7"/>
      <c r="AK373" s="7"/>
      <c r="AL373" s="7"/>
      <c r="AM373" s="7"/>
      <c r="AN373" s="7"/>
      <c r="AO373" s="373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373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373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373"/>
      <c r="FG373" s="6"/>
      <c r="FH373" s="6"/>
      <c r="FI373" s="6"/>
      <c r="FJ373" s="6"/>
      <c r="FK373" s="6"/>
      <c r="FL373" s="6"/>
      <c r="FM373" s="225"/>
      <c r="FN373" s="6"/>
      <c r="FO373" s="6"/>
      <c r="FP373" s="6"/>
      <c r="FQ373" s="6"/>
      <c r="FR373" s="510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101"/>
      <c r="GJ373" s="511"/>
      <c r="GK373" s="101"/>
      <c r="GL373" s="77"/>
      <c r="GM373" s="77"/>
      <c r="GN373" s="77"/>
      <c r="GO373" s="77"/>
      <c r="GP373" s="77"/>
      <c r="GQ373" s="77"/>
      <c r="GR373" s="77"/>
      <c r="GS373" s="77"/>
      <c r="GT373" s="77"/>
      <c r="GU373" s="77"/>
      <c r="GV373" s="77"/>
      <c r="GW373" s="77"/>
      <c r="GX373" s="77"/>
      <c r="GY373" s="77"/>
      <c r="GZ373" s="77"/>
      <c r="HA373" s="77"/>
      <c r="HB373" s="77"/>
      <c r="HC373" s="77"/>
      <c r="HD373" s="77"/>
      <c r="HE373" s="77"/>
      <c r="HF373" s="77"/>
      <c r="HG373" s="77"/>
      <c r="HH373" s="77"/>
      <c r="HI373" s="77"/>
      <c r="HJ373" s="77"/>
      <c r="HK373" s="77"/>
      <c r="HL373" s="77"/>
      <c r="HM373" s="77"/>
      <c r="HN373" s="77"/>
      <c r="HO373" s="77"/>
      <c r="HP373" s="77"/>
      <c r="HQ373" s="77"/>
      <c r="HR373" s="77"/>
      <c r="HS373" s="77"/>
      <c r="HT373" s="77"/>
      <c r="HU373" s="77"/>
      <c r="HV373" s="77"/>
      <c r="HW373" s="77"/>
      <c r="HX373" s="77"/>
      <c r="HY373" s="77"/>
      <c r="HZ373" s="77"/>
      <c r="IA373" s="77"/>
      <c r="IB373" s="77"/>
      <c r="IC373" s="77"/>
      <c r="ID373" s="77"/>
      <c r="IE373" s="77"/>
      <c r="IF373" s="77"/>
      <c r="IG373" s="77"/>
      <c r="IH373" s="77"/>
      <c r="II373" s="77"/>
      <c r="IJ373" s="77"/>
      <c r="IK373" s="77"/>
      <c r="IL373" s="77"/>
      <c r="IM373" s="77"/>
      <c r="IN373" s="77"/>
      <c r="IO373" s="77"/>
      <c r="IP373" s="77"/>
      <c r="IQ373" s="77"/>
      <c r="IR373" s="77"/>
      <c r="IS373" s="77"/>
      <c r="IT373" s="77"/>
      <c r="IU373" s="77"/>
      <c r="IV373" s="3"/>
      <c r="IW373" s="3"/>
      <c r="IX373" s="3"/>
      <c r="IY373" s="3"/>
      <c r="IZ373" s="3"/>
      <c r="JA373" s="551"/>
      <c r="JB373" s="713"/>
      <c r="JC373" s="713"/>
      <c r="JD373" s="713"/>
      <c r="JE373" s="713"/>
      <c r="JF373" s="713"/>
      <c r="JG373" s="713"/>
      <c r="JH373" s="713"/>
      <c r="JI373" s="713"/>
      <c r="JJ373" s="713"/>
      <c r="JK373" s="713"/>
      <c r="JL373" s="713"/>
      <c r="JM373" s="713"/>
      <c r="JN373" s="713"/>
      <c r="JO373" s="713"/>
      <c r="JP373" s="713"/>
      <c r="JQ373" s="713"/>
      <c r="JR373" s="713"/>
      <c r="JS373" s="713"/>
      <c r="JT373" s="713"/>
      <c r="JU373" s="713"/>
      <c r="JV373" s="713"/>
      <c r="JW373" s="713"/>
      <c r="JX373" s="713"/>
      <c r="JY373" s="713"/>
      <c r="JZ373" s="713"/>
      <c r="KA373" s="713"/>
      <c r="KB373" s="713"/>
      <c r="KC373" s="713"/>
      <c r="KD373" s="713"/>
      <c r="KE373" s="713"/>
      <c r="KF373" s="713"/>
      <c r="KG373" s="713"/>
      <c r="KH373" s="713"/>
      <c r="KI373" s="713"/>
      <c r="KJ373" s="713"/>
      <c r="KK373" s="713"/>
      <c r="KL373" s="713"/>
      <c r="KM373" s="713"/>
      <c r="KN373" s="713"/>
      <c r="KO373" s="713"/>
      <c r="KP373" s="713"/>
      <c r="KQ373" s="713"/>
      <c r="KR373" s="713"/>
      <c r="KS373" s="713"/>
      <c r="KT373" s="713"/>
      <c r="KU373" s="713"/>
      <c r="KV373" s="713"/>
      <c r="KW373" s="713"/>
      <c r="KX373" s="713"/>
      <c r="KY373" s="713"/>
      <c r="KZ373" s="713"/>
      <c r="LA373" s="713"/>
      <c r="LB373" s="713"/>
      <c r="LC373" s="713"/>
      <c r="LD373" s="713"/>
      <c r="LE373" s="713"/>
      <c r="LF373" s="713"/>
      <c r="LG373" s="713"/>
      <c r="LH373" s="713"/>
      <c r="LI373" s="713"/>
      <c r="LJ373" s="713"/>
      <c r="LK373" s="713"/>
      <c r="LL373" s="713"/>
      <c r="LM373" s="713"/>
      <c r="LN373" s="713"/>
      <c r="LO373" s="713"/>
      <c r="LP373" s="713"/>
      <c r="LQ373" s="713"/>
      <c r="LR373" s="713"/>
      <c r="LS373" s="713"/>
      <c r="LT373" s="713"/>
      <c r="LU373" s="713"/>
      <c r="LV373" s="713"/>
      <c r="LW373" s="713"/>
      <c r="LX373" s="713"/>
      <c r="LY373" s="713"/>
      <c r="LZ373" s="713"/>
      <c r="MA373" s="713"/>
      <c r="MB373" s="713"/>
      <c r="MC373" s="713"/>
      <c r="MD373" s="713"/>
      <c r="ME373" s="713"/>
      <c r="MF373" s="713"/>
      <c r="MG373" s="713"/>
      <c r="MH373" s="713"/>
      <c r="MI373" s="713"/>
      <c r="MJ373" s="713"/>
      <c r="MK373" s="713"/>
      <c r="ML373" s="713"/>
      <c r="MM373" s="713"/>
      <c r="MN373" s="713"/>
      <c r="MO373" s="713"/>
      <c r="MP373" s="713"/>
      <c r="MQ373" s="713"/>
      <c r="MR373" s="713"/>
      <c r="MS373" s="713"/>
      <c r="MT373" s="713"/>
      <c r="MU373" s="713"/>
      <c r="MV373" s="714"/>
      <c r="MW373" s="714"/>
      <c r="MX373" s="714"/>
      <c r="MY373" s="714"/>
      <c r="MZ373" s="714"/>
    </row>
    <row r="374" spans="1:364" s="49" customFormat="1" ht="15" customHeight="1">
      <c r="A374" s="723"/>
      <c r="B374" s="724"/>
      <c r="C374" s="709"/>
      <c r="D374" s="474"/>
      <c r="E374" s="7"/>
      <c r="F374" s="7"/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373"/>
      <c r="AG374" s="7"/>
      <c r="AH374" s="7"/>
      <c r="AI374" s="7"/>
      <c r="AJ374" s="7"/>
      <c r="AK374" s="7"/>
      <c r="AL374" s="7"/>
      <c r="AM374" s="7"/>
      <c r="AN374" s="7"/>
      <c r="AO374" s="373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373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373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373"/>
      <c r="FG374" s="6"/>
      <c r="FH374" s="6"/>
      <c r="FI374" s="6"/>
      <c r="FJ374" s="6"/>
      <c r="FK374" s="6"/>
      <c r="FL374" s="6"/>
      <c r="FM374" s="225"/>
      <c r="FN374" s="6"/>
      <c r="FO374" s="6"/>
      <c r="FP374" s="6"/>
      <c r="FQ374" s="6"/>
      <c r="FR374" s="510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101"/>
      <c r="GJ374" s="511"/>
      <c r="GK374" s="101"/>
      <c r="GL374" s="77"/>
      <c r="GM374" s="77"/>
      <c r="GN374" s="77"/>
      <c r="GO374" s="77"/>
      <c r="GP374" s="77"/>
      <c r="GQ374" s="77"/>
      <c r="GR374" s="77"/>
      <c r="GS374" s="77"/>
      <c r="GT374" s="77"/>
      <c r="GU374" s="77"/>
      <c r="GV374" s="77"/>
      <c r="GW374" s="77"/>
      <c r="GX374" s="77"/>
      <c r="GY374" s="77"/>
      <c r="GZ374" s="77"/>
      <c r="HA374" s="77"/>
      <c r="HB374" s="77"/>
      <c r="HC374" s="77"/>
      <c r="HD374" s="77"/>
      <c r="HE374" s="77"/>
      <c r="HF374" s="77"/>
      <c r="HG374" s="77"/>
      <c r="HH374" s="77"/>
      <c r="HI374" s="77"/>
      <c r="HJ374" s="77"/>
      <c r="HK374" s="77"/>
      <c r="HL374" s="77"/>
      <c r="HM374" s="77"/>
      <c r="HN374" s="77"/>
      <c r="HO374" s="77"/>
      <c r="HP374" s="77"/>
      <c r="HQ374" s="77"/>
      <c r="HR374" s="77"/>
      <c r="HS374" s="77"/>
      <c r="HT374" s="77"/>
      <c r="HU374" s="77"/>
      <c r="HV374" s="77"/>
      <c r="HW374" s="77"/>
      <c r="HX374" s="77"/>
      <c r="HY374" s="77"/>
      <c r="HZ374" s="77"/>
      <c r="IA374" s="77"/>
      <c r="IB374" s="77"/>
      <c r="IC374" s="77"/>
      <c r="ID374" s="77"/>
      <c r="IE374" s="77"/>
      <c r="IF374" s="77"/>
      <c r="IG374" s="77"/>
      <c r="IH374" s="77"/>
      <c r="II374" s="77"/>
      <c r="IJ374" s="77"/>
      <c r="IK374" s="77"/>
      <c r="IL374" s="77"/>
      <c r="IM374" s="77"/>
      <c r="IN374" s="77"/>
      <c r="IO374" s="77"/>
      <c r="IP374" s="77"/>
      <c r="IQ374" s="77"/>
      <c r="IR374" s="77"/>
      <c r="IS374" s="77"/>
      <c r="IT374" s="77"/>
      <c r="IU374" s="77"/>
      <c r="IV374" s="3"/>
      <c r="IW374" s="3"/>
      <c r="IX374" s="3"/>
      <c r="IY374" s="3"/>
      <c r="IZ374" s="3"/>
      <c r="JA374" s="551"/>
      <c r="JB374" s="713"/>
      <c r="JC374" s="713"/>
      <c r="JD374" s="713"/>
      <c r="JE374" s="713"/>
      <c r="JF374" s="713"/>
      <c r="JG374" s="713"/>
      <c r="JH374" s="713"/>
      <c r="JI374" s="713"/>
      <c r="JJ374" s="713"/>
      <c r="JK374" s="713"/>
      <c r="JL374" s="713"/>
      <c r="JM374" s="713"/>
      <c r="JN374" s="713"/>
      <c r="JO374" s="713"/>
      <c r="JP374" s="713"/>
      <c r="JQ374" s="713"/>
      <c r="JR374" s="713"/>
      <c r="JS374" s="713"/>
      <c r="JT374" s="713"/>
      <c r="JU374" s="713"/>
      <c r="JV374" s="713"/>
      <c r="JW374" s="713"/>
      <c r="JX374" s="713"/>
      <c r="JY374" s="713"/>
      <c r="JZ374" s="713"/>
      <c r="KA374" s="713"/>
      <c r="KB374" s="713"/>
      <c r="KC374" s="713"/>
      <c r="KD374" s="713"/>
      <c r="KE374" s="713"/>
      <c r="KF374" s="713"/>
      <c r="KG374" s="713"/>
      <c r="KH374" s="713"/>
      <c r="KI374" s="713"/>
      <c r="KJ374" s="713"/>
      <c r="KK374" s="713"/>
      <c r="KL374" s="713"/>
      <c r="KM374" s="713"/>
      <c r="KN374" s="713"/>
      <c r="KO374" s="713"/>
      <c r="KP374" s="713"/>
      <c r="KQ374" s="713"/>
      <c r="KR374" s="713"/>
      <c r="KS374" s="713"/>
      <c r="KT374" s="713"/>
      <c r="KU374" s="713"/>
      <c r="KV374" s="713"/>
      <c r="KW374" s="713"/>
      <c r="KX374" s="713"/>
      <c r="KY374" s="713"/>
      <c r="KZ374" s="713"/>
      <c r="LA374" s="713"/>
      <c r="LB374" s="713"/>
      <c r="LC374" s="713"/>
      <c r="LD374" s="713"/>
      <c r="LE374" s="713"/>
      <c r="LF374" s="713"/>
      <c r="LG374" s="713"/>
      <c r="LH374" s="713"/>
      <c r="LI374" s="713"/>
      <c r="LJ374" s="713"/>
      <c r="LK374" s="713"/>
      <c r="LL374" s="713"/>
      <c r="LM374" s="713"/>
      <c r="LN374" s="713"/>
      <c r="LO374" s="713"/>
      <c r="LP374" s="713"/>
      <c r="LQ374" s="713"/>
      <c r="LR374" s="713"/>
      <c r="LS374" s="713"/>
      <c r="LT374" s="713"/>
      <c r="LU374" s="713"/>
      <c r="LV374" s="713"/>
      <c r="LW374" s="713"/>
      <c r="LX374" s="713"/>
      <c r="LY374" s="713"/>
      <c r="LZ374" s="713"/>
      <c r="MA374" s="713"/>
      <c r="MB374" s="713"/>
      <c r="MC374" s="713"/>
      <c r="MD374" s="713"/>
      <c r="ME374" s="713"/>
      <c r="MF374" s="713"/>
      <c r="MG374" s="713"/>
      <c r="MH374" s="713"/>
      <c r="MI374" s="713"/>
      <c r="MJ374" s="713"/>
      <c r="MK374" s="713"/>
      <c r="ML374" s="713"/>
      <c r="MM374" s="713"/>
      <c r="MN374" s="713"/>
      <c r="MO374" s="713"/>
      <c r="MP374" s="713"/>
      <c r="MQ374" s="713"/>
      <c r="MR374" s="713"/>
      <c r="MS374" s="713"/>
      <c r="MT374" s="713"/>
      <c r="MU374" s="713"/>
      <c r="MV374" s="714"/>
      <c r="MW374" s="714"/>
      <c r="MX374" s="714"/>
      <c r="MY374" s="714"/>
      <c r="MZ374" s="714"/>
    </row>
    <row r="375" spans="1:364" s="49" customFormat="1" ht="15" customHeight="1">
      <c r="A375" s="723"/>
      <c r="B375" s="724"/>
      <c r="C375" s="709"/>
      <c r="D375" s="474"/>
      <c r="E375" s="7"/>
      <c r="F375" s="7"/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373"/>
      <c r="AG375" s="7"/>
      <c r="AH375" s="7"/>
      <c r="AI375" s="7"/>
      <c r="AJ375" s="7"/>
      <c r="AK375" s="7"/>
      <c r="AL375" s="7"/>
      <c r="AM375" s="7"/>
      <c r="AN375" s="7"/>
      <c r="AO375" s="373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373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373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373"/>
      <c r="FG375" s="6"/>
      <c r="FH375" s="6"/>
      <c r="FI375" s="6"/>
      <c r="FJ375" s="6"/>
      <c r="FK375" s="6"/>
      <c r="FL375" s="6"/>
      <c r="FM375" s="225"/>
      <c r="FN375" s="6"/>
      <c r="FO375" s="6"/>
      <c r="FP375" s="6"/>
      <c r="FQ375" s="6"/>
      <c r="FR375" s="510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101"/>
      <c r="GJ375" s="511"/>
      <c r="GK375" s="101"/>
      <c r="GL375" s="77"/>
      <c r="GM375" s="77"/>
      <c r="GN375" s="77"/>
      <c r="GO375" s="77"/>
      <c r="GP375" s="77"/>
      <c r="GQ375" s="77"/>
      <c r="GR375" s="77"/>
      <c r="GS375" s="77"/>
      <c r="GT375" s="77"/>
      <c r="GU375" s="77"/>
      <c r="GV375" s="77"/>
      <c r="GW375" s="77"/>
      <c r="GX375" s="77"/>
      <c r="GY375" s="77"/>
      <c r="GZ375" s="77"/>
      <c r="HA375" s="77"/>
      <c r="HB375" s="77"/>
      <c r="HC375" s="77"/>
      <c r="HD375" s="77"/>
      <c r="HE375" s="77"/>
      <c r="HF375" s="77"/>
      <c r="HG375" s="77"/>
      <c r="HH375" s="77"/>
      <c r="HI375" s="77"/>
      <c r="HJ375" s="77"/>
      <c r="HK375" s="77"/>
      <c r="HL375" s="77"/>
      <c r="HM375" s="77"/>
      <c r="HN375" s="77"/>
      <c r="HO375" s="77"/>
      <c r="HP375" s="77"/>
      <c r="HQ375" s="77"/>
      <c r="HR375" s="77"/>
      <c r="HS375" s="77"/>
      <c r="HT375" s="77"/>
      <c r="HU375" s="77"/>
      <c r="HV375" s="77"/>
      <c r="HW375" s="77"/>
      <c r="HX375" s="77"/>
      <c r="HY375" s="77"/>
      <c r="HZ375" s="77"/>
      <c r="IA375" s="77"/>
      <c r="IB375" s="77"/>
      <c r="IC375" s="77"/>
      <c r="ID375" s="77"/>
      <c r="IE375" s="77"/>
      <c r="IF375" s="77"/>
      <c r="IG375" s="77"/>
      <c r="IH375" s="77"/>
      <c r="II375" s="77"/>
      <c r="IJ375" s="77"/>
      <c r="IK375" s="77"/>
      <c r="IL375" s="77"/>
      <c r="IM375" s="77"/>
      <c r="IN375" s="77"/>
      <c r="IO375" s="77"/>
      <c r="IP375" s="77"/>
      <c r="IQ375" s="77"/>
      <c r="IR375" s="77"/>
      <c r="IS375" s="77"/>
      <c r="IT375" s="77"/>
      <c r="IU375" s="77"/>
      <c r="IV375" s="3"/>
      <c r="IW375" s="3"/>
      <c r="IX375" s="3"/>
      <c r="IY375" s="3"/>
      <c r="IZ375" s="3"/>
      <c r="JA375" s="551"/>
      <c r="JB375" s="713"/>
      <c r="JC375" s="713"/>
      <c r="JD375" s="713"/>
      <c r="JE375" s="713"/>
      <c r="JF375" s="713"/>
      <c r="JG375" s="713"/>
      <c r="JH375" s="713"/>
      <c r="JI375" s="713"/>
      <c r="JJ375" s="713"/>
      <c r="JK375" s="713"/>
      <c r="JL375" s="713"/>
      <c r="JM375" s="713"/>
      <c r="JN375" s="713"/>
      <c r="JO375" s="713"/>
      <c r="JP375" s="713"/>
      <c r="JQ375" s="713"/>
      <c r="JR375" s="713"/>
      <c r="JS375" s="713"/>
      <c r="JT375" s="713"/>
      <c r="JU375" s="713"/>
      <c r="JV375" s="713"/>
      <c r="JW375" s="713"/>
      <c r="JX375" s="713"/>
      <c r="JY375" s="713"/>
      <c r="JZ375" s="713"/>
      <c r="KA375" s="713"/>
      <c r="KB375" s="713"/>
      <c r="KC375" s="713"/>
      <c r="KD375" s="713"/>
      <c r="KE375" s="713"/>
      <c r="KF375" s="713"/>
      <c r="KG375" s="713"/>
      <c r="KH375" s="713"/>
      <c r="KI375" s="713"/>
      <c r="KJ375" s="713"/>
      <c r="KK375" s="713"/>
      <c r="KL375" s="713"/>
      <c r="KM375" s="713"/>
      <c r="KN375" s="713"/>
      <c r="KO375" s="713"/>
      <c r="KP375" s="713"/>
      <c r="KQ375" s="713"/>
      <c r="KR375" s="713"/>
      <c r="KS375" s="713"/>
      <c r="KT375" s="713"/>
      <c r="KU375" s="713"/>
      <c r="KV375" s="713"/>
      <c r="KW375" s="713"/>
      <c r="KX375" s="713"/>
      <c r="KY375" s="713"/>
      <c r="KZ375" s="713"/>
      <c r="LA375" s="713"/>
      <c r="LB375" s="713"/>
      <c r="LC375" s="713"/>
      <c r="LD375" s="713"/>
      <c r="LE375" s="713"/>
      <c r="LF375" s="713"/>
      <c r="LG375" s="713"/>
      <c r="LH375" s="713"/>
      <c r="LI375" s="713"/>
      <c r="LJ375" s="713"/>
      <c r="LK375" s="713"/>
      <c r="LL375" s="713"/>
      <c r="LM375" s="713"/>
      <c r="LN375" s="713"/>
      <c r="LO375" s="713"/>
      <c r="LP375" s="713"/>
      <c r="LQ375" s="713"/>
      <c r="LR375" s="713"/>
      <c r="LS375" s="713"/>
      <c r="LT375" s="713"/>
      <c r="LU375" s="713"/>
      <c r="LV375" s="713"/>
      <c r="LW375" s="713"/>
      <c r="LX375" s="713"/>
      <c r="LY375" s="713"/>
      <c r="LZ375" s="713"/>
      <c r="MA375" s="713"/>
      <c r="MB375" s="713"/>
      <c r="MC375" s="713"/>
      <c r="MD375" s="713"/>
      <c r="ME375" s="713"/>
      <c r="MF375" s="713"/>
      <c r="MG375" s="713"/>
      <c r="MH375" s="713"/>
      <c r="MI375" s="713"/>
      <c r="MJ375" s="713"/>
      <c r="MK375" s="713"/>
      <c r="ML375" s="713"/>
      <c r="MM375" s="713"/>
      <c r="MN375" s="713"/>
      <c r="MO375" s="713"/>
      <c r="MP375" s="713"/>
      <c r="MQ375" s="713"/>
      <c r="MR375" s="713"/>
      <c r="MS375" s="713"/>
      <c r="MT375" s="713"/>
      <c r="MU375" s="713"/>
      <c r="MV375" s="714"/>
      <c r="MW375" s="714"/>
      <c r="MX375" s="714"/>
      <c r="MY375" s="714"/>
      <c r="MZ375" s="714"/>
    </row>
    <row r="376" spans="1:364" s="49" customFormat="1" ht="15" customHeight="1">
      <c r="A376" s="723"/>
      <c r="B376" s="724"/>
      <c r="C376" s="709"/>
      <c r="D376" s="474"/>
      <c r="E376" s="7"/>
      <c r="F376" s="7"/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373"/>
      <c r="AG376" s="7"/>
      <c r="AH376" s="7"/>
      <c r="AI376" s="7"/>
      <c r="AJ376" s="7"/>
      <c r="AK376" s="7"/>
      <c r="AL376" s="7"/>
      <c r="AM376" s="7"/>
      <c r="AN376" s="7"/>
      <c r="AO376" s="373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373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373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373"/>
      <c r="FG376" s="6"/>
      <c r="FH376" s="6"/>
      <c r="FI376" s="6"/>
      <c r="FJ376" s="6"/>
      <c r="FK376" s="6"/>
      <c r="FL376" s="6"/>
      <c r="FM376" s="225"/>
      <c r="FN376" s="6"/>
      <c r="FO376" s="6"/>
      <c r="FP376" s="6"/>
      <c r="FQ376" s="6"/>
      <c r="FR376" s="510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101"/>
      <c r="GJ376" s="511"/>
      <c r="GK376" s="101"/>
      <c r="GL376" s="77"/>
      <c r="GM376" s="77"/>
      <c r="GN376" s="77"/>
      <c r="GO376" s="77"/>
      <c r="GP376" s="77"/>
      <c r="GQ376" s="77"/>
      <c r="GR376" s="77"/>
      <c r="GS376" s="77"/>
      <c r="GT376" s="77"/>
      <c r="GU376" s="77"/>
      <c r="GV376" s="77"/>
      <c r="GW376" s="77"/>
      <c r="GX376" s="77"/>
      <c r="GY376" s="77"/>
      <c r="GZ376" s="77"/>
      <c r="HA376" s="77"/>
      <c r="HB376" s="77"/>
      <c r="HC376" s="77"/>
      <c r="HD376" s="77"/>
      <c r="HE376" s="77"/>
      <c r="HF376" s="77"/>
      <c r="HG376" s="77"/>
      <c r="HH376" s="77"/>
      <c r="HI376" s="77"/>
      <c r="HJ376" s="77"/>
      <c r="HK376" s="77"/>
      <c r="HL376" s="77"/>
      <c r="HM376" s="77"/>
      <c r="HN376" s="77"/>
      <c r="HO376" s="77"/>
      <c r="HP376" s="77"/>
      <c r="HQ376" s="77"/>
      <c r="HR376" s="77"/>
      <c r="HS376" s="77"/>
      <c r="HT376" s="77"/>
      <c r="HU376" s="77"/>
      <c r="HV376" s="77"/>
      <c r="HW376" s="77"/>
      <c r="HX376" s="77"/>
      <c r="HY376" s="77"/>
      <c r="HZ376" s="77"/>
      <c r="IA376" s="77"/>
      <c r="IB376" s="77"/>
      <c r="IC376" s="77"/>
      <c r="ID376" s="77"/>
      <c r="IE376" s="77"/>
      <c r="IF376" s="77"/>
      <c r="IG376" s="77"/>
      <c r="IH376" s="77"/>
      <c r="II376" s="77"/>
      <c r="IJ376" s="77"/>
      <c r="IK376" s="77"/>
      <c r="IL376" s="77"/>
      <c r="IM376" s="77"/>
      <c r="IN376" s="77"/>
      <c r="IO376" s="77"/>
      <c r="IP376" s="77"/>
      <c r="IQ376" s="77"/>
      <c r="IR376" s="77"/>
      <c r="IS376" s="77"/>
      <c r="IT376" s="77"/>
      <c r="IU376" s="77"/>
      <c r="IV376" s="3"/>
      <c r="IW376" s="3"/>
      <c r="IX376" s="3"/>
      <c r="IY376" s="3"/>
      <c r="IZ376" s="3"/>
      <c r="JA376" s="551"/>
      <c r="JB376" s="713"/>
      <c r="JC376" s="713"/>
      <c r="JD376" s="713"/>
      <c r="JE376" s="713"/>
      <c r="JF376" s="713"/>
      <c r="JG376" s="713"/>
      <c r="JH376" s="713"/>
      <c r="JI376" s="713"/>
      <c r="JJ376" s="713"/>
      <c r="JK376" s="713"/>
      <c r="JL376" s="713"/>
      <c r="JM376" s="713"/>
      <c r="JN376" s="713"/>
      <c r="JO376" s="713"/>
      <c r="JP376" s="713"/>
      <c r="JQ376" s="713"/>
      <c r="JR376" s="713"/>
      <c r="JS376" s="713"/>
      <c r="JT376" s="713"/>
      <c r="JU376" s="713"/>
      <c r="JV376" s="713"/>
      <c r="JW376" s="713"/>
      <c r="JX376" s="713"/>
      <c r="JY376" s="713"/>
      <c r="JZ376" s="713"/>
      <c r="KA376" s="713"/>
      <c r="KB376" s="713"/>
      <c r="KC376" s="713"/>
      <c r="KD376" s="713"/>
      <c r="KE376" s="713"/>
      <c r="KF376" s="713"/>
      <c r="KG376" s="713"/>
      <c r="KH376" s="713"/>
      <c r="KI376" s="713"/>
      <c r="KJ376" s="713"/>
      <c r="KK376" s="713"/>
      <c r="KL376" s="713"/>
      <c r="KM376" s="713"/>
      <c r="KN376" s="713"/>
      <c r="KO376" s="713"/>
      <c r="KP376" s="713"/>
      <c r="KQ376" s="713"/>
      <c r="KR376" s="713"/>
      <c r="KS376" s="713"/>
      <c r="KT376" s="713"/>
      <c r="KU376" s="713"/>
      <c r="KV376" s="713"/>
      <c r="KW376" s="713"/>
      <c r="KX376" s="713"/>
      <c r="KY376" s="713"/>
      <c r="KZ376" s="713"/>
      <c r="LA376" s="713"/>
      <c r="LB376" s="713"/>
      <c r="LC376" s="713"/>
      <c r="LD376" s="713"/>
      <c r="LE376" s="713"/>
      <c r="LF376" s="713"/>
      <c r="LG376" s="713"/>
      <c r="LH376" s="713"/>
      <c r="LI376" s="713"/>
      <c r="LJ376" s="713"/>
      <c r="LK376" s="713"/>
      <c r="LL376" s="713"/>
      <c r="LM376" s="713"/>
      <c r="LN376" s="713"/>
      <c r="LO376" s="713"/>
      <c r="LP376" s="713"/>
      <c r="LQ376" s="713"/>
      <c r="LR376" s="713"/>
      <c r="LS376" s="713"/>
      <c r="LT376" s="713"/>
      <c r="LU376" s="713"/>
      <c r="LV376" s="713"/>
      <c r="LW376" s="713"/>
      <c r="LX376" s="713"/>
      <c r="LY376" s="713"/>
      <c r="LZ376" s="713"/>
      <c r="MA376" s="713"/>
      <c r="MB376" s="713"/>
      <c r="MC376" s="713"/>
      <c r="MD376" s="713"/>
      <c r="ME376" s="713"/>
      <c r="MF376" s="713"/>
      <c r="MG376" s="713"/>
      <c r="MH376" s="713"/>
      <c r="MI376" s="713"/>
      <c r="MJ376" s="713"/>
      <c r="MK376" s="713"/>
      <c r="ML376" s="713"/>
      <c r="MM376" s="713"/>
      <c r="MN376" s="713"/>
      <c r="MO376" s="713"/>
      <c r="MP376" s="713"/>
      <c r="MQ376" s="713"/>
      <c r="MR376" s="713"/>
      <c r="MS376" s="713"/>
      <c r="MT376" s="713"/>
      <c r="MU376" s="713"/>
      <c r="MV376" s="714"/>
      <c r="MW376" s="714"/>
      <c r="MX376" s="714"/>
      <c r="MY376" s="714"/>
      <c r="MZ376" s="714"/>
    </row>
    <row r="377" spans="1:364" s="49" customFormat="1" ht="15" customHeight="1">
      <c r="A377" s="723"/>
      <c r="B377" s="724"/>
      <c r="C377" s="709"/>
      <c r="D377" s="474"/>
      <c r="E377" s="7"/>
      <c r="F377" s="7"/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373"/>
      <c r="AG377" s="7"/>
      <c r="AH377" s="7"/>
      <c r="AI377" s="7"/>
      <c r="AJ377" s="7"/>
      <c r="AK377" s="7"/>
      <c r="AL377" s="7"/>
      <c r="AM377" s="7"/>
      <c r="AN377" s="7"/>
      <c r="AO377" s="373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373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373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373"/>
      <c r="FG377" s="6"/>
      <c r="FH377" s="6"/>
      <c r="FI377" s="6"/>
      <c r="FJ377" s="6"/>
      <c r="FK377" s="6"/>
      <c r="FL377" s="6"/>
      <c r="FM377" s="225"/>
      <c r="FN377" s="6"/>
      <c r="FO377" s="6"/>
      <c r="FP377" s="6"/>
      <c r="FQ377" s="6"/>
      <c r="FR377" s="510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101"/>
      <c r="GJ377" s="511"/>
      <c r="GK377" s="101"/>
      <c r="GL377" s="77"/>
      <c r="GM377" s="77"/>
      <c r="GN377" s="77"/>
      <c r="GO377" s="77"/>
      <c r="GP377" s="77"/>
      <c r="GQ377" s="77"/>
      <c r="GR377" s="77"/>
      <c r="GS377" s="77"/>
      <c r="GT377" s="77"/>
      <c r="GU377" s="77"/>
      <c r="GV377" s="77"/>
      <c r="GW377" s="77"/>
      <c r="GX377" s="77"/>
      <c r="GY377" s="77"/>
      <c r="GZ377" s="77"/>
      <c r="HA377" s="77"/>
      <c r="HB377" s="77"/>
      <c r="HC377" s="77"/>
      <c r="HD377" s="77"/>
      <c r="HE377" s="77"/>
      <c r="HF377" s="77"/>
      <c r="HG377" s="77"/>
      <c r="HH377" s="77"/>
      <c r="HI377" s="77"/>
      <c r="HJ377" s="77"/>
      <c r="HK377" s="77"/>
      <c r="HL377" s="77"/>
      <c r="HM377" s="77"/>
      <c r="HN377" s="77"/>
      <c r="HO377" s="77"/>
      <c r="HP377" s="77"/>
      <c r="HQ377" s="77"/>
      <c r="HR377" s="77"/>
      <c r="HS377" s="77"/>
      <c r="HT377" s="77"/>
      <c r="HU377" s="77"/>
      <c r="HV377" s="77"/>
      <c r="HW377" s="77"/>
      <c r="HX377" s="77"/>
      <c r="HY377" s="77"/>
      <c r="HZ377" s="77"/>
      <c r="IA377" s="77"/>
      <c r="IB377" s="77"/>
      <c r="IC377" s="77"/>
      <c r="ID377" s="77"/>
      <c r="IE377" s="77"/>
      <c r="IF377" s="77"/>
      <c r="IG377" s="77"/>
      <c r="IH377" s="77"/>
      <c r="II377" s="77"/>
      <c r="IJ377" s="77"/>
      <c r="IK377" s="77"/>
      <c r="IL377" s="77"/>
      <c r="IM377" s="77"/>
      <c r="IN377" s="77"/>
      <c r="IO377" s="77"/>
      <c r="IP377" s="77"/>
      <c r="IQ377" s="77"/>
      <c r="IR377" s="77"/>
      <c r="IS377" s="77"/>
      <c r="IT377" s="77"/>
      <c r="IU377" s="77"/>
      <c r="IV377" s="3"/>
      <c r="IW377" s="3"/>
      <c r="IX377" s="3"/>
      <c r="IY377" s="3"/>
      <c r="IZ377" s="3"/>
      <c r="JA377" s="551"/>
      <c r="JB377" s="713"/>
      <c r="JC377" s="713"/>
      <c r="JD377" s="713"/>
      <c r="JE377" s="713"/>
      <c r="JF377" s="713"/>
      <c r="JG377" s="713"/>
      <c r="JH377" s="713"/>
      <c r="JI377" s="713"/>
      <c r="JJ377" s="713"/>
      <c r="JK377" s="713"/>
      <c r="JL377" s="713"/>
      <c r="JM377" s="713"/>
      <c r="JN377" s="713"/>
      <c r="JO377" s="713"/>
      <c r="JP377" s="713"/>
      <c r="JQ377" s="713"/>
      <c r="JR377" s="713"/>
      <c r="JS377" s="713"/>
      <c r="JT377" s="713"/>
      <c r="JU377" s="713"/>
      <c r="JV377" s="713"/>
      <c r="JW377" s="713"/>
      <c r="JX377" s="713"/>
      <c r="JY377" s="713"/>
      <c r="JZ377" s="713"/>
      <c r="KA377" s="713"/>
      <c r="KB377" s="713"/>
      <c r="KC377" s="713"/>
      <c r="KD377" s="713"/>
      <c r="KE377" s="713"/>
      <c r="KF377" s="713"/>
      <c r="KG377" s="713"/>
      <c r="KH377" s="713"/>
      <c r="KI377" s="713"/>
      <c r="KJ377" s="713"/>
      <c r="KK377" s="713"/>
      <c r="KL377" s="713"/>
      <c r="KM377" s="713"/>
      <c r="KN377" s="713"/>
      <c r="KO377" s="713"/>
      <c r="KP377" s="713"/>
      <c r="KQ377" s="713"/>
      <c r="KR377" s="713"/>
      <c r="KS377" s="713"/>
      <c r="KT377" s="713"/>
      <c r="KU377" s="713"/>
      <c r="KV377" s="713"/>
      <c r="KW377" s="713"/>
      <c r="KX377" s="713"/>
      <c r="KY377" s="713"/>
      <c r="KZ377" s="713"/>
      <c r="LA377" s="713"/>
      <c r="LB377" s="713"/>
      <c r="LC377" s="713"/>
      <c r="LD377" s="713"/>
      <c r="LE377" s="713"/>
      <c r="LF377" s="713"/>
      <c r="LG377" s="713"/>
      <c r="LH377" s="713"/>
      <c r="LI377" s="713"/>
      <c r="LJ377" s="713"/>
      <c r="LK377" s="713"/>
      <c r="LL377" s="713"/>
      <c r="LM377" s="713"/>
      <c r="LN377" s="713"/>
      <c r="LO377" s="713"/>
      <c r="LP377" s="713"/>
      <c r="LQ377" s="713"/>
      <c r="LR377" s="713"/>
      <c r="LS377" s="713"/>
      <c r="LT377" s="713"/>
      <c r="LU377" s="713"/>
      <c r="LV377" s="713"/>
      <c r="LW377" s="713"/>
      <c r="LX377" s="713"/>
      <c r="LY377" s="713"/>
      <c r="LZ377" s="713"/>
      <c r="MA377" s="713"/>
      <c r="MB377" s="713"/>
      <c r="MC377" s="713"/>
      <c r="MD377" s="713"/>
      <c r="ME377" s="713"/>
      <c r="MF377" s="713"/>
      <c r="MG377" s="713"/>
      <c r="MH377" s="713"/>
      <c r="MI377" s="713"/>
      <c r="MJ377" s="713"/>
      <c r="MK377" s="713"/>
      <c r="ML377" s="713"/>
      <c r="MM377" s="713"/>
      <c r="MN377" s="713"/>
      <c r="MO377" s="713"/>
      <c r="MP377" s="713"/>
      <c r="MQ377" s="713"/>
      <c r="MR377" s="713"/>
      <c r="MS377" s="713"/>
      <c r="MT377" s="713"/>
      <c r="MU377" s="713"/>
      <c r="MV377" s="714"/>
      <c r="MW377" s="714"/>
      <c r="MX377" s="714"/>
      <c r="MY377" s="714"/>
      <c r="MZ377" s="714"/>
    </row>
    <row r="378" spans="1:364" s="49" customFormat="1" ht="15" customHeight="1">
      <c r="A378" s="723"/>
      <c r="B378" s="724"/>
      <c r="C378" s="709"/>
      <c r="D378" s="474"/>
      <c r="E378" s="7"/>
      <c r="F378" s="7"/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373"/>
      <c r="AG378" s="7"/>
      <c r="AH378" s="7"/>
      <c r="AI378" s="7"/>
      <c r="AJ378" s="7"/>
      <c r="AK378" s="7"/>
      <c r="AL378" s="7"/>
      <c r="AM378" s="7"/>
      <c r="AN378" s="7"/>
      <c r="AO378" s="373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373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373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373"/>
      <c r="FG378" s="6"/>
      <c r="FH378" s="6"/>
      <c r="FI378" s="6"/>
      <c r="FJ378" s="6"/>
      <c r="FK378" s="6"/>
      <c r="FL378" s="6"/>
      <c r="FM378" s="225"/>
      <c r="FN378" s="6"/>
      <c r="FO378" s="6"/>
      <c r="FP378" s="6"/>
      <c r="FQ378" s="6"/>
      <c r="FR378" s="510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101"/>
      <c r="GJ378" s="511"/>
      <c r="GK378" s="101"/>
      <c r="GL378" s="77"/>
      <c r="GM378" s="77"/>
      <c r="GN378" s="77"/>
      <c r="GO378" s="77"/>
      <c r="GP378" s="77"/>
      <c r="GQ378" s="77"/>
      <c r="GR378" s="77"/>
      <c r="GS378" s="77"/>
      <c r="GT378" s="77"/>
      <c r="GU378" s="77"/>
      <c r="GV378" s="77"/>
      <c r="GW378" s="77"/>
      <c r="GX378" s="77"/>
      <c r="GY378" s="77"/>
      <c r="GZ378" s="77"/>
      <c r="HA378" s="77"/>
      <c r="HB378" s="77"/>
      <c r="HC378" s="77"/>
      <c r="HD378" s="77"/>
      <c r="HE378" s="77"/>
      <c r="HF378" s="77"/>
      <c r="HG378" s="77"/>
      <c r="HH378" s="77"/>
      <c r="HI378" s="77"/>
      <c r="HJ378" s="77"/>
      <c r="HK378" s="77"/>
      <c r="HL378" s="77"/>
      <c r="HM378" s="77"/>
      <c r="HN378" s="77"/>
      <c r="HO378" s="77"/>
      <c r="HP378" s="77"/>
      <c r="HQ378" s="77"/>
      <c r="HR378" s="77"/>
      <c r="HS378" s="77"/>
      <c r="HT378" s="77"/>
      <c r="HU378" s="77"/>
      <c r="HV378" s="77"/>
      <c r="HW378" s="77"/>
      <c r="HX378" s="77"/>
      <c r="HY378" s="77"/>
      <c r="HZ378" s="77"/>
      <c r="IA378" s="77"/>
      <c r="IB378" s="77"/>
      <c r="IC378" s="77"/>
      <c r="ID378" s="77"/>
      <c r="IE378" s="77"/>
      <c r="IF378" s="77"/>
      <c r="IG378" s="77"/>
      <c r="IH378" s="77"/>
      <c r="II378" s="77"/>
      <c r="IJ378" s="77"/>
      <c r="IK378" s="77"/>
      <c r="IL378" s="77"/>
      <c r="IM378" s="77"/>
      <c r="IN378" s="77"/>
      <c r="IO378" s="77"/>
      <c r="IP378" s="77"/>
      <c r="IQ378" s="77"/>
      <c r="IR378" s="77"/>
      <c r="IS378" s="77"/>
      <c r="IT378" s="77"/>
      <c r="IU378" s="77"/>
      <c r="IV378" s="3"/>
      <c r="IW378" s="3"/>
      <c r="IX378" s="3"/>
      <c r="IY378" s="3"/>
      <c r="IZ378" s="3"/>
      <c r="JA378" s="551"/>
      <c r="JB378" s="713"/>
      <c r="JC378" s="713"/>
      <c r="JD378" s="713"/>
      <c r="JE378" s="713"/>
      <c r="JF378" s="713"/>
      <c r="JG378" s="713"/>
      <c r="JH378" s="713"/>
      <c r="JI378" s="713"/>
      <c r="JJ378" s="713"/>
      <c r="JK378" s="713"/>
      <c r="JL378" s="713"/>
      <c r="JM378" s="713"/>
      <c r="JN378" s="713"/>
      <c r="JO378" s="713"/>
      <c r="JP378" s="713"/>
      <c r="JQ378" s="713"/>
      <c r="JR378" s="713"/>
      <c r="JS378" s="713"/>
      <c r="JT378" s="713"/>
      <c r="JU378" s="713"/>
      <c r="JV378" s="713"/>
      <c r="JW378" s="713"/>
      <c r="JX378" s="713"/>
      <c r="JY378" s="713"/>
      <c r="JZ378" s="713"/>
      <c r="KA378" s="713"/>
      <c r="KB378" s="713"/>
      <c r="KC378" s="713"/>
      <c r="KD378" s="713"/>
      <c r="KE378" s="713"/>
      <c r="KF378" s="713"/>
      <c r="KG378" s="713"/>
      <c r="KH378" s="713"/>
      <c r="KI378" s="713"/>
      <c r="KJ378" s="713"/>
      <c r="KK378" s="713"/>
      <c r="KL378" s="713"/>
      <c r="KM378" s="713"/>
      <c r="KN378" s="713"/>
      <c r="KO378" s="713"/>
      <c r="KP378" s="713"/>
      <c r="KQ378" s="713"/>
      <c r="KR378" s="713"/>
      <c r="KS378" s="713"/>
      <c r="KT378" s="713"/>
      <c r="KU378" s="713"/>
      <c r="KV378" s="713"/>
      <c r="KW378" s="713"/>
      <c r="KX378" s="713"/>
      <c r="KY378" s="713"/>
      <c r="KZ378" s="713"/>
      <c r="LA378" s="713"/>
      <c r="LB378" s="713"/>
      <c r="LC378" s="713"/>
      <c r="LD378" s="713"/>
      <c r="LE378" s="713"/>
      <c r="LF378" s="713"/>
      <c r="LG378" s="713"/>
      <c r="LH378" s="713"/>
      <c r="LI378" s="713"/>
      <c r="LJ378" s="713"/>
      <c r="LK378" s="713"/>
      <c r="LL378" s="713"/>
      <c r="LM378" s="713"/>
      <c r="LN378" s="713"/>
      <c r="LO378" s="713"/>
      <c r="LP378" s="713"/>
      <c r="LQ378" s="713"/>
      <c r="LR378" s="713"/>
      <c r="LS378" s="713"/>
      <c r="LT378" s="713"/>
      <c r="LU378" s="713"/>
      <c r="LV378" s="713"/>
      <c r="LW378" s="713"/>
      <c r="LX378" s="713"/>
      <c r="LY378" s="713"/>
      <c r="LZ378" s="713"/>
      <c r="MA378" s="713"/>
      <c r="MB378" s="713"/>
      <c r="MC378" s="713"/>
      <c r="MD378" s="713"/>
      <c r="ME378" s="713"/>
      <c r="MF378" s="713"/>
      <c r="MG378" s="713"/>
      <c r="MH378" s="713"/>
      <c r="MI378" s="713"/>
      <c r="MJ378" s="713"/>
      <c r="MK378" s="713"/>
      <c r="ML378" s="713"/>
      <c r="MM378" s="713"/>
      <c r="MN378" s="713"/>
      <c r="MO378" s="713"/>
      <c r="MP378" s="713"/>
      <c r="MQ378" s="713"/>
      <c r="MR378" s="713"/>
      <c r="MS378" s="713"/>
      <c r="MT378" s="713"/>
      <c r="MU378" s="713"/>
      <c r="MV378" s="714"/>
      <c r="MW378" s="714"/>
      <c r="MX378" s="714"/>
      <c r="MY378" s="714"/>
      <c r="MZ378" s="714"/>
    </row>
    <row r="379" spans="1:364" s="49" customFormat="1" ht="15" customHeight="1">
      <c r="A379" s="723"/>
      <c r="B379" s="724"/>
      <c r="C379" s="709"/>
      <c r="D379" s="474"/>
      <c r="E379" s="7"/>
      <c r="F379" s="7"/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373"/>
      <c r="AG379" s="7"/>
      <c r="AH379" s="7"/>
      <c r="AI379" s="7"/>
      <c r="AJ379" s="7"/>
      <c r="AK379" s="7"/>
      <c r="AL379" s="7"/>
      <c r="AM379" s="7"/>
      <c r="AN379" s="7"/>
      <c r="AO379" s="373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373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373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373"/>
      <c r="FG379" s="6"/>
      <c r="FH379" s="6"/>
      <c r="FI379" s="6"/>
      <c r="FJ379" s="6"/>
      <c r="FK379" s="6"/>
      <c r="FL379" s="6"/>
      <c r="FM379" s="225"/>
      <c r="FN379" s="6"/>
      <c r="FO379" s="6"/>
      <c r="FP379" s="6"/>
      <c r="FQ379" s="6"/>
      <c r="FR379" s="510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101"/>
      <c r="GJ379" s="511"/>
      <c r="GK379" s="101"/>
      <c r="GL379" s="77"/>
      <c r="GM379" s="77"/>
      <c r="GN379" s="77"/>
      <c r="GO379" s="77"/>
      <c r="GP379" s="77"/>
      <c r="GQ379" s="77"/>
      <c r="GR379" s="77"/>
      <c r="GS379" s="77"/>
      <c r="GT379" s="77"/>
      <c r="GU379" s="77"/>
      <c r="GV379" s="77"/>
      <c r="GW379" s="77"/>
      <c r="GX379" s="77"/>
      <c r="GY379" s="77"/>
      <c r="GZ379" s="77"/>
      <c r="HA379" s="77"/>
      <c r="HB379" s="77"/>
      <c r="HC379" s="77"/>
      <c r="HD379" s="77"/>
      <c r="HE379" s="77"/>
      <c r="HF379" s="77"/>
      <c r="HG379" s="77"/>
      <c r="HH379" s="77"/>
      <c r="HI379" s="77"/>
      <c r="HJ379" s="77"/>
      <c r="HK379" s="77"/>
      <c r="HL379" s="77"/>
      <c r="HM379" s="77"/>
      <c r="HN379" s="77"/>
      <c r="HO379" s="77"/>
      <c r="HP379" s="77"/>
      <c r="HQ379" s="77"/>
      <c r="HR379" s="77"/>
      <c r="HS379" s="77"/>
      <c r="HT379" s="77"/>
      <c r="HU379" s="77"/>
      <c r="HV379" s="77"/>
      <c r="HW379" s="77"/>
      <c r="HX379" s="77"/>
      <c r="HY379" s="77"/>
      <c r="HZ379" s="77"/>
      <c r="IA379" s="77"/>
      <c r="IB379" s="77"/>
      <c r="IC379" s="77"/>
      <c r="ID379" s="77"/>
      <c r="IE379" s="77"/>
      <c r="IF379" s="77"/>
      <c r="IG379" s="77"/>
      <c r="IH379" s="77"/>
      <c r="II379" s="77"/>
      <c r="IJ379" s="77"/>
      <c r="IK379" s="77"/>
      <c r="IL379" s="77"/>
      <c r="IM379" s="77"/>
      <c r="IN379" s="77"/>
      <c r="IO379" s="77"/>
      <c r="IP379" s="77"/>
      <c r="IQ379" s="77"/>
      <c r="IR379" s="77"/>
      <c r="IS379" s="77"/>
      <c r="IT379" s="77"/>
      <c r="IU379" s="77"/>
      <c r="IV379" s="3"/>
      <c r="IW379" s="3"/>
      <c r="IX379" s="3"/>
      <c r="IY379" s="3"/>
      <c r="IZ379" s="3"/>
      <c r="JA379" s="551"/>
      <c r="JB379" s="713"/>
      <c r="JC379" s="713"/>
      <c r="JD379" s="713"/>
      <c r="JE379" s="713"/>
      <c r="JF379" s="713"/>
      <c r="JG379" s="713"/>
      <c r="JH379" s="713"/>
      <c r="JI379" s="713"/>
      <c r="JJ379" s="713"/>
      <c r="JK379" s="713"/>
      <c r="JL379" s="713"/>
      <c r="JM379" s="713"/>
      <c r="JN379" s="713"/>
      <c r="JO379" s="713"/>
      <c r="JP379" s="713"/>
      <c r="JQ379" s="713"/>
      <c r="JR379" s="713"/>
      <c r="JS379" s="713"/>
      <c r="JT379" s="713"/>
      <c r="JU379" s="713"/>
      <c r="JV379" s="713"/>
      <c r="JW379" s="713"/>
      <c r="JX379" s="713"/>
      <c r="JY379" s="713"/>
      <c r="JZ379" s="713"/>
      <c r="KA379" s="713"/>
      <c r="KB379" s="713"/>
      <c r="KC379" s="713"/>
      <c r="KD379" s="713"/>
      <c r="KE379" s="713"/>
      <c r="KF379" s="713"/>
      <c r="KG379" s="713"/>
      <c r="KH379" s="713"/>
      <c r="KI379" s="713"/>
      <c r="KJ379" s="713"/>
      <c r="KK379" s="713"/>
      <c r="KL379" s="713"/>
      <c r="KM379" s="713"/>
      <c r="KN379" s="713"/>
      <c r="KO379" s="713"/>
      <c r="KP379" s="713"/>
      <c r="KQ379" s="713"/>
      <c r="KR379" s="713"/>
      <c r="KS379" s="713"/>
      <c r="KT379" s="713"/>
      <c r="KU379" s="713"/>
      <c r="KV379" s="713"/>
      <c r="KW379" s="713"/>
      <c r="KX379" s="713"/>
      <c r="KY379" s="713"/>
      <c r="KZ379" s="713"/>
      <c r="LA379" s="713"/>
      <c r="LB379" s="713"/>
      <c r="LC379" s="713"/>
      <c r="LD379" s="713"/>
      <c r="LE379" s="713"/>
      <c r="LF379" s="713"/>
      <c r="LG379" s="713"/>
      <c r="LH379" s="713"/>
      <c r="LI379" s="713"/>
      <c r="LJ379" s="713"/>
      <c r="LK379" s="713"/>
      <c r="LL379" s="713"/>
      <c r="LM379" s="713"/>
      <c r="LN379" s="713"/>
      <c r="LO379" s="713"/>
      <c r="LP379" s="713"/>
      <c r="LQ379" s="713"/>
      <c r="LR379" s="713"/>
      <c r="LS379" s="713"/>
      <c r="LT379" s="713"/>
      <c r="LU379" s="713"/>
      <c r="LV379" s="713"/>
      <c r="LW379" s="713"/>
      <c r="LX379" s="713"/>
      <c r="LY379" s="713"/>
      <c r="LZ379" s="713"/>
      <c r="MA379" s="713"/>
      <c r="MB379" s="713"/>
      <c r="MC379" s="713"/>
      <c r="MD379" s="713"/>
      <c r="ME379" s="713"/>
      <c r="MF379" s="713"/>
      <c r="MG379" s="713"/>
      <c r="MH379" s="713"/>
      <c r="MI379" s="713"/>
      <c r="MJ379" s="713"/>
      <c r="MK379" s="713"/>
      <c r="ML379" s="713"/>
      <c r="MM379" s="713"/>
      <c r="MN379" s="713"/>
      <c r="MO379" s="713"/>
      <c r="MP379" s="713"/>
      <c r="MQ379" s="713"/>
      <c r="MR379" s="713"/>
      <c r="MS379" s="713"/>
      <c r="MT379" s="713"/>
      <c r="MU379" s="713"/>
      <c r="MV379" s="714"/>
      <c r="MW379" s="714"/>
      <c r="MX379" s="714"/>
      <c r="MY379" s="714"/>
      <c r="MZ379" s="714"/>
    </row>
    <row r="380" spans="1:364" s="49" customFormat="1" ht="15" customHeight="1">
      <c r="A380" s="723"/>
      <c r="B380" s="724"/>
      <c r="C380" s="709"/>
      <c r="D380" s="474"/>
      <c r="E380" s="7"/>
      <c r="F380" s="7"/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373"/>
      <c r="AG380" s="7"/>
      <c r="AH380" s="7"/>
      <c r="AI380" s="7"/>
      <c r="AJ380" s="7"/>
      <c r="AK380" s="7"/>
      <c r="AL380" s="7"/>
      <c r="AM380" s="7"/>
      <c r="AN380" s="7"/>
      <c r="AO380" s="373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373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373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373"/>
      <c r="FG380" s="6"/>
      <c r="FH380" s="6"/>
      <c r="FI380" s="6"/>
      <c r="FJ380" s="6"/>
      <c r="FK380" s="6"/>
      <c r="FL380" s="6"/>
      <c r="FM380" s="225"/>
      <c r="FN380" s="6"/>
      <c r="FO380" s="6"/>
      <c r="FP380" s="6"/>
      <c r="FQ380" s="6"/>
      <c r="FR380" s="510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101"/>
      <c r="GJ380" s="511"/>
      <c r="GK380" s="101"/>
      <c r="GL380" s="77"/>
      <c r="GM380" s="77"/>
      <c r="GN380" s="77"/>
      <c r="GO380" s="77"/>
      <c r="GP380" s="77"/>
      <c r="GQ380" s="77"/>
      <c r="GR380" s="77"/>
      <c r="GS380" s="77"/>
      <c r="GT380" s="77"/>
      <c r="GU380" s="77"/>
      <c r="GV380" s="77"/>
      <c r="GW380" s="77"/>
      <c r="GX380" s="77"/>
      <c r="GY380" s="77"/>
      <c r="GZ380" s="77"/>
      <c r="HA380" s="77"/>
      <c r="HB380" s="77"/>
      <c r="HC380" s="77"/>
      <c r="HD380" s="77"/>
      <c r="HE380" s="77"/>
      <c r="HF380" s="77"/>
      <c r="HG380" s="77"/>
      <c r="HH380" s="77"/>
      <c r="HI380" s="77"/>
      <c r="HJ380" s="77"/>
      <c r="HK380" s="77"/>
      <c r="HL380" s="77"/>
      <c r="HM380" s="77"/>
      <c r="HN380" s="77"/>
      <c r="HO380" s="77"/>
      <c r="HP380" s="77"/>
      <c r="HQ380" s="77"/>
      <c r="HR380" s="77"/>
      <c r="HS380" s="77"/>
      <c r="HT380" s="77"/>
      <c r="HU380" s="77"/>
      <c r="HV380" s="77"/>
      <c r="HW380" s="77"/>
      <c r="HX380" s="77"/>
      <c r="HY380" s="77"/>
      <c r="HZ380" s="77"/>
      <c r="IA380" s="77"/>
      <c r="IB380" s="77"/>
      <c r="IC380" s="77"/>
      <c r="ID380" s="77"/>
      <c r="IE380" s="77"/>
      <c r="IF380" s="77"/>
      <c r="IG380" s="77"/>
      <c r="IH380" s="77"/>
      <c r="II380" s="77"/>
      <c r="IJ380" s="77"/>
      <c r="IK380" s="77"/>
      <c r="IL380" s="77"/>
      <c r="IM380" s="77"/>
      <c r="IN380" s="77"/>
      <c r="IO380" s="77"/>
      <c r="IP380" s="77"/>
      <c r="IQ380" s="77"/>
      <c r="IR380" s="77"/>
      <c r="IS380" s="77"/>
      <c r="IT380" s="77"/>
      <c r="IU380" s="77"/>
      <c r="IV380" s="3"/>
      <c r="IW380" s="3"/>
      <c r="IX380" s="3"/>
      <c r="IY380" s="3"/>
      <c r="IZ380" s="3"/>
      <c r="JA380" s="551"/>
      <c r="JB380" s="713"/>
      <c r="JC380" s="713"/>
      <c r="JD380" s="713"/>
      <c r="JE380" s="713"/>
      <c r="JF380" s="713"/>
      <c r="JG380" s="713"/>
      <c r="JH380" s="713"/>
      <c r="JI380" s="713"/>
      <c r="JJ380" s="713"/>
      <c r="JK380" s="713"/>
      <c r="JL380" s="713"/>
      <c r="JM380" s="713"/>
      <c r="JN380" s="713"/>
      <c r="JO380" s="713"/>
      <c r="JP380" s="713"/>
      <c r="JQ380" s="713"/>
      <c r="JR380" s="713"/>
      <c r="JS380" s="713"/>
      <c r="JT380" s="713"/>
      <c r="JU380" s="713"/>
      <c r="JV380" s="713"/>
      <c r="JW380" s="713"/>
      <c r="JX380" s="713"/>
      <c r="JY380" s="713"/>
      <c r="JZ380" s="713"/>
      <c r="KA380" s="713"/>
      <c r="KB380" s="713"/>
      <c r="KC380" s="713"/>
      <c r="KD380" s="713"/>
      <c r="KE380" s="713"/>
      <c r="KF380" s="713"/>
      <c r="KG380" s="713"/>
      <c r="KH380" s="713"/>
      <c r="KI380" s="713"/>
      <c r="KJ380" s="713"/>
      <c r="KK380" s="713"/>
      <c r="KL380" s="713"/>
      <c r="KM380" s="713"/>
      <c r="KN380" s="713"/>
      <c r="KO380" s="713"/>
      <c r="KP380" s="713"/>
      <c r="KQ380" s="713"/>
      <c r="KR380" s="713"/>
      <c r="KS380" s="713"/>
      <c r="KT380" s="713"/>
      <c r="KU380" s="713"/>
      <c r="KV380" s="713"/>
      <c r="KW380" s="713"/>
      <c r="KX380" s="713"/>
      <c r="KY380" s="713"/>
      <c r="KZ380" s="713"/>
      <c r="LA380" s="713"/>
      <c r="LB380" s="713"/>
      <c r="LC380" s="713"/>
      <c r="LD380" s="713"/>
      <c r="LE380" s="713"/>
      <c r="LF380" s="713"/>
      <c r="LG380" s="713"/>
      <c r="LH380" s="713"/>
      <c r="LI380" s="713"/>
      <c r="LJ380" s="713"/>
      <c r="LK380" s="713"/>
      <c r="LL380" s="713"/>
      <c r="LM380" s="713"/>
      <c r="LN380" s="713"/>
      <c r="LO380" s="713"/>
      <c r="LP380" s="713"/>
      <c r="LQ380" s="713"/>
      <c r="LR380" s="713"/>
      <c r="LS380" s="713"/>
      <c r="LT380" s="713"/>
      <c r="LU380" s="713"/>
      <c r="LV380" s="713"/>
      <c r="LW380" s="713"/>
      <c r="LX380" s="713"/>
      <c r="LY380" s="713"/>
      <c r="LZ380" s="713"/>
      <c r="MA380" s="713"/>
      <c r="MB380" s="713"/>
      <c r="MC380" s="713"/>
      <c r="MD380" s="713"/>
      <c r="ME380" s="713"/>
      <c r="MF380" s="713"/>
      <c r="MG380" s="713"/>
      <c r="MH380" s="713"/>
      <c r="MI380" s="713"/>
      <c r="MJ380" s="713"/>
      <c r="MK380" s="713"/>
      <c r="ML380" s="713"/>
      <c r="MM380" s="713"/>
      <c r="MN380" s="713"/>
      <c r="MO380" s="713"/>
      <c r="MP380" s="713"/>
      <c r="MQ380" s="713"/>
      <c r="MR380" s="713"/>
      <c r="MS380" s="713"/>
      <c r="MT380" s="713"/>
      <c r="MU380" s="713"/>
      <c r="MV380" s="714"/>
      <c r="MW380" s="714"/>
      <c r="MX380" s="714"/>
      <c r="MY380" s="714"/>
      <c r="MZ380" s="714"/>
    </row>
    <row r="381" spans="1:364" s="49" customFormat="1" ht="15" customHeight="1">
      <c r="A381" s="723"/>
      <c r="B381" s="724"/>
      <c r="C381" s="709"/>
      <c r="D381" s="474"/>
      <c r="E381" s="7"/>
      <c r="F381" s="7"/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373"/>
      <c r="AG381" s="7"/>
      <c r="AH381" s="7"/>
      <c r="AI381" s="7"/>
      <c r="AJ381" s="7"/>
      <c r="AK381" s="7"/>
      <c r="AL381" s="7"/>
      <c r="AM381" s="7"/>
      <c r="AN381" s="7"/>
      <c r="AO381" s="373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373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373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373"/>
      <c r="FG381" s="6"/>
      <c r="FH381" s="6"/>
      <c r="FI381" s="6"/>
      <c r="FJ381" s="6"/>
      <c r="FK381" s="6"/>
      <c r="FL381" s="6"/>
      <c r="FM381" s="225"/>
      <c r="FN381" s="6"/>
      <c r="FO381" s="6"/>
      <c r="FP381" s="6"/>
      <c r="FQ381" s="6"/>
      <c r="FR381" s="510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101"/>
      <c r="GJ381" s="511"/>
      <c r="GK381" s="101"/>
      <c r="GL381" s="77"/>
      <c r="GM381" s="77"/>
      <c r="GN381" s="77"/>
      <c r="GO381" s="77"/>
      <c r="GP381" s="77"/>
      <c r="GQ381" s="77"/>
      <c r="GR381" s="77"/>
      <c r="GS381" s="77"/>
      <c r="GT381" s="77"/>
      <c r="GU381" s="77"/>
      <c r="GV381" s="77"/>
      <c r="GW381" s="77"/>
      <c r="GX381" s="77"/>
      <c r="GY381" s="77"/>
      <c r="GZ381" s="77"/>
      <c r="HA381" s="77"/>
      <c r="HB381" s="77"/>
      <c r="HC381" s="77"/>
      <c r="HD381" s="77"/>
      <c r="HE381" s="77"/>
      <c r="HF381" s="77"/>
      <c r="HG381" s="77"/>
      <c r="HH381" s="77"/>
      <c r="HI381" s="77"/>
      <c r="HJ381" s="77"/>
      <c r="HK381" s="77"/>
      <c r="HL381" s="77"/>
      <c r="HM381" s="77"/>
      <c r="HN381" s="77"/>
      <c r="HO381" s="77"/>
      <c r="HP381" s="77"/>
      <c r="HQ381" s="77"/>
      <c r="HR381" s="77"/>
      <c r="HS381" s="77"/>
      <c r="HT381" s="77"/>
      <c r="HU381" s="77"/>
      <c r="HV381" s="77"/>
      <c r="HW381" s="77"/>
      <c r="HX381" s="77"/>
      <c r="HY381" s="77"/>
      <c r="HZ381" s="77"/>
      <c r="IA381" s="77"/>
      <c r="IB381" s="77"/>
      <c r="IC381" s="77"/>
      <c r="ID381" s="77"/>
      <c r="IE381" s="77"/>
      <c r="IF381" s="77"/>
      <c r="IG381" s="77"/>
      <c r="IH381" s="77"/>
      <c r="II381" s="77"/>
      <c r="IJ381" s="77"/>
      <c r="IK381" s="77"/>
      <c r="IL381" s="77"/>
      <c r="IM381" s="77"/>
      <c r="IN381" s="77"/>
      <c r="IO381" s="77"/>
      <c r="IP381" s="77"/>
      <c r="IQ381" s="77"/>
      <c r="IR381" s="77"/>
      <c r="IS381" s="77"/>
      <c r="IT381" s="77"/>
      <c r="IU381" s="77"/>
      <c r="IV381" s="3"/>
      <c r="IW381" s="3"/>
      <c r="IX381" s="3"/>
      <c r="IY381" s="3"/>
      <c r="IZ381" s="3"/>
      <c r="JA381" s="551"/>
      <c r="JB381" s="713"/>
      <c r="JC381" s="713"/>
      <c r="JD381" s="713"/>
      <c r="JE381" s="713"/>
      <c r="JF381" s="713"/>
      <c r="JG381" s="713"/>
      <c r="JH381" s="713"/>
      <c r="JI381" s="713"/>
      <c r="JJ381" s="713"/>
      <c r="JK381" s="713"/>
      <c r="JL381" s="713"/>
      <c r="JM381" s="713"/>
      <c r="JN381" s="713"/>
      <c r="JO381" s="713"/>
      <c r="JP381" s="713"/>
      <c r="JQ381" s="713"/>
      <c r="JR381" s="713"/>
      <c r="JS381" s="713"/>
      <c r="JT381" s="713"/>
      <c r="JU381" s="713"/>
      <c r="JV381" s="713"/>
      <c r="JW381" s="713"/>
      <c r="JX381" s="713"/>
      <c r="JY381" s="713"/>
      <c r="JZ381" s="713"/>
      <c r="KA381" s="713"/>
      <c r="KB381" s="713"/>
      <c r="KC381" s="713"/>
      <c r="KD381" s="713"/>
      <c r="KE381" s="713"/>
      <c r="KF381" s="713"/>
      <c r="KG381" s="713"/>
      <c r="KH381" s="713"/>
      <c r="KI381" s="713"/>
      <c r="KJ381" s="713"/>
      <c r="KK381" s="713"/>
      <c r="KL381" s="713"/>
      <c r="KM381" s="713"/>
      <c r="KN381" s="713"/>
      <c r="KO381" s="713"/>
      <c r="KP381" s="713"/>
      <c r="KQ381" s="713"/>
      <c r="KR381" s="713"/>
      <c r="KS381" s="713"/>
      <c r="KT381" s="713"/>
      <c r="KU381" s="713"/>
      <c r="KV381" s="713"/>
      <c r="KW381" s="713"/>
      <c r="KX381" s="713"/>
      <c r="KY381" s="713"/>
      <c r="KZ381" s="713"/>
      <c r="LA381" s="713"/>
      <c r="LB381" s="713"/>
      <c r="LC381" s="713"/>
      <c r="LD381" s="713"/>
      <c r="LE381" s="713"/>
      <c r="LF381" s="713"/>
      <c r="LG381" s="713"/>
      <c r="LH381" s="713"/>
      <c r="LI381" s="713"/>
      <c r="LJ381" s="713"/>
      <c r="LK381" s="713"/>
      <c r="LL381" s="713"/>
      <c r="LM381" s="713"/>
      <c r="LN381" s="713"/>
      <c r="LO381" s="713"/>
      <c r="LP381" s="713"/>
      <c r="LQ381" s="713"/>
      <c r="LR381" s="713"/>
      <c r="LS381" s="713"/>
      <c r="LT381" s="713"/>
      <c r="LU381" s="713"/>
      <c r="LV381" s="713"/>
      <c r="LW381" s="713"/>
      <c r="LX381" s="713"/>
      <c r="LY381" s="713"/>
      <c r="LZ381" s="713"/>
      <c r="MA381" s="713"/>
      <c r="MB381" s="713"/>
      <c r="MC381" s="713"/>
      <c r="MD381" s="713"/>
      <c r="ME381" s="713"/>
      <c r="MF381" s="713"/>
      <c r="MG381" s="713"/>
      <c r="MH381" s="713"/>
      <c r="MI381" s="713"/>
      <c r="MJ381" s="713"/>
      <c r="MK381" s="713"/>
      <c r="ML381" s="713"/>
      <c r="MM381" s="713"/>
      <c r="MN381" s="713"/>
      <c r="MO381" s="713"/>
      <c r="MP381" s="713"/>
      <c r="MQ381" s="713"/>
      <c r="MR381" s="713"/>
      <c r="MS381" s="713"/>
      <c r="MT381" s="713"/>
      <c r="MU381" s="713"/>
      <c r="MV381" s="714"/>
      <c r="MW381" s="714"/>
      <c r="MX381" s="714"/>
      <c r="MY381" s="714"/>
      <c r="MZ381" s="714"/>
    </row>
    <row r="382" spans="1:364" s="49" customFormat="1" ht="15" customHeight="1">
      <c r="A382" s="723"/>
      <c r="B382" s="724"/>
      <c r="C382" s="709"/>
      <c r="D382" s="474"/>
      <c r="E382" s="7"/>
      <c r="F382" s="7"/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373"/>
      <c r="AG382" s="7"/>
      <c r="AH382" s="7"/>
      <c r="AI382" s="7"/>
      <c r="AJ382" s="7"/>
      <c r="AK382" s="7"/>
      <c r="AL382" s="7"/>
      <c r="AM382" s="7"/>
      <c r="AN382" s="7"/>
      <c r="AO382" s="373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373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373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373"/>
      <c r="FG382" s="6"/>
      <c r="FH382" s="6"/>
      <c r="FI382" s="6"/>
      <c r="FJ382" s="6"/>
      <c r="FK382" s="6"/>
      <c r="FL382" s="6"/>
      <c r="FM382" s="225"/>
      <c r="FN382" s="6"/>
      <c r="FO382" s="6"/>
      <c r="FP382" s="6"/>
      <c r="FQ382" s="6"/>
      <c r="FR382" s="510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101"/>
      <c r="GJ382" s="511"/>
      <c r="GK382" s="101"/>
      <c r="GL382" s="77"/>
      <c r="GM382" s="77"/>
      <c r="GN382" s="77"/>
      <c r="GO382" s="77"/>
      <c r="GP382" s="77"/>
      <c r="GQ382" s="77"/>
      <c r="GR382" s="77"/>
      <c r="GS382" s="77"/>
      <c r="GT382" s="77"/>
      <c r="GU382" s="77"/>
      <c r="GV382" s="77"/>
      <c r="GW382" s="77"/>
      <c r="GX382" s="77"/>
      <c r="GY382" s="77"/>
      <c r="GZ382" s="77"/>
      <c r="HA382" s="77"/>
      <c r="HB382" s="77"/>
      <c r="HC382" s="77"/>
      <c r="HD382" s="77"/>
      <c r="HE382" s="77"/>
      <c r="HF382" s="77"/>
      <c r="HG382" s="77"/>
      <c r="HH382" s="77"/>
      <c r="HI382" s="77"/>
      <c r="HJ382" s="77"/>
      <c r="HK382" s="77"/>
      <c r="HL382" s="77"/>
      <c r="HM382" s="77"/>
      <c r="HN382" s="77"/>
      <c r="HO382" s="77"/>
      <c r="HP382" s="77"/>
      <c r="HQ382" s="77"/>
      <c r="HR382" s="77"/>
      <c r="HS382" s="77"/>
      <c r="HT382" s="77"/>
      <c r="HU382" s="77"/>
      <c r="HV382" s="77"/>
      <c r="HW382" s="77"/>
      <c r="HX382" s="77"/>
      <c r="HY382" s="77"/>
      <c r="HZ382" s="77"/>
      <c r="IA382" s="77"/>
      <c r="IB382" s="77"/>
      <c r="IC382" s="77"/>
      <c r="ID382" s="77"/>
      <c r="IE382" s="77"/>
      <c r="IF382" s="77"/>
      <c r="IG382" s="77"/>
      <c r="IH382" s="77"/>
      <c r="II382" s="77"/>
      <c r="IJ382" s="77"/>
      <c r="IK382" s="77"/>
      <c r="IL382" s="77"/>
      <c r="IM382" s="77"/>
      <c r="IN382" s="77"/>
      <c r="IO382" s="77"/>
      <c r="IP382" s="77"/>
      <c r="IQ382" s="77"/>
      <c r="IR382" s="77"/>
      <c r="IS382" s="77"/>
      <c r="IT382" s="77"/>
      <c r="IU382" s="77"/>
      <c r="IV382" s="3"/>
      <c r="IW382" s="3"/>
      <c r="IX382" s="3"/>
      <c r="IY382" s="3"/>
      <c r="IZ382" s="3"/>
      <c r="JA382" s="551"/>
      <c r="JB382" s="713"/>
      <c r="JC382" s="713"/>
      <c r="JD382" s="713"/>
      <c r="JE382" s="713"/>
      <c r="JF382" s="713"/>
      <c r="JG382" s="713"/>
      <c r="JH382" s="713"/>
      <c r="JI382" s="713"/>
      <c r="JJ382" s="713"/>
      <c r="JK382" s="713"/>
      <c r="JL382" s="713"/>
      <c r="JM382" s="713"/>
      <c r="JN382" s="713"/>
      <c r="JO382" s="713"/>
      <c r="JP382" s="713"/>
      <c r="JQ382" s="713"/>
      <c r="JR382" s="713"/>
      <c r="JS382" s="713"/>
      <c r="JT382" s="713"/>
      <c r="JU382" s="713"/>
      <c r="JV382" s="713"/>
      <c r="JW382" s="713"/>
      <c r="JX382" s="713"/>
      <c r="JY382" s="713"/>
      <c r="JZ382" s="713"/>
      <c r="KA382" s="713"/>
      <c r="KB382" s="713"/>
      <c r="KC382" s="713"/>
      <c r="KD382" s="713"/>
      <c r="KE382" s="713"/>
      <c r="KF382" s="713"/>
      <c r="KG382" s="713"/>
      <c r="KH382" s="713"/>
      <c r="KI382" s="713"/>
      <c r="KJ382" s="713"/>
      <c r="KK382" s="713"/>
      <c r="KL382" s="713"/>
      <c r="KM382" s="713"/>
      <c r="KN382" s="713"/>
      <c r="KO382" s="713"/>
      <c r="KP382" s="713"/>
      <c r="KQ382" s="713"/>
      <c r="KR382" s="713"/>
      <c r="KS382" s="713"/>
      <c r="KT382" s="713"/>
      <c r="KU382" s="713"/>
      <c r="KV382" s="713"/>
      <c r="KW382" s="713"/>
      <c r="KX382" s="713"/>
      <c r="KY382" s="713"/>
      <c r="KZ382" s="713"/>
      <c r="LA382" s="713"/>
      <c r="LB382" s="713"/>
      <c r="LC382" s="713"/>
      <c r="LD382" s="713"/>
      <c r="LE382" s="713"/>
      <c r="LF382" s="713"/>
      <c r="LG382" s="713"/>
      <c r="LH382" s="713"/>
      <c r="LI382" s="713"/>
      <c r="LJ382" s="713"/>
      <c r="LK382" s="713"/>
      <c r="LL382" s="713"/>
      <c r="LM382" s="713"/>
      <c r="LN382" s="713"/>
      <c r="LO382" s="713"/>
      <c r="LP382" s="713"/>
      <c r="LQ382" s="713"/>
      <c r="LR382" s="713"/>
      <c r="LS382" s="713"/>
      <c r="LT382" s="713"/>
      <c r="LU382" s="713"/>
      <c r="LV382" s="713"/>
      <c r="LW382" s="713"/>
      <c r="LX382" s="713"/>
      <c r="LY382" s="713"/>
      <c r="LZ382" s="713"/>
      <c r="MA382" s="713"/>
      <c r="MB382" s="713"/>
      <c r="MC382" s="713"/>
      <c r="MD382" s="713"/>
      <c r="ME382" s="713"/>
      <c r="MF382" s="713"/>
      <c r="MG382" s="713"/>
      <c r="MH382" s="713"/>
      <c r="MI382" s="713"/>
      <c r="MJ382" s="713"/>
      <c r="MK382" s="713"/>
      <c r="ML382" s="713"/>
      <c r="MM382" s="713"/>
      <c r="MN382" s="713"/>
      <c r="MO382" s="713"/>
      <c r="MP382" s="713"/>
      <c r="MQ382" s="713"/>
      <c r="MR382" s="713"/>
      <c r="MS382" s="713"/>
      <c r="MT382" s="713"/>
      <c r="MU382" s="713"/>
      <c r="MV382" s="714"/>
      <c r="MW382" s="714"/>
      <c r="MX382" s="714"/>
      <c r="MY382" s="714"/>
      <c r="MZ382" s="714"/>
    </row>
    <row r="383" spans="1:364" s="49" customFormat="1" ht="15" customHeight="1">
      <c r="A383" s="723"/>
      <c r="B383" s="724"/>
      <c r="C383" s="709"/>
      <c r="D383" s="474"/>
      <c r="E383" s="7"/>
      <c r="F383" s="7"/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373"/>
      <c r="AG383" s="7"/>
      <c r="AH383" s="7"/>
      <c r="AI383" s="7"/>
      <c r="AJ383" s="7"/>
      <c r="AK383" s="7"/>
      <c r="AL383" s="7"/>
      <c r="AM383" s="7"/>
      <c r="AN383" s="7"/>
      <c r="AO383" s="373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373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373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373"/>
      <c r="FG383" s="6"/>
      <c r="FH383" s="6"/>
      <c r="FI383" s="6"/>
      <c r="FJ383" s="6"/>
      <c r="FK383" s="6"/>
      <c r="FL383" s="6"/>
      <c r="FM383" s="225"/>
      <c r="FN383" s="6"/>
      <c r="FO383" s="6"/>
      <c r="FP383" s="6"/>
      <c r="FQ383" s="6"/>
      <c r="FR383" s="510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101"/>
      <c r="GJ383" s="511"/>
      <c r="GK383" s="101"/>
      <c r="GL383" s="77"/>
      <c r="GM383" s="77"/>
      <c r="GN383" s="77"/>
      <c r="GO383" s="77"/>
      <c r="GP383" s="77"/>
      <c r="GQ383" s="77"/>
      <c r="GR383" s="77"/>
      <c r="GS383" s="77"/>
      <c r="GT383" s="77"/>
      <c r="GU383" s="77"/>
      <c r="GV383" s="77"/>
      <c r="GW383" s="77"/>
      <c r="GX383" s="77"/>
      <c r="GY383" s="77"/>
      <c r="GZ383" s="77"/>
      <c r="HA383" s="77"/>
      <c r="HB383" s="77"/>
      <c r="HC383" s="77"/>
      <c r="HD383" s="77"/>
      <c r="HE383" s="77"/>
      <c r="HF383" s="77"/>
      <c r="HG383" s="77"/>
      <c r="HH383" s="77"/>
      <c r="HI383" s="77"/>
      <c r="HJ383" s="77"/>
      <c r="HK383" s="77"/>
      <c r="HL383" s="77"/>
      <c r="HM383" s="77"/>
      <c r="HN383" s="77"/>
      <c r="HO383" s="77"/>
      <c r="HP383" s="77"/>
      <c r="HQ383" s="77"/>
      <c r="HR383" s="77"/>
      <c r="HS383" s="77"/>
      <c r="HT383" s="77"/>
      <c r="HU383" s="77"/>
      <c r="HV383" s="77"/>
      <c r="HW383" s="77"/>
      <c r="HX383" s="77"/>
      <c r="HY383" s="77"/>
      <c r="HZ383" s="77"/>
      <c r="IA383" s="77"/>
      <c r="IB383" s="77"/>
      <c r="IC383" s="77"/>
      <c r="ID383" s="77"/>
      <c r="IE383" s="77"/>
      <c r="IF383" s="77"/>
      <c r="IG383" s="77"/>
      <c r="IH383" s="77"/>
      <c r="II383" s="77"/>
      <c r="IJ383" s="77"/>
      <c r="IK383" s="77"/>
      <c r="IL383" s="77"/>
      <c r="IM383" s="77"/>
      <c r="IN383" s="77"/>
      <c r="IO383" s="77"/>
      <c r="IP383" s="77"/>
      <c r="IQ383" s="77"/>
      <c r="IR383" s="77"/>
      <c r="IS383" s="77"/>
      <c r="IT383" s="77"/>
      <c r="IU383" s="77"/>
      <c r="IV383" s="3"/>
      <c r="IW383" s="3"/>
      <c r="IX383" s="3"/>
      <c r="IY383" s="3"/>
      <c r="IZ383" s="3"/>
      <c r="JA383" s="551"/>
      <c r="JB383" s="713"/>
      <c r="JC383" s="713"/>
      <c r="JD383" s="713"/>
      <c r="JE383" s="713"/>
      <c r="JF383" s="713"/>
      <c r="JG383" s="713"/>
      <c r="JH383" s="713"/>
      <c r="JI383" s="713"/>
      <c r="JJ383" s="713"/>
      <c r="JK383" s="713"/>
      <c r="JL383" s="713"/>
      <c r="JM383" s="713"/>
      <c r="JN383" s="713"/>
      <c r="JO383" s="713"/>
      <c r="JP383" s="713"/>
      <c r="JQ383" s="713"/>
      <c r="JR383" s="713"/>
      <c r="JS383" s="713"/>
      <c r="JT383" s="713"/>
      <c r="JU383" s="713"/>
      <c r="JV383" s="713"/>
      <c r="JW383" s="713"/>
      <c r="JX383" s="713"/>
      <c r="JY383" s="713"/>
      <c r="JZ383" s="713"/>
      <c r="KA383" s="713"/>
      <c r="KB383" s="713"/>
      <c r="KC383" s="713"/>
      <c r="KD383" s="713"/>
      <c r="KE383" s="713"/>
      <c r="KF383" s="713"/>
      <c r="KG383" s="713"/>
      <c r="KH383" s="713"/>
      <c r="KI383" s="713"/>
      <c r="KJ383" s="713"/>
      <c r="KK383" s="713"/>
      <c r="KL383" s="713"/>
      <c r="KM383" s="713"/>
      <c r="KN383" s="713"/>
      <c r="KO383" s="713"/>
      <c r="KP383" s="713"/>
      <c r="KQ383" s="713"/>
      <c r="KR383" s="713"/>
      <c r="KS383" s="713"/>
      <c r="KT383" s="713"/>
      <c r="KU383" s="713"/>
      <c r="KV383" s="713"/>
      <c r="KW383" s="713"/>
      <c r="KX383" s="713"/>
      <c r="KY383" s="713"/>
      <c r="KZ383" s="713"/>
      <c r="LA383" s="713"/>
      <c r="LB383" s="713"/>
      <c r="LC383" s="713"/>
      <c r="LD383" s="713"/>
      <c r="LE383" s="713"/>
      <c r="LF383" s="713"/>
      <c r="LG383" s="713"/>
      <c r="LH383" s="713"/>
      <c r="LI383" s="713"/>
      <c r="LJ383" s="713"/>
      <c r="LK383" s="713"/>
      <c r="LL383" s="713"/>
      <c r="LM383" s="713"/>
      <c r="LN383" s="713"/>
      <c r="LO383" s="713"/>
      <c r="LP383" s="713"/>
      <c r="LQ383" s="713"/>
      <c r="LR383" s="713"/>
      <c r="LS383" s="713"/>
      <c r="LT383" s="713"/>
      <c r="LU383" s="713"/>
      <c r="LV383" s="713"/>
      <c r="LW383" s="713"/>
      <c r="LX383" s="713"/>
      <c r="LY383" s="713"/>
      <c r="LZ383" s="713"/>
      <c r="MA383" s="713"/>
      <c r="MB383" s="713"/>
      <c r="MC383" s="713"/>
      <c r="MD383" s="713"/>
      <c r="ME383" s="713"/>
      <c r="MF383" s="713"/>
      <c r="MG383" s="713"/>
      <c r="MH383" s="713"/>
      <c r="MI383" s="713"/>
      <c r="MJ383" s="713"/>
      <c r="MK383" s="713"/>
      <c r="ML383" s="713"/>
      <c r="MM383" s="713"/>
      <c r="MN383" s="713"/>
      <c r="MO383" s="713"/>
      <c r="MP383" s="713"/>
      <c r="MQ383" s="713"/>
      <c r="MR383" s="713"/>
      <c r="MS383" s="713"/>
      <c r="MT383" s="713"/>
      <c r="MU383" s="713"/>
      <c r="MV383" s="714"/>
      <c r="MW383" s="714"/>
      <c r="MX383" s="714"/>
      <c r="MY383" s="714"/>
      <c r="MZ383" s="714"/>
    </row>
    <row r="384" spans="1:364" s="49" customFormat="1" ht="15" customHeight="1">
      <c r="A384" s="723"/>
      <c r="B384" s="724"/>
      <c r="C384" s="709"/>
      <c r="D384" s="474"/>
      <c r="E384" s="7"/>
      <c r="F384" s="7"/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373"/>
      <c r="AG384" s="7"/>
      <c r="AH384" s="7"/>
      <c r="AI384" s="7"/>
      <c r="AJ384" s="7"/>
      <c r="AK384" s="7"/>
      <c r="AL384" s="7"/>
      <c r="AM384" s="7"/>
      <c r="AN384" s="7"/>
      <c r="AO384" s="373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373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373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373"/>
      <c r="FG384" s="6"/>
      <c r="FH384" s="6"/>
      <c r="FI384" s="6"/>
      <c r="FJ384" s="6"/>
      <c r="FK384" s="6"/>
      <c r="FL384" s="6"/>
      <c r="FM384" s="225"/>
      <c r="FN384" s="6"/>
      <c r="FO384" s="6"/>
      <c r="FP384" s="6"/>
      <c r="FQ384" s="6"/>
      <c r="FR384" s="510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101"/>
      <c r="GJ384" s="511"/>
      <c r="GK384" s="101"/>
      <c r="GL384" s="77"/>
      <c r="GM384" s="77"/>
      <c r="GN384" s="77"/>
      <c r="GO384" s="77"/>
      <c r="GP384" s="77"/>
      <c r="GQ384" s="77"/>
      <c r="GR384" s="77"/>
      <c r="GS384" s="77"/>
      <c r="GT384" s="77"/>
      <c r="GU384" s="77"/>
      <c r="GV384" s="77"/>
      <c r="GW384" s="77"/>
      <c r="GX384" s="77"/>
      <c r="GY384" s="77"/>
      <c r="GZ384" s="77"/>
      <c r="HA384" s="77"/>
      <c r="HB384" s="77"/>
      <c r="HC384" s="77"/>
      <c r="HD384" s="77"/>
      <c r="HE384" s="77"/>
      <c r="HF384" s="77"/>
      <c r="HG384" s="77"/>
      <c r="HH384" s="77"/>
      <c r="HI384" s="77"/>
      <c r="HJ384" s="77"/>
      <c r="HK384" s="77"/>
      <c r="HL384" s="77"/>
      <c r="HM384" s="77"/>
      <c r="HN384" s="77"/>
      <c r="HO384" s="77"/>
      <c r="HP384" s="77"/>
      <c r="HQ384" s="77"/>
      <c r="HR384" s="77"/>
      <c r="HS384" s="77"/>
      <c r="HT384" s="77"/>
      <c r="HU384" s="77"/>
      <c r="HV384" s="77"/>
      <c r="HW384" s="77"/>
      <c r="HX384" s="77"/>
      <c r="HY384" s="77"/>
      <c r="HZ384" s="77"/>
      <c r="IA384" s="77"/>
      <c r="IB384" s="77"/>
      <c r="IC384" s="77"/>
      <c r="ID384" s="77"/>
      <c r="IE384" s="77"/>
      <c r="IF384" s="77"/>
      <c r="IG384" s="77"/>
      <c r="IH384" s="77"/>
      <c r="II384" s="77"/>
      <c r="IJ384" s="77"/>
      <c r="IK384" s="77"/>
      <c r="IL384" s="77"/>
      <c r="IM384" s="77"/>
      <c r="IN384" s="77"/>
      <c r="IO384" s="77"/>
      <c r="IP384" s="77"/>
      <c r="IQ384" s="77"/>
      <c r="IR384" s="77"/>
      <c r="IS384" s="77"/>
      <c r="IT384" s="77"/>
      <c r="IU384" s="77"/>
      <c r="IV384" s="3"/>
      <c r="IW384" s="3"/>
      <c r="IX384" s="3"/>
      <c r="IY384" s="3"/>
      <c r="IZ384" s="3"/>
      <c r="JA384" s="551"/>
      <c r="JB384" s="713"/>
      <c r="JC384" s="713"/>
      <c r="JD384" s="713"/>
      <c r="JE384" s="713"/>
      <c r="JF384" s="713"/>
      <c r="JG384" s="713"/>
      <c r="JH384" s="713"/>
      <c r="JI384" s="713"/>
      <c r="JJ384" s="713"/>
      <c r="JK384" s="713"/>
      <c r="JL384" s="713"/>
      <c r="JM384" s="713"/>
      <c r="JN384" s="713"/>
      <c r="JO384" s="713"/>
      <c r="JP384" s="713"/>
      <c r="JQ384" s="713"/>
      <c r="JR384" s="713"/>
      <c r="JS384" s="713"/>
      <c r="JT384" s="713"/>
      <c r="JU384" s="713"/>
      <c r="JV384" s="713"/>
      <c r="JW384" s="713"/>
      <c r="JX384" s="713"/>
      <c r="JY384" s="713"/>
      <c r="JZ384" s="713"/>
      <c r="KA384" s="713"/>
      <c r="KB384" s="713"/>
      <c r="KC384" s="713"/>
      <c r="KD384" s="713"/>
      <c r="KE384" s="713"/>
      <c r="KF384" s="713"/>
      <c r="KG384" s="713"/>
      <c r="KH384" s="713"/>
      <c r="KI384" s="713"/>
      <c r="KJ384" s="713"/>
      <c r="KK384" s="713"/>
      <c r="KL384" s="713"/>
      <c r="KM384" s="713"/>
      <c r="KN384" s="713"/>
      <c r="KO384" s="713"/>
      <c r="KP384" s="713"/>
      <c r="KQ384" s="713"/>
      <c r="KR384" s="713"/>
      <c r="KS384" s="713"/>
      <c r="KT384" s="713"/>
      <c r="KU384" s="713"/>
      <c r="KV384" s="713"/>
      <c r="KW384" s="713"/>
      <c r="KX384" s="713"/>
      <c r="KY384" s="713"/>
      <c r="KZ384" s="713"/>
      <c r="LA384" s="713"/>
      <c r="LB384" s="713"/>
      <c r="LC384" s="713"/>
      <c r="LD384" s="713"/>
      <c r="LE384" s="713"/>
      <c r="LF384" s="713"/>
      <c r="LG384" s="713"/>
      <c r="LH384" s="713"/>
      <c r="LI384" s="713"/>
      <c r="LJ384" s="713"/>
      <c r="LK384" s="713"/>
      <c r="LL384" s="713"/>
      <c r="LM384" s="713"/>
      <c r="LN384" s="713"/>
      <c r="LO384" s="713"/>
      <c r="LP384" s="713"/>
      <c r="LQ384" s="713"/>
      <c r="LR384" s="713"/>
      <c r="LS384" s="713"/>
      <c r="LT384" s="713"/>
      <c r="LU384" s="713"/>
      <c r="LV384" s="713"/>
      <c r="LW384" s="713"/>
      <c r="LX384" s="713"/>
      <c r="LY384" s="713"/>
      <c r="LZ384" s="713"/>
      <c r="MA384" s="713"/>
      <c r="MB384" s="713"/>
      <c r="MC384" s="713"/>
      <c r="MD384" s="713"/>
      <c r="ME384" s="713"/>
      <c r="MF384" s="713"/>
      <c r="MG384" s="713"/>
      <c r="MH384" s="713"/>
      <c r="MI384" s="713"/>
      <c r="MJ384" s="713"/>
      <c r="MK384" s="713"/>
      <c r="ML384" s="713"/>
      <c r="MM384" s="713"/>
      <c r="MN384" s="713"/>
      <c r="MO384" s="713"/>
      <c r="MP384" s="713"/>
      <c r="MQ384" s="713"/>
      <c r="MR384" s="713"/>
      <c r="MS384" s="713"/>
      <c r="MT384" s="713"/>
      <c r="MU384" s="713"/>
      <c r="MV384" s="714"/>
      <c r="MW384" s="714"/>
      <c r="MX384" s="714"/>
      <c r="MY384" s="714"/>
      <c r="MZ384" s="714"/>
    </row>
    <row r="385" spans="1:364" s="49" customFormat="1" ht="15" customHeight="1">
      <c r="A385" s="723"/>
      <c r="B385" s="724"/>
      <c r="C385" s="709"/>
      <c r="D385" s="474"/>
      <c r="E385" s="7"/>
      <c r="F385" s="7"/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373"/>
      <c r="AG385" s="7"/>
      <c r="AH385" s="7"/>
      <c r="AI385" s="7"/>
      <c r="AJ385" s="7"/>
      <c r="AK385" s="7"/>
      <c r="AL385" s="7"/>
      <c r="AM385" s="7"/>
      <c r="AN385" s="7"/>
      <c r="AO385" s="373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373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373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373"/>
      <c r="FG385" s="6"/>
      <c r="FH385" s="6"/>
      <c r="FI385" s="6"/>
      <c r="FJ385" s="6"/>
      <c r="FK385" s="6"/>
      <c r="FL385" s="6"/>
      <c r="FM385" s="225"/>
      <c r="FN385" s="6"/>
      <c r="FO385" s="6"/>
      <c r="FP385" s="6"/>
      <c r="FQ385" s="6"/>
      <c r="FR385" s="510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101"/>
      <c r="GJ385" s="511"/>
      <c r="GK385" s="101"/>
      <c r="GL385" s="77"/>
      <c r="GM385" s="77"/>
      <c r="GN385" s="77"/>
      <c r="GO385" s="77"/>
      <c r="GP385" s="77"/>
      <c r="GQ385" s="77"/>
      <c r="GR385" s="77"/>
      <c r="GS385" s="77"/>
      <c r="GT385" s="77"/>
      <c r="GU385" s="77"/>
      <c r="GV385" s="77"/>
      <c r="GW385" s="77"/>
      <c r="GX385" s="77"/>
      <c r="GY385" s="77"/>
      <c r="GZ385" s="77"/>
      <c r="HA385" s="77"/>
      <c r="HB385" s="77"/>
      <c r="HC385" s="77"/>
      <c r="HD385" s="77"/>
      <c r="HE385" s="77"/>
      <c r="HF385" s="77"/>
      <c r="HG385" s="77"/>
      <c r="HH385" s="77"/>
      <c r="HI385" s="77"/>
      <c r="HJ385" s="77"/>
      <c r="HK385" s="77"/>
      <c r="HL385" s="77"/>
      <c r="HM385" s="77"/>
      <c r="HN385" s="77"/>
      <c r="HO385" s="77"/>
      <c r="HP385" s="77"/>
      <c r="HQ385" s="77"/>
      <c r="HR385" s="77"/>
      <c r="HS385" s="77"/>
      <c r="HT385" s="77"/>
      <c r="HU385" s="77"/>
      <c r="HV385" s="77"/>
      <c r="HW385" s="77"/>
      <c r="HX385" s="77"/>
      <c r="HY385" s="77"/>
      <c r="HZ385" s="77"/>
      <c r="IA385" s="77"/>
      <c r="IB385" s="77"/>
      <c r="IC385" s="77"/>
      <c r="ID385" s="77"/>
      <c r="IE385" s="77"/>
      <c r="IF385" s="77"/>
      <c r="IG385" s="77"/>
      <c r="IH385" s="77"/>
      <c r="II385" s="77"/>
      <c r="IJ385" s="77"/>
      <c r="IK385" s="77"/>
      <c r="IL385" s="77"/>
      <c r="IM385" s="77"/>
      <c r="IN385" s="77"/>
      <c r="IO385" s="77"/>
      <c r="IP385" s="77"/>
      <c r="IQ385" s="77"/>
      <c r="IR385" s="77"/>
      <c r="IS385" s="77"/>
      <c r="IT385" s="77"/>
      <c r="IU385" s="77"/>
      <c r="IV385" s="3"/>
      <c r="IW385" s="3"/>
      <c r="IX385" s="3"/>
      <c r="IY385" s="3"/>
      <c r="IZ385" s="3"/>
      <c r="JA385" s="551"/>
      <c r="JB385" s="713"/>
      <c r="JC385" s="713"/>
      <c r="JD385" s="713"/>
      <c r="JE385" s="713"/>
      <c r="JF385" s="713"/>
      <c r="JG385" s="713"/>
      <c r="JH385" s="713"/>
      <c r="JI385" s="713"/>
      <c r="JJ385" s="713"/>
      <c r="JK385" s="713"/>
      <c r="JL385" s="713"/>
      <c r="JM385" s="713"/>
      <c r="JN385" s="713"/>
      <c r="JO385" s="713"/>
      <c r="JP385" s="713"/>
      <c r="JQ385" s="713"/>
      <c r="JR385" s="713"/>
      <c r="JS385" s="713"/>
      <c r="JT385" s="713"/>
      <c r="JU385" s="713"/>
      <c r="JV385" s="713"/>
      <c r="JW385" s="713"/>
      <c r="JX385" s="713"/>
      <c r="JY385" s="713"/>
      <c r="JZ385" s="713"/>
      <c r="KA385" s="713"/>
      <c r="KB385" s="713"/>
      <c r="KC385" s="713"/>
      <c r="KD385" s="713"/>
      <c r="KE385" s="713"/>
      <c r="KF385" s="713"/>
      <c r="KG385" s="713"/>
      <c r="KH385" s="713"/>
      <c r="KI385" s="713"/>
      <c r="KJ385" s="713"/>
      <c r="KK385" s="713"/>
      <c r="KL385" s="713"/>
      <c r="KM385" s="713"/>
      <c r="KN385" s="713"/>
      <c r="KO385" s="713"/>
      <c r="KP385" s="713"/>
      <c r="KQ385" s="713"/>
      <c r="KR385" s="713"/>
      <c r="KS385" s="713"/>
      <c r="KT385" s="713"/>
      <c r="KU385" s="713"/>
      <c r="KV385" s="713"/>
      <c r="KW385" s="713"/>
      <c r="KX385" s="713"/>
      <c r="KY385" s="713"/>
      <c r="KZ385" s="713"/>
      <c r="LA385" s="713"/>
      <c r="LB385" s="713"/>
      <c r="LC385" s="713"/>
      <c r="LD385" s="713"/>
      <c r="LE385" s="713"/>
      <c r="LF385" s="713"/>
      <c r="LG385" s="713"/>
      <c r="LH385" s="713"/>
      <c r="LI385" s="713"/>
      <c r="LJ385" s="713"/>
      <c r="LK385" s="713"/>
      <c r="LL385" s="713"/>
      <c r="LM385" s="713"/>
      <c r="LN385" s="713"/>
      <c r="LO385" s="713"/>
      <c r="LP385" s="713"/>
      <c r="LQ385" s="713"/>
      <c r="LR385" s="713"/>
      <c r="LS385" s="713"/>
      <c r="LT385" s="713"/>
      <c r="LU385" s="713"/>
      <c r="LV385" s="713"/>
      <c r="LW385" s="713"/>
      <c r="LX385" s="713"/>
      <c r="LY385" s="713"/>
      <c r="LZ385" s="713"/>
      <c r="MA385" s="713"/>
      <c r="MB385" s="713"/>
      <c r="MC385" s="713"/>
      <c r="MD385" s="713"/>
      <c r="ME385" s="713"/>
      <c r="MF385" s="713"/>
      <c r="MG385" s="713"/>
      <c r="MH385" s="713"/>
      <c r="MI385" s="713"/>
      <c r="MJ385" s="713"/>
      <c r="MK385" s="713"/>
      <c r="ML385" s="713"/>
      <c r="MM385" s="713"/>
      <c r="MN385" s="713"/>
      <c r="MO385" s="713"/>
      <c r="MP385" s="713"/>
      <c r="MQ385" s="713"/>
      <c r="MR385" s="713"/>
      <c r="MS385" s="713"/>
      <c r="MT385" s="713"/>
      <c r="MU385" s="713"/>
      <c r="MV385" s="714"/>
      <c r="MW385" s="714"/>
      <c r="MX385" s="714"/>
      <c r="MY385" s="714"/>
      <c r="MZ385" s="714"/>
    </row>
    <row r="386" spans="1:364" s="49" customFormat="1" ht="15" customHeight="1">
      <c r="A386" s="723"/>
      <c r="B386" s="724"/>
      <c r="C386" s="709"/>
      <c r="D386" s="474"/>
      <c r="E386" s="7"/>
      <c r="F386" s="7"/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373"/>
      <c r="AG386" s="7"/>
      <c r="AH386" s="7"/>
      <c r="AI386" s="7"/>
      <c r="AJ386" s="7"/>
      <c r="AK386" s="7"/>
      <c r="AL386" s="7"/>
      <c r="AM386" s="7"/>
      <c r="AN386" s="7"/>
      <c r="AO386" s="373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373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373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373"/>
      <c r="FG386" s="6"/>
      <c r="FH386" s="6"/>
      <c r="FI386" s="6"/>
      <c r="FJ386" s="6"/>
      <c r="FK386" s="6"/>
      <c r="FL386" s="6"/>
      <c r="FM386" s="225"/>
      <c r="FN386" s="6"/>
      <c r="FO386" s="6"/>
      <c r="FP386" s="6"/>
      <c r="FQ386" s="6"/>
      <c r="FR386" s="510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101"/>
      <c r="GJ386" s="511"/>
      <c r="GK386" s="101"/>
      <c r="GL386" s="77"/>
      <c r="GM386" s="77"/>
      <c r="GN386" s="77"/>
      <c r="GO386" s="77"/>
      <c r="GP386" s="77"/>
      <c r="GQ386" s="77"/>
      <c r="GR386" s="77"/>
      <c r="GS386" s="77"/>
      <c r="GT386" s="77"/>
      <c r="GU386" s="77"/>
      <c r="GV386" s="77"/>
      <c r="GW386" s="77"/>
      <c r="GX386" s="77"/>
      <c r="GY386" s="77"/>
      <c r="GZ386" s="77"/>
      <c r="HA386" s="77"/>
      <c r="HB386" s="77"/>
      <c r="HC386" s="77"/>
      <c r="HD386" s="77"/>
      <c r="HE386" s="77"/>
      <c r="HF386" s="77"/>
      <c r="HG386" s="77"/>
      <c r="HH386" s="77"/>
      <c r="HI386" s="77"/>
      <c r="HJ386" s="77"/>
      <c r="HK386" s="77"/>
      <c r="HL386" s="77"/>
      <c r="HM386" s="77"/>
      <c r="HN386" s="77"/>
      <c r="HO386" s="77"/>
      <c r="HP386" s="77"/>
      <c r="HQ386" s="77"/>
      <c r="HR386" s="77"/>
      <c r="HS386" s="77"/>
      <c r="HT386" s="77"/>
      <c r="HU386" s="77"/>
      <c r="HV386" s="77"/>
      <c r="HW386" s="77"/>
      <c r="HX386" s="77"/>
      <c r="HY386" s="77"/>
      <c r="HZ386" s="77"/>
      <c r="IA386" s="77"/>
      <c r="IB386" s="77"/>
      <c r="IC386" s="77"/>
      <c r="ID386" s="77"/>
      <c r="IE386" s="77"/>
      <c r="IF386" s="77"/>
      <c r="IG386" s="77"/>
      <c r="IH386" s="77"/>
      <c r="II386" s="77"/>
      <c r="IJ386" s="77"/>
      <c r="IK386" s="77"/>
      <c r="IL386" s="77"/>
      <c r="IM386" s="77"/>
      <c r="IN386" s="77"/>
      <c r="IO386" s="77"/>
      <c r="IP386" s="77"/>
      <c r="IQ386" s="77"/>
      <c r="IR386" s="77"/>
      <c r="IS386" s="77"/>
      <c r="IT386" s="77"/>
      <c r="IU386" s="77"/>
      <c r="IV386" s="3"/>
      <c r="IW386" s="3"/>
      <c r="IX386" s="3"/>
      <c r="IY386" s="3"/>
      <c r="IZ386" s="3"/>
      <c r="JA386" s="551"/>
      <c r="JB386" s="713"/>
      <c r="JC386" s="713"/>
      <c r="JD386" s="713"/>
      <c r="JE386" s="713"/>
      <c r="JF386" s="713"/>
      <c r="JG386" s="713"/>
      <c r="JH386" s="713"/>
      <c r="JI386" s="713"/>
      <c r="JJ386" s="713"/>
      <c r="JK386" s="713"/>
      <c r="JL386" s="713"/>
      <c r="JM386" s="713"/>
      <c r="JN386" s="713"/>
      <c r="JO386" s="713"/>
      <c r="JP386" s="713"/>
      <c r="JQ386" s="713"/>
      <c r="JR386" s="713"/>
      <c r="JS386" s="713"/>
      <c r="JT386" s="713"/>
      <c r="JU386" s="713"/>
      <c r="JV386" s="713"/>
      <c r="JW386" s="713"/>
      <c r="JX386" s="713"/>
      <c r="JY386" s="713"/>
      <c r="JZ386" s="713"/>
      <c r="KA386" s="713"/>
      <c r="KB386" s="713"/>
      <c r="KC386" s="713"/>
      <c r="KD386" s="713"/>
      <c r="KE386" s="713"/>
      <c r="KF386" s="713"/>
      <c r="KG386" s="713"/>
      <c r="KH386" s="713"/>
      <c r="KI386" s="713"/>
      <c r="KJ386" s="713"/>
      <c r="KK386" s="713"/>
      <c r="KL386" s="713"/>
      <c r="KM386" s="713"/>
      <c r="KN386" s="713"/>
      <c r="KO386" s="713"/>
      <c r="KP386" s="713"/>
      <c r="KQ386" s="713"/>
      <c r="KR386" s="713"/>
      <c r="KS386" s="713"/>
      <c r="KT386" s="713"/>
      <c r="KU386" s="713"/>
      <c r="KV386" s="713"/>
      <c r="KW386" s="713"/>
      <c r="KX386" s="713"/>
      <c r="KY386" s="713"/>
      <c r="KZ386" s="713"/>
      <c r="LA386" s="713"/>
      <c r="LB386" s="713"/>
      <c r="LC386" s="713"/>
      <c r="LD386" s="713"/>
      <c r="LE386" s="713"/>
      <c r="LF386" s="713"/>
      <c r="LG386" s="713"/>
      <c r="LH386" s="713"/>
      <c r="LI386" s="713"/>
      <c r="LJ386" s="713"/>
      <c r="LK386" s="713"/>
      <c r="LL386" s="713"/>
      <c r="LM386" s="713"/>
      <c r="LN386" s="713"/>
      <c r="LO386" s="713"/>
      <c r="LP386" s="713"/>
      <c r="LQ386" s="713"/>
      <c r="LR386" s="713"/>
      <c r="LS386" s="713"/>
      <c r="LT386" s="713"/>
      <c r="LU386" s="713"/>
      <c r="LV386" s="713"/>
      <c r="LW386" s="713"/>
      <c r="LX386" s="713"/>
      <c r="LY386" s="713"/>
      <c r="LZ386" s="713"/>
      <c r="MA386" s="713"/>
      <c r="MB386" s="713"/>
      <c r="MC386" s="713"/>
      <c r="MD386" s="713"/>
      <c r="ME386" s="713"/>
      <c r="MF386" s="713"/>
      <c r="MG386" s="713"/>
      <c r="MH386" s="713"/>
      <c r="MI386" s="713"/>
      <c r="MJ386" s="713"/>
      <c r="MK386" s="713"/>
      <c r="ML386" s="713"/>
      <c r="MM386" s="713"/>
      <c r="MN386" s="713"/>
      <c r="MO386" s="713"/>
      <c r="MP386" s="713"/>
      <c r="MQ386" s="713"/>
      <c r="MR386" s="713"/>
      <c r="MS386" s="713"/>
      <c r="MT386" s="713"/>
      <c r="MU386" s="713"/>
      <c r="MV386" s="714"/>
      <c r="MW386" s="714"/>
      <c r="MX386" s="714"/>
      <c r="MY386" s="714"/>
      <c r="MZ386" s="714"/>
    </row>
    <row r="387" spans="1:364" s="49" customFormat="1" ht="15" customHeight="1">
      <c r="A387" s="723"/>
      <c r="B387" s="724"/>
      <c r="C387" s="709"/>
      <c r="D387" s="474"/>
      <c r="E387" s="7"/>
      <c r="F387" s="7"/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373"/>
      <c r="AG387" s="7"/>
      <c r="AH387" s="7"/>
      <c r="AI387" s="7"/>
      <c r="AJ387" s="7"/>
      <c r="AK387" s="7"/>
      <c r="AL387" s="7"/>
      <c r="AM387" s="7"/>
      <c r="AN387" s="7"/>
      <c r="AO387" s="373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373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373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373"/>
      <c r="FG387" s="6"/>
      <c r="FH387" s="6"/>
      <c r="FI387" s="6"/>
      <c r="FJ387" s="6"/>
      <c r="FK387" s="6"/>
      <c r="FL387" s="6"/>
      <c r="FM387" s="225"/>
      <c r="FN387" s="6"/>
      <c r="FO387" s="6"/>
      <c r="FP387" s="6"/>
      <c r="FQ387" s="6"/>
      <c r="FR387" s="510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101"/>
      <c r="GJ387" s="511"/>
      <c r="GK387" s="101"/>
      <c r="GL387" s="77"/>
      <c r="GM387" s="77"/>
      <c r="GN387" s="77"/>
      <c r="GO387" s="77"/>
      <c r="GP387" s="77"/>
      <c r="GQ387" s="77"/>
      <c r="GR387" s="77"/>
      <c r="GS387" s="77"/>
      <c r="GT387" s="77"/>
      <c r="GU387" s="77"/>
      <c r="GV387" s="77"/>
      <c r="GW387" s="77"/>
      <c r="GX387" s="77"/>
      <c r="GY387" s="77"/>
      <c r="GZ387" s="77"/>
      <c r="HA387" s="77"/>
      <c r="HB387" s="77"/>
      <c r="HC387" s="77"/>
      <c r="HD387" s="77"/>
      <c r="HE387" s="77"/>
      <c r="HF387" s="77"/>
      <c r="HG387" s="77"/>
      <c r="HH387" s="77"/>
      <c r="HI387" s="77"/>
      <c r="HJ387" s="77"/>
      <c r="HK387" s="77"/>
      <c r="HL387" s="77"/>
      <c r="HM387" s="77"/>
      <c r="HN387" s="77"/>
      <c r="HO387" s="77"/>
      <c r="HP387" s="77"/>
      <c r="HQ387" s="77"/>
      <c r="HR387" s="77"/>
      <c r="HS387" s="77"/>
      <c r="HT387" s="77"/>
      <c r="HU387" s="77"/>
      <c r="HV387" s="77"/>
      <c r="HW387" s="77"/>
      <c r="HX387" s="77"/>
      <c r="HY387" s="77"/>
      <c r="HZ387" s="77"/>
      <c r="IA387" s="77"/>
      <c r="IB387" s="77"/>
      <c r="IC387" s="77"/>
      <c r="ID387" s="77"/>
      <c r="IE387" s="77"/>
      <c r="IF387" s="77"/>
      <c r="IG387" s="77"/>
      <c r="IH387" s="77"/>
      <c r="II387" s="77"/>
      <c r="IJ387" s="77"/>
      <c r="IK387" s="77"/>
      <c r="IL387" s="77"/>
      <c r="IM387" s="77"/>
      <c r="IN387" s="77"/>
      <c r="IO387" s="77"/>
      <c r="IP387" s="77"/>
      <c r="IQ387" s="77"/>
      <c r="IR387" s="77"/>
      <c r="IS387" s="77"/>
      <c r="IT387" s="77"/>
      <c r="IU387" s="77"/>
      <c r="IV387" s="3"/>
      <c r="IW387" s="3"/>
      <c r="IX387" s="3"/>
      <c r="IY387" s="3"/>
      <c r="IZ387" s="3"/>
      <c r="JA387" s="551"/>
      <c r="JB387" s="713"/>
      <c r="JC387" s="713"/>
      <c r="JD387" s="713"/>
      <c r="JE387" s="713"/>
      <c r="JF387" s="713"/>
      <c r="JG387" s="713"/>
      <c r="JH387" s="713"/>
      <c r="JI387" s="713"/>
      <c r="JJ387" s="713"/>
      <c r="JK387" s="713"/>
      <c r="JL387" s="713"/>
      <c r="JM387" s="713"/>
      <c r="JN387" s="713"/>
      <c r="JO387" s="713"/>
      <c r="JP387" s="713"/>
      <c r="JQ387" s="713"/>
      <c r="JR387" s="713"/>
      <c r="JS387" s="713"/>
      <c r="JT387" s="713"/>
      <c r="JU387" s="713"/>
      <c r="JV387" s="713"/>
      <c r="JW387" s="713"/>
      <c r="JX387" s="713"/>
      <c r="JY387" s="713"/>
      <c r="JZ387" s="713"/>
      <c r="KA387" s="713"/>
      <c r="KB387" s="713"/>
      <c r="KC387" s="713"/>
      <c r="KD387" s="713"/>
      <c r="KE387" s="713"/>
      <c r="KF387" s="713"/>
      <c r="KG387" s="713"/>
      <c r="KH387" s="713"/>
      <c r="KI387" s="713"/>
      <c r="KJ387" s="713"/>
      <c r="KK387" s="713"/>
      <c r="KL387" s="713"/>
      <c r="KM387" s="713"/>
      <c r="KN387" s="713"/>
      <c r="KO387" s="713"/>
      <c r="KP387" s="713"/>
      <c r="KQ387" s="713"/>
      <c r="KR387" s="713"/>
      <c r="KS387" s="713"/>
      <c r="KT387" s="713"/>
      <c r="KU387" s="713"/>
      <c r="KV387" s="713"/>
      <c r="KW387" s="713"/>
      <c r="KX387" s="713"/>
      <c r="KY387" s="713"/>
      <c r="KZ387" s="713"/>
      <c r="LA387" s="713"/>
      <c r="LB387" s="713"/>
      <c r="LC387" s="713"/>
      <c r="LD387" s="713"/>
      <c r="LE387" s="713"/>
      <c r="LF387" s="713"/>
      <c r="LG387" s="713"/>
      <c r="LH387" s="713"/>
      <c r="LI387" s="713"/>
      <c r="LJ387" s="713"/>
      <c r="LK387" s="713"/>
      <c r="LL387" s="713"/>
      <c r="LM387" s="713"/>
      <c r="LN387" s="713"/>
      <c r="LO387" s="713"/>
      <c r="LP387" s="713"/>
      <c r="LQ387" s="713"/>
      <c r="LR387" s="713"/>
      <c r="LS387" s="713"/>
      <c r="LT387" s="713"/>
      <c r="LU387" s="713"/>
      <c r="LV387" s="713"/>
      <c r="LW387" s="713"/>
      <c r="LX387" s="713"/>
      <c r="LY387" s="713"/>
      <c r="LZ387" s="713"/>
      <c r="MA387" s="713"/>
      <c r="MB387" s="713"/>
      <c r="MC387" s="713"/>
      <c r="MD387" s="713"/>
      <c r="ME387" s="713"/>
      <c r="MF387" s="713"/>
      <c r="MG387" s="713"/>
      <c r="MH387" s="713"/>
      <c r="MI387" s="713"/>
      <c r="MJ387" s="713"/>
      <c r="MK387" s="713"/>
      <c r="ML387" s="713"/>
      <c r="MM387" s="713"/>
      <c r="MN387" s="713"/>
      <c r="MO387" s="713"/>
      <c r="MP387" s="713"/>
      <c r="MQ387" s="713"/>
      <c r="MR387" s="713"/>
      <c r="MS387" s="713"/>
      <c r="MT387" s="713"/>
      <c r="MU387" s="713"/>
      <c r="MV387" s="714"/>
      <c r="MW387" s="714"/>
      <c r="MX387" s="714"/>
      <c r="MY387" s="714"/>
      <c r="MZ387" s="714"/>
    </row>
    <row r="388" spans="1:364" s="49" customFormat="1" ht="15" customHeight="1">
      <c r="A388" s="723"/>
      <c r="B388" s="724"/>
      <c r="C388" s="709"/>
      <c r="D388" s="474"/>
      <c r="E388" s="7"/>
      <c r="F388" s="7"/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373"/>
      <c r="AG388" s="7"/>
      <c r="AH388" s="7"/>
      <c r="AI388" s="7"/>
      <c r="AJ388" s="7"/>
      <c r="AK388" s="7"/>
      <c r="AL388" s="7"/>
      <c r="AM388" s="7"/>
      <c r="AN388" s="7"/>
      <c r="AO388" s="373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373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373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373"/>
      <c r="FG388" s="6"/>
      <c r="FH388" s="6"/>
      <c r="FI388" s="6"/>
      <c r="FJ388" s="6"/>
      <c r="FK388" s="6"/>
      <c r="FL388" s="6"/>
      <c r="FM388" s="225"/>
      <c r="FN388" s="6"/>
      <c r="FO388" s="6"/>
      <c r="FP388" s="6"/>
      <c r="FQ388" s="6"/>
      <c r="FR388" s="510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101"/>
      <c r="GJ388" s="511"/>
      <c r="GK388" s="101"/>
      <c r="GL388" s="77"/>
      <c r="GM388" s="77"/>
      <c r="GN388" s="77"/>
      <c r="GO388" s="77"/>
      <c r="GP388" s="77"/>
      <c r="GQ388" s="77"/>
      <c r="GR388" s="77"/>
      <c r="GS388" s="77"/>
      <c r="GT388" s="77"/>
      <c r="GU388" s="77"/>
      <c r="GV388" s="77"/>
      <c r="GW388" s="77"/>
      <c r="GX388" s="77"/>
      <c r="GY388" s="77"/>
      <c r="GZ388" s="77"/>
      <c r="HA388" s="77"/>
      <c r="HB388" s="77"/>
      <c r="HC388" s="77"/>
      <c r="HD388" s="77"/>
      <c r="HE388" s="77"/>
      <c r="HF388" s="77"/>
      <c r="HG388" s="77"/>
      <c r="HH388" s="77"/>
      <c r="HI388" s="77"/>
      <c r="HJ388" s="77"/>
      <c r="HK388" s="77"/>
      <c r="HL388" s="77"/>
      <c r="HM388" s="77"/>
      <c r="HN388" s="77"/>
      <c r="HO388" s="77"/>
      <c r="HP388" s="77"/>
      <c r="HQ388" s="77"/>
      <c r="HR388" s="77"/>
      <c r="HS388" s="77"/>
      <c r="HT388" s="77"/>
      <c r="HU388" s="77"/>
      <c r="HV388" s="77"/>
      <c r="HW388" s="77"/>
      <c r="HX388" s="77"/>
      <c r="HY388" s="77"/>
      <c r="HZ388" s="77"/>
      <c r="IA388" s="77"/>
      <c r="IB388" s="77"/>
      <c r="IC388" s="77"/>
      <c r="ID388" s="77"/>
      <c r="IE388" s="77"/>
      <c r="IF388" s="77"/>
      <c r="IG388" s="77"/>
      <c r="IH388" s="77"/>
      <c r="II388" s="77"/>
      <c r="IJ388" s="77"/>
      <c r="IK388" s="77"/>
      <c r="IL388" s="77"/>
      <c r="IM388" s="77"/>
      <c r="IN388" s="77"/>
      <c r="IO388" s="77"/>
      <c r="IP388" s="77"/>
      <c r="IQ388" s="77"/>
      <c r="IR388" s="77"/>
      <c r="IS388" s="77"/>
      <c r="IT388" s="77"/>
      <c r="IU388" s="77"/>
      <c r="IV388" s="3"/>
      <c r="IW388" s="3"/>
      <c r="IX388" s="3"/>
      <c r="IY388" s="3"/>
      <c r="IZ388" s="3"/>
      <c r="JA388" s="551"/>
      <c r="JB388" s="713"/>
      <c r="JC388" s="713"/>
      <c r="JD388" s="713"/>
      <c r="JE388" s="713"/>
      <c r="JF388" s="713"/>
      <c r="JG388" s="713"/>
      <c r="JH388" s="713"/>
      <c r="JI388" s="713"/>
      <c r="JJ388" s="713"/>
      <c r="JK388" s="713"/>
      <c r="JL388" s="713"/>
      <c r="JM388" s="713"/>
      <c r="JN388" s="713"/>
      <c r="JO388" s="713"/>
      <c r="JP388" s="713"/>
      <c r="JQ388" s="713"/>
      <c r="JR388" s="713"/>
      <c r="JS388" s="713"/>
      <c r="JT388" s="713"/>
      <c r="JU388" s="713"/>
      <c r="JV388" s="713"/>
      <c r="JW388" s="713"/>
      <c r="JX388" s="713"/>
      <c r="JY388" s="713"/>
      <c r="JZ388" s="713"/>
      <c r="KA388" s="713"/>
      <c r="KB388" s="713"/>
      <c r="KC388" s="713"/>
      <c r="KD388" s="713"/>
      <c r="KE388" s="713"/>
      <c r="KF388" s="713"/>
      <c r="KG388" s="713"/>
      <c r="KH388" s="713"/>
      <c r="KI388" s="713"/>
      <c r="KJ388" s="713"/>
      <c r="KK388" s="713"/>
      <c r="KL388" s="713"/>
      <c r="KM388" s="713"/>
      <c r="KN388" s="713"/>
      <c r="KO388" s="713"/>
      <c r="KP388" s="713"/>
      <c r="KQ388" s="713"/>
      <c r="KR388" s="713"/>
      <c r="KS388" s="713"/>
      <c r="KT388" s="713"/>
      <c r="KU388" s="713"/>
      <c r="KV388" s="713"/>
      <c r="KW388" s="713"/>
      <c r="KX388" s="713"/>
      <c r="KY388" s="713"/>
      <c r="KZ388" s="713"/>
      <c r="LA388" s="713"/>
      <c r="LB388" s="713"/>
      <c r="LC388" s="713"/>
      <c r="LD388" s="713"/>
      <c r="LE388" s="713"/>
      <c r="LF388" s="713"/>
      <c r="LG388" s="713"/>
      <c r="LH388" s="713"/>
      <c r="LI388" s="713"/>
      <c r="LJ388" s="713"/>
      <c r="LK388" s="713"/>
      <c r="LL388" s="713"/>
      <c r="LM388" s="713"/>
      <c r="LN388" s="713"/>
      <c r="LO388" s="713"/>
      <c r="LP388" s="713"/>
      <c r="LQ388" s="713"/>
      <c r="LR388" s="713"/>
      <c r="LS388" s="713"/>
      <c r="LT388" s="713"/>
      <c r="LU388" s="713"/>
      <c r="LV388" s="713"/>
      <c r="LW388" s="713"/>
      <c r="LX388" s="713"/>
      <c r="LY388" s="713"/>
      <c r="LZ388" s="713"/>
      <c r="MA388" s="713"/>
      <c r="MB388" s="713"/>
      <c r="MC388" s="713"/>
      <c r="MD388" s="713"/>
      <c r="ME388" s="713"/>
      <c r="MF388" s="713"/>
      <c r="MG388" s="713"/>
      <c r="MH388" s="713"/>
      <c r="MI388" s="713"/>
      <c r="MJ388" s="713"/>
      <c r="MK388" s="713"/>
      <c r="ML388" s="713"/>
      <c r="MM388" s="713"/>
      <c r="MN388" s="713"/>
      <c r="MO388" s="713"/>
      <c r="MP388" s="713"/>
      <c r="MQ388" s="713"/>
      <c r="MR388" s="713"/>
      <c r="MS388" s="713"/>
      <c r="MT388" s="713"/>
      <c r="MU388" s="713"/>
      <c r="MV388" s="714"/>
      <c r="MW388" s="714"/>
      <c r="MX388" s="714"/>
      <c r="MY388" s="714"/>
      <c r="MZ388" s="714"/>
    </row>
    <row r="389" spans="1:364" s="49" customFormat="1" ht="15" customHeight="1">
      <c r="A389" s="723"/>
      <c r="B389" s="724"/>
      <c r="C389" s="709"/>
      <c r="D389" s="474"/>
      <c r="E389" s="7"/>
      <c r="F389" s="7"/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373"/>
      <c r="AG389" s="7"/>
      <c r="AH389" s="7"/>
      <c r="AI389" s="7"/>
      <c r="AJ389" s="7"/>
      <c r="AK389" s="7"/>
      <c r="AL389" s="7"/>
      <c r="AM389" s="7"/>
      <c r="AN389" s="7"/>
      <c r="AO389" s="373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373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373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373"/>
      <c r="FG389" s="6"/>
      <c r="FH389" s="6"/>
      <c r="FI389" s="6"/>
      <c r="FJ389" s="6"/>
      <c r="FK389" s="6"/>
      <c r="FL389" s="6"/>
      <c r="FM389" s="225"/>
      <c r="FN389" s="6"/>
      <c r="FO389" s="6"/>
      <c r="FP389" s="6"/>
      <c r="FQ389" s="6"/>
      <c r="FR389" s="510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101"/>
      <c r="GJ389" s="511"/>
      <c r="GK389" s="101"/>
      <c r="GL389" s="77"/>
      <c r="GM389" s="77"/>
      <c r="GN389" s="77"/>
      <c r="GO389" s="77"/>
      <c r="GP389" s="77"/>
      <c r="GQ389" s="77"/>
      <c r="GR389" s="77"/>
      <c r="GS389" s="77"/>
      <c r="GT389" s="77"/>
      <c r="GU389" s="77"/>
      <c r="GV389" s="77"/>
      <c r="GW389" s="77"/>
      <c r="GX389" s="77"/>
      <c r="GY389" s="77"/>
      <c r="GZ389" s="77"/>
      <c r="HA389" s="77"/>
      <c r="HB389" s="77"/>
      <c r="HC389" s="77"/>
      <c r="HD389" s="77"/>
      <c r="HE389" s="77"/>
      <c r="HF389" s="77"/>
      <c r="HG389" s="77"/>
      <c r="HH389" s="77"/>
      <c r="HI389" s="77"/>
      <c r="HJ389" s="77"/>
      <c r="HK389" s="77"/>
      <c r="HL389" s="77"/>
      <c r="HM389" s="77"/>
      <c r="HN389" s="77"/>
      <c r="HO389" s="77"/>
      <c r="HP389" s="77"/>
      <c r="HQ389" s="77"/>
      <c r="HR389" s="77"/>
      <c r="HS389" s="77"/>
      <c r="HT389" s="77"/>
      <c r="HU389" s="77"/>
      <c r="HV389" s="77"/>
      <c r="HW389" s="77"/>
      <c r="HX389" s="77"/>
      <c r="HY389" s="77"/>
      <c r="HZ389" s="77"/>
      <c r="IA389" s="77"/>
      <c r="IB389" s="77"/>
      <c r="IC389" s="77"/>
      <c r="ID389" s="77"/>
      <c r="IE389" s="77"/>
      <c r="IF389" s="77"/>
      <c r="IG389" s="77"/>
      <c r="IH389" s="77"/>
      <c r="II389" s="77"/>
      <c r="IJ389" s="77"/>
      <c r="IK389" s="77"/>
      <c r="IL389" s="77"/>
      <c r="IM389" s="77"/>
      <c r="IN389" s="77"/>
      <c r="IO389" s="77"/>
      <c r="IP389" s="77"/>
      <c r="IQ389" s="77"/>
      <c r="IR389" s="77"/>
      <c r="IS389" s="77"/>
      <c r="IT389" s="77"/>
      <c r="IU389" s="77"/>
      <c r="IV389" s="3"/>
      <c r="IW389" s="3"/>
      <c r="IX389" s="3"/>
      <c r="IY389" s="3"/>
      <c r="IZ389" s="3"/>
      <c r="JA389" s="551"/>
      <c r="JB389" s="713"/>
      <c r="JC389" s="713"/>
      <c r="JD389" s="713"/>
      <c r="JE389" s="713"/>
      <c r="JF389" s="713"/>
      <c r="JG389" s="713"/>
      <c r="JH389" s="713"/>
      <c r="JI389" s="713"/>
      <c r="JJ389" s="713"/>
      <c r="JK389" s="713"/>
      <c r="JL389" s="713"/>
      <c r="JM389" s="713"/>
      <c r="JN389" s="713"/>
      <c r="JO389" s="713"/>
      <c r="JP389" s="713"/>
      <c r="JQ389" s="713"/>
      <c r="JR389" s="713"/>
      <c r="JS389" s="713"/>
      <c r="JT389" s="713"/>
      <c r="JU389" s="713"/>
      <c r="JV389" s="713"/>
      <c r="JW389" s="713"/>
      <c r="JX389" s="713"/>
      <c r="JY389" s="713"/>
      <c r="JZ389" s="713"/>
      <c r="KA389" s="713"/>
      <c r="KB389" s="713"/>
      <c r="KC389" s="713"/>
      <c r="KD389" s="713"/>
      <c r="KE389" s="713"/>
      <c r="KF389" s="713"/>
      <c r="KG389" s="713"/>
      <c r="KH389" s="713"/>
      <c r="KI389" s="713"/>
      <c r="KJ389" s="713"/>
      <c r="KK389" s="713"/>
      <c r="KL389" s="713"/>
      <c r="KM389" s="713"/>
      <c r="KN389" s="713"/>
      <c r="KO389" s="713"/>
      <c r="KP389" s="713"/>
      <c r="KQ389" s="713"/>
      <c r="KR389" s="713"/>
      <c r="KS389" s="713"/>
      <c r="KT389" s="713"/>
      <c r="KU389" s="713"/>
      <c r="KV389" s="713"/>
      <c r="KW389" s="713"/>
      <c r="KX389" s="713"/>
      <c r="KY389" s="713"/>
      <c r="KZ389" s="713"/>
      <c r="LA389" s="713"/>
      <c r="LB389" s="713"/>
      <c r="LC389" s="713"/>
      <c r="LD389" s="713"/>
      <c r="LE389" s="713"/>
      <c r="LF389" s="713"/>
      <c r="LG389" s="713"/>
      <c r="LH389" s="713"/>
      <c r="LI389" s="713"/>
      <c r="LJ389" s="713"/>
      <c r="LK389" s="713"/>
      <c r="LL389" s="713"/>
      <c r="LM389" s="713"/>
      <c r="LN389" s="713"/>
      <c r="LO389" s="713"/>
      <c r="LP389" s="713"/>
      <c r="LQ389" s="713"/>
      <c r="LR389" s="713"/>
      <c r="LS389" s="713"/>
      <c r="LT389" s="713"/>
      <c r="LU389" s="713"/>
      <c r="LV389" s="713"/>
      <c r="LW389" s="713"/>
      <c r="LX389" s="713"/>
      <c r="LY389" s="713"/>
      <c r="LZ389" s="713"/>
      <c r="MA389" s="713"/>
      <c r="MB389" s="713"/>
      <c r="MC389" s="713"/>
      <c r="MD389" s="713"/>
      <c r="ME389" s="713"/>
      <c r="MF389" s="713"/>
      <c r="MG389" s="713"/>
      <c r="MH389" s="713"/>
      <c r="MI389" s="713"/>
      <c r="MJ389" s="713"/>
      <c r="MK389" s="713"/>
      <c r="ML389" s="713"/>
      <c r="MM389" s="713"/>
      <c r="MN389" s="713"/>
      <c r="MO389" s="713"/>
      <c r="MP389" s="713"/>
      <c r="MQ389" s="713"/>
      <c r="MR389" s="713"/>
      <c r="MS389" s="713"/>
      <c r="MT389" s="713"/>
      <c r="MU389" s="713"/>
      <c r="MV389" s="714"/>
      <c r="MW389" s="714"/>
      <c r="MX389" s="714"/>
      <c r="MY389" s="714"/>
      <c r="MZ389" s="714"/>
    </row>
    <row r="390" spans="1:364" s="49" customFormat="1" ht="15" customHeight="1">
      <c r="A390" s="723"/>
      <c r="B390" s="724"/>
      <c r="C390" s="709"/>
      <c r="D390" s="474"/>
      <c r="E390" s="7"/>
      <c r="F390" s="7"/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373"/>
      <c r="AG390" s="7"/>
      <c r="AH390" s="7"/>
      <c r="AI390" s="7"/>
      <c r="AJ390" s="7"/>
      <c r="AK390" s="7"/>
      <c r="AL390" s="7"/>
      <c r="AM390" s="7"/>
      <c r="AN390" s="7"/>
      <c r="AO390" s="373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373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373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373"/>
      <c r="FG390" s="6"/>
      <c r="FH390" s="6"/>
      <c r="FI390" s="6"/>
      <c r="FJ390" s="6"/>
      <c r="FK390" s="6"/>
      <c r="FL390" s="6"/>
      <c r="FM390" s="225"/>
      <c r="FN390" s="6"/>
      <c r="FO390" s="6"/>
      <c r="FP390" s="6"/>
      <c r="FQ390" s="6"/>
      <c r="FR390" s="510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101"/>
      <c r="GJ390" s="511"/>
      <c r="GK390" s="101"/>
      <c r="GL390" s="77"/>
      <c r="GM390" s="77"/>
      <c r="GN390" s="77"/>
      <c r="GO390" s="77"/>
      <c r="GP390" s="77"/>
      <c r="GQ390" s="77"/>
      <c r="GR390" s="77"/>
      <c r="GS390" s="77"/>
      <c r="GT390" s="77"/>
      <c r="GU390" s="77"/>
      <c r="GV390" s="77"/>
      <c r="GW390" s="77"/>
      <c r="GX390" s="77"/>
      <c r="GY390" s="77"/>
      <c r="GZ390" s="77"/>
      <c r="HA390" s="77"/>
      <c r="HB390" s="77"/>
      <c r="HC390" s="77"/>
      <c r="HD390" s="77"/>
      <c r="HE390" s="77"/>
      <c r="HF390" s="77"/>
      <c r="HG390" s="77"/>
      <c r="HH390" s="77"/>
      <c r="HI390" s="77"/>
      <c r="HJ390" s="77"/>
      <c r="HK390" s="77"/>
      <c r="HL390" s="77"/>
      <c r="HM390" s="77"/>
      <c r="HN390" s="77"/>
      <c r="HO390" s="77"/>
      <c r="HP390" s="77"/>
      <c r="HQ390" s="77"/>
      <c r="HR390" s="77"/>
      <c r="HS390" s="77"/>
      <c r="HT390" s="77"/>
      <c r="HU390" s="77"/>
      <c r="HV390" s="77"/>
      <c r="HW390" s="77"/>
      <c r="HX390" s="77"/>
      <c r="HY390" s="77"/>
      <c r="HZ390" s="77"/>
      <c r="IA390" s="77"/>
      <c r="IB390" s="77"/>
      <c r="IC390" s="77"/>
      <c r="ID390" s="77"/>
      <c r="IE390" s="77"/>
      <c r="IF390" s="77"/>
      <c r="IG390" s="77"/>
      <c r="IH390" s="77"/>
      <c r="II390" s="77"/>
      <c r="IJ390" s="77"/>
      <c r="IK390" s="77"/>
      <c r="IL390" s="77"/>
      <c r="IM390" s="77"/>
      <c r="IN390" s="77"/>
      <c r="IO390" s="77"/>
      <c r="IP390" s="77"/>
      <c r="IQ390" s="77"/>
      <c r="IR390" s="77"/>
      <c r="IS390" s="77"/>
      <c r="IT390" s="77"/>
      <c r="IU390" s="77"/>
      <c r="IV390" s="3"/>
      <c r="IW390" s="3"/>
      <c r="IX390" s="3"/>
      <c r="IY390" s="3"/>
      <c r="IZ390" s="3"/>
      <c r="JA390" s="551"/>
      <c r="JB390" s="713"/>
      <c r="JC390" s="713"/>
      <c r="JD390" s="713"/>
      <c r="JE390" s="713"/>
      <c r="JF390" s="713"/>
      <c r="JG390" s="713"/>
      <c r="JH390" s="713"/>
      <c r="JI390" s="713"/>
      <c r="JJ390" s="713"/>
      <c r="JK390" s="713"/>
      <c r="JL390" s="713"/>
      <c r="JM390" s="713"/>
      <c r="JN390" s="713"/>
      <c r="JO390" s="713"/>
      <c r="JP390" s="713"/>
      <c r="JQ390" s="713"/>
      <c r="JR390" s="713"/>
      <c r="JS390" s="713"/>
      <c r="JT390" s="713"/>
      <c r="JU390" s="713"/>
      <c r="JV390" s="713"/>
      <c r="JW390" s="713"/>
      <c r="JX390" s="713"/>
      <c r="JY390" s="713"/>
      <c r="JZ390" s="713"/>
      <c r="KA390" s="713"/>
      <c r="KB390" s="713"/>
      <c r="KC390" s="713"/>
      <c r="KD390" s="713"/>
      <c r="KE390" s="713"/>
      <c r="KF390" s="713"/>
      <c r="KG390" s="713"/>
      <c r="KH390" s="713"/>
      <c r="KI390" s="713"/>
      <c r="KJ390" s="713"/>
      <c r="KK390" s="713"/>
      <c r="KL390" s="713"/>
      <c r="KM390" s="713"/>
      <c r="KN390" s="713"/>
      <c r="KO390" s="713"/>
      <c r="KP390" s="713"/>
      <c r="KQ390" s="713"/>
      <c r="KR390" s="713"/>
      <c r="KS390" s="713"/>
      <c r="KT390" s="713"/>
      <c r="KU390" s="713"/>
      <c r="KV390" s="713"/>
      <c r="KW390" s="713"/>
      <c r="KX390" s="713"/>
      <c r="KY390" s="713"/>
      <c r="KZ390" s="713"/>
      <c r="LA390" s="713"/>
      <c r="LB390" s="713"/>
      <c r="LC390" s="713"/>
      <c r="LD390" s="713"/>
      <c r="LE390" s="713"/>
      <c r="LF390" s="713"/>
      <c r="LG390" s="713"/>
      <c r="LH390" s="713"/>
      <c r="LI390" s="713"/>
      <c r="LJ390" s="713"/>
      <c r="LK390" s="713"/>
      <c r="LL390" s="713"/>
      <c r="LM390" s="713"/>
      <c r="LN390" s="713"/>
      <c r="LO390" s="713"/>
      <c r="LP390" s="713"/>
      <c r="LQ390" s="713"/>
      <c r="LR390" s="713"/>
      <c r="LS390" s="713"/>
      <c r="LT390" s="713"/>
      <c r="LU390" s="713"/>
      <c r="LV390" s="713"/>
      <c r="LW390" s="713"/>
      <c r="LX390" s="713"/>
      <c r="LY390" s="713"/>
      <c r="LZ390" s="713"/>
      <c r="MA390" s="713"/>
      <c r="MB390" s="713"/>
      <c r="MC390" s="713"/>
      <c r="MD390" s="713"/>
      <c r="ME390" s="713"/>
      <c r="MF390" s="713"/>
      <c r="MG390" s="713"/>
      <c r="MH390" s="713"/>
      <c r="MI390" s="713"/>
      <c r="MJ390" s="713"/>
      <c r="MK390" s="713"/>
      <c r="ML390" s="713"/>
      <c r="MM390" s="713"/>
      <c r="MN390" s="713"/>
      <c r="MO390" s="713"/>
      <c r="MP390" s="713"/>
      <c r="MQ390" s="713"/>
      <c r="MR390" s="713"/>
      <c r="MS390" s="713"/>
      <c r="MT390" s="713"/>
      <c r="MU390" s="713"/>
      <c r="MV390" s="714"/>
      <c r="MW390" s="714"/>
      <c r="MX390" s="714"/>
      <c r="MY390" s="714"/>
      <c r="MZ390" s="714"/>
    </row>
    <row r="391" spans="1:364" s="49" customFormat="1" ht="15" customHeight="1">
      <c r="A391" s="723"/>
      <c r="B391" s="724"/>
      <c r="C391" s="709"/>
      <c r="D391" s="474"/>
      <c r="E391" s="7"/>
      <c r="F391" s="7"/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373"/>
      <c r="AG391" s="7"/>
      <c r="AH391" s="7"/>
      <c r="AI391" s="7"/>
      <c r="AJ391" s="7"/>
      <c r="AK391" s="7"/>
      <c r="AL391" s="7"/>
      <c r="AM391" s="7"/>
      <c r="AN391" s="7"/>
      <c r="AO391" s="373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373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373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373"/>
      <c r="FG391" s="6"/>
      <c r="FH391" s="6"/>
      <c r="FI391" s="6"/>
      <c r="FJ391" s="6"/>
      <c r="FK391" s="6"/>
      <c r="FL391" s="6"/>
      <c r="FM391" s="225"/>
      <c r="FN391" s="6"/>
      <c r="FO391" s="6"/>
      <c r="FP391" s="6"/>
      <c r="FQ391" s="6"/>
      <c r="FR391" s="510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101"/>
      <c r="GJ391" s="511"/>
      <c r="GK391" s="101"/>
      <c r="GL391" s="77"/>
      <c r="GM391" s="77"/>
      <c r="GN391" s="77"/>
      <c r="GO391" s="77"/>
      <c r="GP391" s="77"/>
      <c r="GQ391" s="77"/>
      <c r="GR391" s="77"/>
      <c r="GS391" s="77"/>
      <c r="GT391" s="77"/>
      <c r="GU391" s="77"/>
      <c r="GV391" s="77"/>
      <c r="GW391" s="77"/>
      <c r="GX391" s="77"/>
      <c r="GY391" s="77"/>
      <c r="GZ391" s="77"/>
      <c r="HA391" s="77"/>
      <c r="HB391" s="77"/>
      <c r="HC391" s="77"/>
      <c r="HD391" s="77"/>
      <c r="HE391" s="77"/>
      <c r="HF391" s="77"/>
      <c r="HG391" s="77"/>
      <c r="HH391" s="77"/>
      <c r="HI391" s="77"/>
      <c r="HJ391" s="77"/>
      <c r="HK391" s="77"/>
      <c r="HL391" s="77"/>
      <c r="HM391" s="77"/>
      <c r="HN391" s="77"/>
      <c r="HO391" s="77"/>
      <c r="HP391" s="77"/>
      <c r="HQ391" s="77"/>
      <c r="HR391" s="77"/>
      <c r="HS391" s="77"/>
      <c r="HT391" s="77"/>
      <c r="HU391" s="77"/>
      <c r="HV391" s="77"/>
      <c r="HW391" s="77"/>
      <c r="HX391" s="77"/>
      <c r="HY391" s="77"/>
      <c r="HZ391" s="77"/>
      <c r="IA391" s="77"/>
      <c r="IB391" s="77"/>
      <c r="IC391" s="77"/>
      <c r="ID391" s="77"/>
      <c r="IE391" s="77"/>
      <c r="IF391" s="77"/>
      <c r="IG391" s="77"/>
      <c r="IH391" s="77"/>
      <c r="II391" s="77"/>
      <c r="IJ391" s="77"/>
      <c r="IK391" s="77"/>
      <c r="IL391" s="77"/>
      <c r="IM391" s="77"/>
      <c r="IN391" s="77"/>
      <c r="IO391" s="77"/>
      <c r="IP391" s="77"/>
      <c r="IQ391" s="77"/>
      <c r="IR391" s="77"/>
      <c r="IS391" s="77"/>
      <c r="IT391" s="77"/>
      <c r="IU391" s="77"/>
      <c r="IV391" s="3"/>
      <c r="IW391" s="3"/>
      <c r="IX391" s="3"/>
      <c r="IY391" s="3"/>
      <c r="IZ391" s="3"/>
      <c r="JA391" s="551"/>
      <c r="JB391" s="713"/>
      <c r="JC391" s="713"/>
      <c r="JD391" s="713"/>
      <c r="JE391" s="713"/>
      <c r="JF391" s="713"/>
      <c r="JG391" s="713"/>
      <c r="JH391" s="713"/>
      <c r="JI391" s="713"/>
      <c r="JJ391" s="713"/>
      <c r="JK391" s="713"/>
      <c r="JL391" s="713"/>
      <c r="JM391" s="713"/>
      <c r="JN391" s="713"/>
      <c r="JO391" s="713"/>
      <c r="JP391" s="713"/>
      <c r="JQ391" s="713"/>
      <c r="JR391" s="713"/>
      <c r="JS391" s="713"/>
      <c r="JT391" s="713"/>
      <c r="JU391" s="713"/>
      <c r="JV391" s="713"/>
      <c r="JW391" s="713"/>
      <c r="JX391" s="713"/>
      <c r="JY391" s="713"/>
      <c r="JZ391" s="713"/>
      <c r="KA391" s="713"/>
      <c r="KB391" s="713"/>
      <c r="KC391" s="713"/>
      <c r="KD391" s="713"/>
      <c r="KE391" s="713"/>
      <c r="KF391" s="713"/>
      <c r="KG391" s="713"/>
      <c r="KH391" s="713"/>
      <c r="KI391" s="713"/>
      <c r="KJ391" s="713"/>
      <c r="KK391" s="713"/>
      <c r="KL391" s="713"/>
      <c r="KM391" s="713"/>
      <c r="KN391" s="713"/>
      <c r="KO391" s="713"/>
      <c r="KP391" s="713"/>
      <c r="KQ391" s="713"/>
      <c r="KR391" s="713"/>
      <c r="KS391" s="713"/>
      <c r="KT391" s="713"/>
      <c r="KU391" s="713"/>
      <c r="KV391" s="713"/>
      <c r="KW391" s="713"/>
      <c r="KX391" s="713"/>
      <c r="KY391" s="713"/>
      <c r="KZ391" s="713"/>
      <c r="LA391" s="713"/>
      <c r="LB391" s="713"/>
      <c r="LC391" s="713"/>
      <c r="LD391" s="713"/>
      <c r="LE391" s="713"/>
      <c r="LF391" s="713"/>
      <c r="LG391" s="713"/>
      <c r="LH391" s="713"/>
      <c r="LI391" s="713"/>
      <c r="LJ391" s="713"/>
      <c r="LK391" s="713"/>
      <c r="LL391" s="713"/>
      <c r="LM391" s="713"/>
      <c r="LN391" s="713"/>
      <c r="LO391" s="713"/>
      <c r="LP391" s="713"/>
      <c r="LQ391" s="713"/>
      <c r="LR391" s="713"/>
      <c r="LS391" s="713"/>
      <c r="LT391" s="713"/>
      <c r="LU391" s="713"/>
      <c r="LV391" s="713"/>
      <c r="LW391" s="713"/>
      <c r="LX391" s="713"/>
      <c r="LY391" s="713"/>
      <c r="LZ391" s="713"/>
      <c r="MA391" s="713"/>
      <c r="MB391" s="713"/>
      <c r="MC391" s="713"/>
      <c r="MD391" s="713"/>
      <c r="ME391" s="713"/>
      <c r="MF391" s="713"/>
      <c r="MG391" s="713"/>
      <c r="MH391" s="713"/>
      <c r="MI391" s="713"/>
      <c r="MJ391" s="713"/>
      <c r="MK391" s="713"/>
      <c r="ML391" s="713"/>
      <c r="MM391" s="713"/>
      <c r="MN391" s="713"/>
      <c r="MO391" s="713"/>
      <c r="MP391" s="713"/>
      <c r="MQ391" s="713"/>
      <c r="MR391" s="713"/>
      <c r="MS391" s="713"/>
      <c r="MT391" s="713"/>
      <c r="MU391" s="713"/>
      <c r="MV391" s="714"/>
      <c r="MW391" s="714"/>
      <c r="MX391" s="714"/>
      <c r="MY391" s="714"/>
      <c r="MZ391" s="714"/>
    </row>
    <row r="392" spans="1:364" s="49" customFormat="1" ht="15" customHeight="1">
      <c r="A392" s="723"/>
      <c r="B392" s="724"/>
      <c r="C392" s="709"/>
      <c r="D392" s="474"/>
      <c r="E392" s="7"/>
      <c r="F392" s="7"/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373"/>
      <c r="AG392" s="7"/>
      <c r="AH392" s="7"/>
      <c r="AI392" s="7"/>
      <c r="AJ392" s="7"/>
      <c r="AK392" s="7"/>
      <c r="AL392" s="7"/>
      <c r="AM392" s="7"/>
      <c r="AN392" s="7"/>
      <c r="AO392" s="373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373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373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373"/>
      <c r="FG392" s="6"/>
      <c r="FH392" s="6"/>
      <c r="FI392" s="6"/>
      <c r="FJ392" s="6"/>
      <c r="FK392" s="6"/>
      <c r="FL392" s="6"/>
      <c r="FM392" s="225"/>
      <c r="FN392" s="6"/>
      <c r="FO392" s="6"/>
      <c r="FP392" s="6"/>
      <c r="FQ392" s="6"/>
      <c r="FR392" s="510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101"/>
      <c r="GJ392" s="511"/>
      <c r="GK392" s="101"/>
      <c r="GL392" s="77"/>
      <c r="GM392" s="77"/>
      <c r="GN392" s="77"/>
      <c r="GO392" s="77"/>
      <c r="GP392" s="77"/>
      <c r="GQ392" s="77"/>
      <c r="GR392" s="77"/>
      <c r="GS392" s="77"/>
      <c r="GT392" s="77"/>
      <c r="GU392" s="77"/>
      <c r="GV392" s="77"/>
      <c r="GW392" s="77"/>
      <c r="GX392" s="77"/>
      <c r="GY392" s="77"/>
      <c r="GZ392" s="77"/>
      <c r="HA392" s="77"/>
      <c r="HB392" s="77"/>
      <c r="HC392" s="77"/>
      <c r="HD392" s="77"/>
      <c r="HE392" s="77"/>
      <c r="HF392" s="77"/>
      <c r="HG392" s="77"/>
      <c r="HH392" s="77"/>
      <c r="HI392" s="77"/>
      <c r="HJ392" s="77"/>
      <c r="HK392" s="77"/>
      <c r="HL392" s="77"/>
      <c r="HM392" s="77"/>
      <c r="HN392" s="77"/>
      <c r="HO392" s="77"/>
      <c r="HP392" s="77"/>
      <c r="HQ392" s="77"/>
      <c r="HR392" s="77"/>
      <c r="HS392" s="77"/>
      <c r="HT392" s="77"/>
      <c r="HU392" s="77"/>
      <c r="HV392" s="77"/>
      <c r="HW392" s="77"/>
      <c r="HX392" s="77"/>
      <c r="HY392" s="77"/>
      <c r="HZ392" s="77"/>
      <c r="IA392" s="77"/>
      <c r="IB392" s="77"/>
      <c r="IC392" s="77"/>
      <c r="ID392" s="77"/>
      <c r="IE392" s="77"/>
      <c r="IF392" s="77"/>
      <c r="IG392" s="77"/>
      <c r="IH392" s="77"/>
      <c r="II392" s="77"/>
      <c r="IJ392" s="77"/>
      <c r="IK392" s="77"/>
      <c r="IL392" s="77"/>
      <c r="IM392" s="77"/>
      <c r="IN392" s="77"/>
      <c r="IO392" s="77"/>
      <c r="IP392" s="77"/>
      <c r="IQ392" s="77"/>
      <c r="IR392" s="77"/>
      <c r="IS392" s="77"/>
      <c r="IT392" s="77"/>
      <c r="IU392" s="77"/>
      <c r="IV392" s="3"/>
      <c r="IW392" s="3"/>
      <c r="IX392" s="3"/>
      <c r="IY392" s="3"/>
      <c r="IZ392" s="3"/>
      <c r="JA392" s="551"/>
      <c r="JB392" s="713"/>
      <c r="JC392" s="713"/>
      <c r="JD392" s="713"/>
      <c r="JE392" s="713"/>
      <c r="JF392" s="713"/>
      <c r="JG392" s="713"/>
      <c r="JH392" s="713"/>
      <c r="JI392" s="713"/>
      <c r="JJ392" s="713"/>
      <c r="JK392" s="713"/>
      <c r="JL392" s="713"/>
      <c r="JM392" s="713"/>
      <c r="JN392" s="713"/>
      <c r="JO392" s="713"/>
      <c r="JP392" s="713"/>
      <c r="JQ392" s="713"/>
      <c r="JR392" s="713"/>
      <c r="JS392" s="713"/>
      <c r="JT392" s="713"/>
      <c r="JU392" s="713"/>
      <c r="JV392" s="713"/>
      <c r="JW392" s="713"/>
      <c r="JX392" s="713"/>
      <c r="JY392" s="713"/>
      <c r="JZ392" s="713"/>
      <c r="KA392" s="713"/>
      <c r="KB392" s="713"/>
      <c r="KC392" s="713"/>
      <c r="KD392" s="713"/>
      <c r="KE392" s="713"/>
      <c r="KF392" s="713"/>
      <c r="KG392" s="713"/>
      <c r="KH392" s="713"/>
      <c r="KI392" s="713"/>
      <c r="KJ392" s="713"/>
      <c r="KK392" s="713"/>
      <c r="KL392" s="713"/>
      <c r="KM392" s="713"/>
      <c r="KN392" s="713"/>
      <c r="KO392" s="713"/>
      <c r="KP392" s="713"/>
      <c r="KQ392" s="713"/>
      <c r="KR392" s="713"/>
      <c r="KS392" s="713"/>
      <c r="KT392" s="713"/>
      <c r="KU392" s="713"/>
      <c r="KV392" s="713"/>
      <c r="KW392" s="713"/>
      <c r="KX392" s="713"/>
      <c r="KY392" s="713"/>
      <c r="KZ392" s="713"/>
      <c r="LA392" s="713"/>
      <c r="LB392" s="713"/>
      <c r="LC392" s="713"/>
      <c r="LD392" s="713"/>
      <c r="LE392" s="713"/>
      <c r="LF392" s="713"/>
      <c r="LG392" s="713"/>
      <c r="LH392" s="713"/>
      <c r="LI392" s="713"/>
      <c r="LJ392" s="713"/>
      <c r="LK392" s="713"/>
      <c r="LL392" s="713"/>
      <c r="LM392" s="713"/>
      <c r="LN392" s="713"/>
      <c r="LO392" s="713"/>
      <c r="LP392" s="713"/>
      <c r="LQ392" s="713"/>
      <c r="LR392" s="713"/>
      <c r="LS392" s="713"/>
      <c r="LT392" s="713"/>
      <c r="LU392" s="713"/>
      <c r="LV392" s="713"/>
      <c r="LW392" s="713"/>
      <c r="LX392" s="713"/>
      <c r="LY392" s="713"/>
      <c r="LZ392" s="713"/>
      <c r="MA392" s="713"/>
      <c r="MB392" s="713"/>
      <c r="MC392" s="713"/>
      <c r="MD392" s="713"/>
      <c r="ME392" s="713"/>
      <c r="MF392" s="713"/>
      <c r="MG392" s="713"/>
      <c r="MH392" s="713"/>
      <c r="MI392" s="713"/>
      <c r="MJ392" s="713"/>
      <c r="MK392" s="713"/>
      <c r="ML392" s="713"/>
      <c r="MM392" s="713"/>
      <c r="MN392" s="713"/>
      <c r="MO392" s="713"/>
      <c r="MP392" s="713"/>
      <c r="MQ392" s="713"/>
      <c r="MR392" s="713"/>
      <c r="MS392" s="713"/>
      <c r="MT392" s="713"/>
      <c r="MU392" s="713"/>
      <c r="MV392" s="714"/>
      <c r="MW392" s="714"/>
      <c r="MX392" s="714"/>
      <c r="MY392" s="714"/>
      <c r="MZ392" s="714"/>
    </row>
    <row r="393" spans="1:364" s="49" customFormat="1" ht="15" customHeight="1">
      <c r="A393" s="723"/>
      <c r="B393" s="724"/>
      <c r="C393" s="709"/>
      <c r="D393" s="474"/>
      <c r="E393" s="7"/>
      <c r="F393" s="7"/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373"/>
      <c r="AG393" s="7"/>
      <c r="AH393" s="7"/>
      <c r="AI393" s="7"/>
      <c r="AJ393" s="7"/>
      <c r="AK393" s="7"/>
      <c r="AL393" s="7"/>
      <c r="AM393" s="7"/>
      <c r="AN393" s="7"/>
      <c r="AO393" s="373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373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373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373"/>
      <c r="FG393" s="6"/>
      <c r="FH393" s="6"/>
      <c r="FI393" s="6"/>
      <c r="FJ393" s="6"/>
      <c r="FK393" s="6"/>
      <c r="FL393" s="6"/>
      <c r="FM393" s="225"/>
      <c r="FN393" s="6"/>
      <c r="FO393" s="6"/>
      <c r="FP393" s="6"/>
      <c r="FQ393" s="6"/>
      <c r="FR393" s="510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101"/>
      <c r="GJ393" s="511"/>
      <c r="GK393" s="101"/>
      <c r="GL393" s="77"/>
      <c r="GM393" s="77"/>
      <c r="GN393" s="77"/>
      <c r="GO393" s="77"/>
      <c r="GP393" s="77"/>
      <c r="GQ393" s="77"/>
      <c r="GR393" s="77"/>
      <c r="GS393" s="77"/>
      <c r="GT393" s="77"/>
      <c r="GU393" s="77"/>
      <c r="GV393" s="77"/>
      <c r="GW393" s="77"/>
      <c r="GX393" s="77"/>
      <c r="GY393" s="77"/>
      <c r="GZ393" s="77"/>
      <c r="HA393" s="77"/>
      <c r="HB393" s="77"/>
      <c r="HC393" s="77"/>
      <c r="HD393" s="77"/>
      <c r="HE393" s="77"/>
      <c r="HF393" s="77"/>
      <c r="HG393" s="77"/>
      <c r="HH393" s="77"/>
      <c r="HI393" s="77"/>
      <c r="HJ393" s="77"/>
      <c r="HK393" s="77"/>
      <c r="HL393" s="77"/>
      <c r="HM393" s="77"/>
      <c r="HN393" s="77"/>
      <c r="HO393" s="77"/>
      <c r="HP393" s="77"/>
      <c r="HQ393" s="77"/>
      <c r="HR393" s="77"/>
      <c r="HS393" s="77"/>
      <c r="HT393" s="77"/>
      <c r="HU393" s="77"/>
      <c r="HV393" s="77"/>
      <c r="HW393" s="77"/>
      <c r="HX393" s="77"/>
      <c r="HY393" s="77"/>
      <c r="HZ393" s="77"/>
      <c r="IA393" s="77"/>
      <c r="IB393" s="77"/>
      <c r="IC393" s="77"/>
      <c r="ID393" s="77"/>
      <c r="IE393" s="77"/>
      <c r="IF393" s="77"/>
      <c r="IG393" s="77"/>
      <c r="IH393" s="77"/>
      <c r="II393" s="77"/>
      <c r="IJ393" s="77"/>
      <c r="IK393" s="77"/>
      <c r="IL393" s="77"/>
      <c r="IM393" s="77"/>
      <c r="IN393" s="77"/>
      <c r="IO393" s="77"/>
      <c r="IP393" s="77"/>
      <c r="IQ393" s="77"/>
      <c r="IR393" s="77"/>
      <c r="IS393" s="77"/>
      <c r="IT393" s="77"/>
      <c r="IU393" s="77"/>
      <c r="IV393" s="3"/>
      <c r="IW393" s="3"/>
      <c r="IX393" s="3"/>
      <c r="IY393" s="3"/>
      <c r="IZ393" s="3"/>
      <c r="JA393" s="551"/>
      <c r="JB393" s="713"/>
      <c r="JC393" s="713"/>
      <c r="JD393" s="713"/>
      <c r="JE393" s="713"/>
      <c r="JF393" s="713"/>
      <c r="JG393" s="713"/>
      <c r="JH393" s="713"/>
      <c r="JI393" s="713"/>
      <c r="JJ393" s="713"/>
      <c r="JK393" s="713"/>
      <c r="JL393" s="713"/>
      <c r="JM393" s="713"/>
      <c r="JN393" s="713"/>
      <c r="JO393" s="713"/>
      <c r="JP393" s="713"/>
      <c r="JQ393" s="713"/>
      <c r="JR393" s="713"/>
      <c r="JS393" s="713"/>
      <c r="JT393" s="713"/>
      <c r="JU393" s="713"/>
      <c r="JV393" s="713"/>
      <c r="JW393" s="713"/>
      <c r="JX393" s="713"/>
      <c r="JY393" s="713"/>
      <c r="JZ393" s="713"/>
      <c r="KA393" s="713"/>
      <c r="KB393" s="713"/>
      <c r="KC393" s="713"/>
      <c r="KD393" s="713"/>
      <c r="KE393" s="713"/>
      <c r="KF393" s="713"/>
      <c r="KG393" s="713"/>
      <c r="KH393" s="713"/>
      <c r="KI393" s="713"/>
      <c r="KJ393" s="713"/>
      <c r="KK393" s="713"/>
      <c r="KL393" s="713"/>
      <c r="KM393" s="713"/>
      <c r="KN393" s="713"/>
      <c r="KO393" s="713"/>
      <c r="KP393" s="713"/>
      <c r="KQ393" s="713"/>
      <c r="KR393" s="713"/>
      <c r="KS393" s="713"/>
      <c r="KT393" s="713"/>
      <c r="KU393" s="713"/>
      <c r="KV393" s="713"/>
      <c r="KW393" s="713"/>
      <c r="KX393" s="713"/>
      <c r="KY393" s="713"/>
      <c r="KZ393" s="713"/>
      <c r="LA393" s="713"/>
      <c r="LB393" s="713"/>
      <c r="LC393" s="713"/>
      <c r="LD393" s="713"/>
      <c r="LE393" s="713"/>
      <c r="LF393" s="713"/>
      <c r="LG393" s="713"/>
      <c r="LH393" s="713"/>
      <c r="LI393" s="713"/>
      <c r="LJ393" s="713"/>
      <c r="LK393" s="713"/>
      <c r="LL393" s="713"/>
      <c r="LM393" s="713"/>
      <c r="LN393" s="713"/>
      <c r="LO393" s="713"/>
      <c r="LP393" s="713"/>
      <c r="LQ393" s="713"/>
      <c r="LR393" s="713"/>
      <c r="LS393" s="713"/>
      <c r="LT393" s="713"/>
      <c r="LU393" s="713"/>
      <c r="LV393" s="713"/>
      <c r="LW393" s="713"/>
      <c r="LX393" s="713"/>
      <c r="LY393" s="713"/>
      <c r="LZ393" s="713"/>
      <c r="MA393" s="713"/>
      <c r="MB393" s="713"/>
      <c r="MC393" s="713"/>
      <c r="MD393" s="713"/>
      <c r="ME393" s="713"/>
      <c r="MF393" s="713"/>
      <c r="MG393" s="713"/>
      <c r="MH393" s="713"/>
      <c r="MI393" s="713"/>
      <c r="MJ393" s="713"/>
      <c r="MK393" s="713"/>
      <c r="ML393" s="713"/>
      <c r="MM393" s="713"/>
      <c r="MN393" s="713"/>
      <c r="MO393" s="713"/>
      <c r="MP393" s="713"/>
      <c r="MQ393" s="713"/>
      <c r="MR393" s="713"/>
      <c r="MS393" s="713"/>
      <c r="MT393" s="713"/>
      <c r="MU393" s="713"/>
      <c r="MV393" s="714"/>
      <c r="MW393" s="714"/>
      <c r="MX393" s="714"/>
      <c r="MY393" s="714"/>
      <c r="MZ393" s="714"/>
    </row>
    <row r="394" spans="1:364" s="49" customFormat="1" ht="15" customHeight="1">
      <c r="A394" s="723"/>
      <c r="B394" s="724"/>
      <c r="C394" s="709"/>
      <c r="D394" s="474"/>
      <c r="E394" s="7"/>
      <c r="F394" s="7"/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373"/>
      <c r="AG394" s="7"/>
      <c r="AH394" s="7"/>
      <c r="AI394" s="7"/>
      <c r="AJ394" s="7"/>
      <c r="AK394" s="7"/>
      <c r="AL394" s="7"/>
      <c r="AM394" s="7"/>
      <c r="AN394" s="7"/>
      <c r="AO394" s="373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373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373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373"/>
      <c r="FG394" s="6"/>
      <c r="FH394" s="6"/>
      <c r="FI394" s="6"/>
      <c r="FJ394" s="6"/>
      <c r="FK394" s="6"/>
      <c r="FL394" s="6"/>
      <c r="FM394" s="225"/>
      <c r="FN394" s="6"/>
      <c r="FO394" s="6"/>
      <c r="FP394" s="6"/>
      <c r="FQ394" s="6"/>
      <c r="FR394" s="510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101"/>
      <c r="GJ394" s="511"/>
      <c r="GK394" s="101"/>
      <c r="GL394" s="77"/>
      <c r="GM394" s="77"/>
      <c r="GN394" s="77"/>
      <c r="GO394" s="77"/>
      <c r="GP394" s="77"/>
      <c r="GQ394" s="77"/>
      <c r="GR394" s="77"/>
      <c r="GS394" s="77"/>
      <c r="GT394" s="77"/>
      <c r="GU394" s="77"/>
      <c r="GV394" s="77"/>
      <c r="GW394" s="77"/>
      <c r="GX394" s="77"/>
      <c r="GY394" s="77"/>
      <c r="GZ394" s="77"/>
      <c r="HA394" s="77"/>
      <c r="HB394" s="77"/>
      <c r="HC394" s="77"/>
      <c r="HD394" s="77"/>
      <c r="HE394" s="77"/>
      <c r="HF394" s="77"/>
      <c r="HG394" s="77"/>
      <c r="HH394" s="77"/>
      <c r="HI394" s="77"/>
      <c r="HJ394" s="77"/>
      <c r="HK394" s="77"/>
      <c r="HL394" s="77"/>
      <c r="HM394" s="77"/>
      <c r="HN394" s="77"/>
      <c r="HO394" s="77"/>
      <c r="HP394" s="77"/>
      <c r="HQ394" s="77"/>
      <c r="HR394" s="77"/>
      <c r="HS394" s="77"/>
      <c r="HT394" s="77"/>
      <c r="HU394" s="77"/>
      <c r="HV394" s="77"/>
      <c r="HW394" s="77"/>
      <c r="HX394" s="77"/>
      <c r="HY394" s="77"/>
      <c r="HZ394" s="77"/>
      <c r="IA394" s="77"/>
      <c r="IB394" s="77"/>
      <c r="IC394" s="77"/>
      <c r="ID394" s="77"/>
      <c r="IE394" s="77"/>
      <c r="IF394" s="77"/>
      <c r="IG394" s="77"/>
      <c r="IH394" s="77"/>
      <c r="II394" s="77"/>
      <c r="IJ394" s="77"/>
      <c r="IK394" s="77"/>
      <c r="IL394" s="77"/>
      <c r="IM394" s="77"/>
      <c r="IN394" s="77"/>
      <c r="IO394" s="77"/>
      <c r="IP394" s="77"/>
      <c r="IQ394" s="77"/>
      <c r="IR394" s="77"/>
      <c r="IS394" s="77"/>
      <c r="IT394" s="77"/>
      <c r="IU394" s="77"/>
      <c r="IV394" s="3"/>
      <c r="IW394" s="3"/>
      <c r="IX394" s="3"/>
      <c r="IY394" s="3"/>
      <c r="IZ394" s="3"/>
      <c r="JA394" s="551"/>
      <c r="JB394" s="713"/>
      <c r="JC394" s="713"/>
      <c r="JD394" s="713"/>
      <c r="JE394" s="713"/>
      <c r="JF394" s="713"/>
      <c r="JG394" s="713"/>
      <c r="JH394" s="713"/>
      <c r="JI394" s="713"/>
      <c r="JJ394" s="713"/>
      <c r="JK394" s="713"/>
      <c r="JL394" s="713"/>
      <c r="JM394" s="713"/>
      <c r="JN394" s="713"/>
      <c r="JO394" s="713"/>
      <c r="JP394" s="713"/>
      <c r="JQ394" s="713"/>
      <c r="JR394" s="713"/>
      <c r="JS394" s="713"/>
      <c r="JT394" s="713"/>
      <c r="JU394" s="713"/>
      <c r="JV394" s="713"/>
      <c r="JW394" s="713"/>
      <c r="JX394" s="713"/>
      <c r="JY394" s="713"/>
      <c r="JZ394" s="713"/>
      <c r="KA394" s="713"/>
      <c r="KB394" s="713"/>
      <c r="KC394" s="713"/>
      <c r="KD394" s="713"/>
      <c r="KE394" s="713"/>
      <c r="KF394" s="713"/>
      <c r="KG394" s="713"/>
      <c r="KH394" s="713"/>
      <c r="KI394" s="713"/>
      <c r="KJ394" s="713"/>
      <c r="KK394" s="713"/>
      <c r="KL394" s="713"/>
      <c r="KM394" s="713"/>
      <c r="KN394" s="713"/>
      <c r="KO394" s="713"/>
      <c r="KP394" s="713"/>
      <c r="KQ394" s="713"/>
      <c r="KR394" s="713"/>
      <c r="KS394" s="713"/>
      <c r="KT394" s="713"/>
      <c r="KU394" s="713"/>
      <c r="KV394" s="713"/>
      <c r="KW394" s="713"/>
      <c r="KX394" s="713"/>
      <c r="KY394" s="713"/>
      <c r="KZ394" s="713"/>
      <c r="LA394" s="713"/>
      <c r="LB394" s="713"/>
      <c r="LC394" s="713"/>
      <c r="LD394" s="713"/>
      <c r="LE394" s="713"/>
      <c r="LF394" s="713"/>
      <c r="LG394" s="713"/>
      <c r="LH394" s="713"/>
      <c r="LI394" s="713"/>
      <c r="LJ394" s="713"/>
      <c r="LK394" s="713"/>
      <c r="LL394" s="713"/>
      <c r="LM394" s="713"/>
      <c r="LN394" s="713"/>
      <c r="LO394" s="713"/>
      <c r="LP394" s="713"/>
      <c r="LQ394" s="713"/>
      <c r="LR394" s="713"/>
      <c r="LS394" s="713"/>
      <c r="LT394" s="713"/>
      <c r="LU394" s="713"/>
      <c r="LV394" s="713"/>
      <c r="LW394" s="713"/>
      <c r="LX394" s="713"/>
      <c r="LY394" s="713"/>
      <c r="LZ394" s="713"/>
      <c r="MA394" s="713"/>
      <c r="MB394" s="713"/>
      <c r="MC394" s="713"/>
      <c r="MD394" s="713"/>
      <c r="ME394" s="713"/>
      <c r="MF394" s="713"/>
      <c r="MG394" s="713"/>
      <c r="MH394" s="713"/>
      <c r="MI394" s="713"/>
      <c r="MJ394" s="713"/>
      <c r="MK394" s="713"/>
      <c r="ML394" s="713"/>
      <c r="MM394" s="713"/>
      <c r="MN394" s="713"/>
      <c r="MO394" s="713"/>
      <c r="MP394" s="713"/>
      <c r="MQ394" s="713"/>
      <c r="MR394" s="713"/>
      <c r="MS394" s="713"/>
      <c r="MT394" s="713"/>
      <c r="MU394" s="713"/>
      <c r="MV394" s="714"/>
      <c r="MW394" s="714"/>
      <c r="MX394" s="714"/>
      <c r="MY394" s="714"/>
      <c r="MZ394" s="714"/>
    </row>
    <row r="395" spans="1:364" s="49" customFormat="1" ht="15" customHeight="1">
      <c r="A395" s="723"/>
      <c r="B395" s="724"/>
      <c r="C395" s="709"/>
      <c r="D395" s="474"/>
      <c r="E395" s="7"/>
      <c r="F395" s="7"/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373"/>
      <c r="AG395" s="7"/>
      <c r="AH395" s="7"/>
      <c r="AI395" s="7"/>
      <c r="AJ395" s="7"/>
      <c r="AK395" s="7"/>
      <c r="AL395" s="7"/>
      <c r="AM395" s="7"/>
      <c r="AN395" s="7"/>
      <c r="AO395" s="373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373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373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373"/>
      <c r="FG395" s="6"/>
      <c r="FH395" s="6"/>
      <c r="FI395" s="6"/>
      <c r="FJ395" s="6"/>
      <c r="FK395" s="6"/>
      <c r="FL395" s="6"/>
      <c r="FM395" s="225"/>
      <c r="FN395" s="6"/>
      <c r="FO395" s="6"/>
      <c r="FP395" s="6"/>
      <c r="FQ395" s="6"/>
      <c r="FR395" s="510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101"/>
      <c r="GJ395" s="511"/>
      <c r="GK395" s="101"/>
      <c r="GL395" s="77"/>
      <c r="GM395" s="77"/>
      <c r="GN395" s="77"/>
      <c r="GO395" s="77"/>
      <c r="GP395" s="77"/>
      <c r="GQ395" s="77"/>
      <c r="GR395" s="77"/>
      <c r="GS395" s="77"/>
      <c r="GT395" s="77"/>
      <c r="GU395" s="77"/>
      <c r="GV395" s="77"/>
      <c r="GW395" s="77"/>
      <c r="GX395" s="77"/>
      <c r="GY395" s="77"/>
      <c r="GZ395" s="77"/>
      <c r="HA395" s="77"/>
      <c r="HB395" s="77"/>
      <c r="HC395" s="77"/>
      <c r="HD395" s="77"/>
      <c r="HE395" s="77"/>
      <c r="HF395" s="77"/>
      <c r="HG395" s="77"/>
      <c r="HH395" s="77"/>
      <c r="HI395" s="77"/>
      <c r="HJ395" s="77"/>
      <c r="HK395" s="77"/>
      <c r="HL395" s="77"/>
      <c r="HM395" s="77"/>
      <c r="HN395" s="77"/>
      <c r="HO395" s="77"/>
      <c r="HP395" s="77"/>
      <c r="HQ395" s="77"/>
      <c r="HR395" s="77"/>
      <c r="HS395" s="77"/>
      <c r="HT395" s="77"/>
      <c r="HU395" s="77"/>
      <c r="HV395" s="77"/>
      <c r="HW395" s="77"/>
      <c r="HX395" s="77"/>
      <c r="HY395" s="77"/>
      <c r="HZ395" s="77"/>
      <c r="IA395" s="77"/>
      <c r="IB395" s="77"/>
      <c r="IC395" s="77"/>
      <c r="ID395" s="77"/>
      <c r="IE395" s="77"/>
      <c r="IF395" s="77"/>
      <c r="IG395" s="77"/>
      <c r="IH395" s="77"/>
      <c r="II395" s="77"/>
      <c r="IJ395" s="77"/>
      <c r="IK395" s="77"/>
      <c r="IL395" s="77"/>
      <c r="IM395" s="77"/>
      <c r="IN395" s="77"/>
      <c r="IO395" s="77"/>
      <c r="IP395" s="77"/>
      <c r="IQ395" s="77"/>
      <c r="IR395" s="77"/>
      <c r="IS395" s="77"/>
      <c r="IT395" s="77"/>
      <c r="IU395" s="77"/>
      <c r="IV395" s="3"/>
      <c r="IW395" s="3"/>
      <c r="IX395" s="3"/>
      <c r="IY395" s="3"/>
      <c r="IZ395" s="3"/>
      <c r="JA395" s="551"/>
      <c r="JB395" s="713"/>
      <c r="JC395" s="713"/>
      <c r="JD395" s="713"/>
      <c r="JE395" s="713"/>
      <c r="JF395" s="713"/>
      <c r="JG395" s="713"/>
      <c r="JH395" s="713"/>
      <c r="JI395" s="713"/>
      <c r="JJ395" s="713"/>
      <c r="JK395" s="713"/>
      <c r="JL395" s="713"/>
      <c r="JM395" s="713"/>
      <c r="JN395" s="713"/>
      <c r="JO395" s="713"/>
      <c r="JP395" s="713"/>
      <c r="JQ395" s="713"/>
      <c r="JR395" s="713"/>
      <c r="JS395" s="713"/>
      <c r="JT395" s="713"/>
      <c r="JU395" s="713"/>
      <c r="JV395" s="713"/>
      <c r="JW395" s="713"/>
      <c r="JX395" s="713"/>
      <c r="JY395" s="713"/>
      <c r="JZ395" s="713"/>
      <c r="KA395" s="713"/>
      <c r="KB395" s="713"/>
      <c r="KC395" s="713"/>
      <c r="KD395" s="713"/>
      <c r="KE395" s="713"/>
      <c r="KF395" s="713"/>
      <c r="KG395" s="713"/>
      <c r="KH395" s="713"/>
      <c r="KI395" s="713"/>
      <c r="KJ395" s="713"/>
      <c r="KK395" s="713"/>
      <c r="KL395" s="713"/>
      <c r="KM395" s="713"/>
      <c r="KN395" s="713"/>
      <c r="KO395" s="713"/>
      <c r="KP395" s="713"/>
      <c r="KQ395" s="713"/>
      <c r="KR395" s="713"/>
      <c r="KS395" s="713"/>
      <c r="KT395" s="713"/>
      <c r="KU395" s="713"/>
      <c r="KV395" s="713"/>
      <c r="KW395" s="713"/>
      <c r="KX395" s="713"/>
      <c r="KY395" s="713"/>
      <c r="KZ395" s="713"/>
      <c r="LA395" s="713"/>
      <c r="LB395" s="713"/>
      <c r="LC395" s="713"/>
      <c r="LD395" s="713"/>
      <c r="LE395" s="713"/>
      <c r="LF395" s="713"/>
      <c r="LG395" s="713"/>
      <c r="LH395" s="713"/>
      <c r="LI395" s="713"/>
      <c r="LJ395" s="713"/>
      <c r="LK395" s="713"/>
      <c r="LL395" s="713"/>
      <c r="LM395" s="713"/>
      <c r="LN395" s="713"/>
      <c r="LO395" s="713"/>
      <c r="LP395" s="713"/>
      <c r="LQ395" s="713"/>
      <c r="LR395" s="713"/>
      <c r="LS395" s="713"/>
      <c r="LT395" s="713"/>
      <c r="LU395" s="713"/>
      <c r="LV395" s="713"/>
      <c r="LW395" s="713"/>
      <c r="LX395" s="713"/>
      <c r="LY395" s="713"/>
      <c r="LZ395" s="713"/>
      <c r="MA395" s="713"/>
      <c r="MB395" s="713"/>
      <c r="MC395" s="713"/>
      <c r="MD395" s="713"/>
      <c r="ME395" s="713"/>
      <c r="MF395" s="713"/>
      <c r="MG395" s="713"/>
      <c r="MH395" s="713"/>
      <c r="MI395" s="713"/>
      <c r="MJ395" s="713"/>
      <c r="MK395" s="713"/>
      <c r="ML395" s="713"/>
      <c r="MM395" s="713"/>
      <c r="MN395" s="713"/>
      <c r="MO395" s="713"/>
      <c r="MP395" s="713"/>
      <c r="MQ395" s="713"/>
      <c r="MR395" s="713"/>
      <c r="MS395" s="713"/>
      <c r="MT395" s="713"/>
      <c r="MU395" s="713"/>
      <c r="MV395" s="714"/>
      <c r="MW395" s="714"/>
      <c r="MX395" s="714"/>
      <c r="MY395" s="714"/>
      <c r="MZ395" s="714"/>
    </row>
    <row r="396" spans="1:364" s="49" customFormat="1" ht="15" customHeight="1">
      <c r="A396" s="723"/>
      <c r="B396" s="724"/>
      <c r="C396" s="709"/>
      <c r="D396" s="474"/>
      <c r="E396" s="7"/>
      <c r="F396" s="7"/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373"/>
      <c r="AG396" s="7"/>
      <c r="AH396" s="7"/>
      <c r="AI396" s="7"/>
      <c r="AJ396" s="7"/>
      <c r="AK396" s="7"/>
      <c r="AL396" s="7"/>
      <c r="AM396" s="7"/>
      <c r="AN396" s="7"/>
      <c r="AO396" s="373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373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373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373"/>
      <c r="FG396" s="6"/>
      <c r="FH396" s="6"/>
      <c r="FI396" s="6"/>
      <c r="FJ396" s="6"/>
      <c r="FK396" s="6"/>
      <c r="FL396" s="6"/>
      <c r="FM396" s="225"/>
      <c r="FN396" s="6"/>
      <c r="FO396" s="6"/>
      <c r="FP396" s="6"/>
      <c r="FQ396" s="6"/>
      <c r="FR396" s="510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101"/>
      <c r="GJ396" s="511"/>
      <c r="GK396" s="101"/>
      <c r="GL396" s="77"/>
      <c r="GM396" s="77"/>
      <c r="GN396" s="77"/>
      <c r="GO396" s="77"/>
      <c r="GP396" s="77"/>
      <c r="GQ396" s="77"/>
      <c r="GR396" s="77"/>
      <c r="GS396" s="77"/>
      <c r="GT396" s="77"/>
      <c r="GU396" s="77"/>
      <c r="GV396" s="77"/>
      <c r="GW396" s="77"/>
      <c r="GX396" s="77"/>
      <c r="GY396" s="77"/>
      <c r="GZ396" s="77"/>
      <c r="HA396" s="77"/>
      <c r="HB396" s="77"/>
      <c r="HC396" s="77"/>
      <c r="HD396" s="77"/>
      <c r="HE396" s="77"/>
      <c r="HF396" s="77"/>
      <c r="HG396" s="77"/>
      <c r="HH396" s="77"/>
      <c r="HI396" s="77"/>
      <c r="HJ396" s="77"/>
      <c r="HK396" s="77"/>
      <c r="HL396" s="77"/>
      <c r="HM396" s="77"/>
      <c r="HN396" s="77"/>
      <c r="HO396" s="77"/>
      <c r="HP396" s="77"/>
      <c r="HQ396" s="77"/>
      <c r="HR396" s="77"/>
      <c r="HS396" s="77"/>
      <c r="HT396" s="77"/>
      <c r="HU396" s="77"/>
      <c r="HV396" s="77"/>
      <c r="HW396" s="77"/>
      <c r="HX396" s="77"/>
      <c r="HY396" s="77"/>
      <c r="HZ396" s="77"/>
      <c r="IA396" s="77"/>
      <c r="IB396" s="77"/>
      <c r="IC396" s="77"/>
      <c r="ID396" s="77"/>
      <c r="IE396" s="77"/>
      <c r="IF396" s="77"/>
      <c r="IG396" s="77"/>
      <c r="IH396" s="77"/>
      <c r="II396" s="77"/>
      <c r="IJ396" s="77"/>
      <c r="IK396" s="77"/>
      <c r="IL396" s="77"/>
      <c r="IM396" s="77"/>
      <c r="IN396" s="77"/>
      <c r="IO396" s="77"/>
      <c r="IP396" s="77"/>
      <c r="IQ396" s="77"/>
      <c r="IR396" s="77"/>
      <c r="IS396" s="77"/>
      <c r="IT396" s="77"/>
      <c r="IU396" s="77"/>
      <c r="IV396" s="3"/>
      <c r="IW396" s="3"/>
      <c r="IX396" s="3"/>
      <c r="IY396" s="3"/>
      <c r="IZ396" s="3"/>
      <c r="JA396" s="551"/>
      <c r="JB396" s="713"/>
      <c r="JC396" s="713"/>
      <c r="JD396" s="713"/>
      <c r="JE396" s="713"/>
      <c r="JF396" s="713"/>
      <c r="JG396" s="713"/>
      <c r="JH396" s="713"/>
      <c r="JI396" s="713"/>
      <c r="JJ396" s="713"/>
      <c r="JK396" s="713"/>
      <c r="JL396" s="713"/>
      <c r="JM396" s="713"/>
      <c r="JN396" s="713"/>
      <c r="JO396" s="713"/>
      <c r="JP396" s="713"/>
      <c r="JQ396" s="713"/>
      <c r="JR396" s="713"/>
      <c r="JS396" s="713"/>
      <c r="JT396" s="713"/>
      <c r="JU396" s="713"/>
      <c r="JV396" s="713"/>
      <c r="JW396" s="713"/>
      <c r="JX396" s="713"/>
      <c r="JY396" s="713"/>
      <c r="JZ396" s="713"/>
      <c r="KA396" s="713"/>
      <c r="KB396" s="713"/>
      <c r="KC396" s="713"/>
      <c r="KD396" s="713"/>
      <c r="KE396" s="713"/>
      <c r="KF396" s="713"/>
      <c r="KG396" s="713"/>
      <c r="KH396" s="713"/>
      <c r="KI396" s="713"/>
      <c r="KJ396" s="713"/>
      <c r="KK396" s="713"/>
      <c r="KL396" s="713"/>
      <c r="KM396" s="713"/>
      <c r="KN396" s="713"/>
      <c r="KO396" s="713"/>
      <c r="KP396" s="713"/>
      <c r="KQ396" s="713"/>
      <c r="KR396" s="713"/>
      <c r="KS396" s="713"/>
      <c r="KT396" s="713"/>
      <c r="KU396" s="713"/>
      <c r="KV396" s="713"/>
      <c r="KW396" s="713"/>
      <c r="KX396" s="713"/>
      <c r="KY396" s="713"/>
      <c r="KZ396" s="713"/>
      <c r="LA396" s="713"/>
      <c r="LB396" s="713"/>
      <c r="LC396" s="713"/>
      <c r="LD396" s="713"/>
      <c r="LE396" s="713"/>
      <c r="LF396" s="713"/>
      <c r="LG396" s="713"/>
      <c r="LH396" s="713"/>
      <c r="LI396" s="713"/>
      <c r="LJ396" s="713"/>
      <c r="LK396" s="713"/>
      <c r="LL396" s="713"/>
      <c r="LM396" s="713"/>
      <c r="LN396" s="713"/>
      <c r="LO396" s="713"/>
      <c r="LP396" s="713"/>
      <c r="LQ396" s="713"/>
      <c r="LR396" s="713"/>
      <c r="LS396" s="713"/>
      <c r="LT396" s="713"/>
      <c r="LU396" s="713"/>
      <c r="LV396" s="713"/>
      <c r="LW396" s="713"/>
      <c r="LX396" s="713"/>
      <c r="LY396" s="713"/>
      <c r="LZ396" s="713"/>
      <c r="MA396" s="713"/>
      <c r="MB396" s="713"/>
      <c r="MC396" s="713"/>
      <c r="MD396" s="713"/>
      <c r="ME396" s="713"/>
      <c r="MF396" s="713"/>
      <c r="MG396" s="713"/>
      <c r="MH396" s="713"/>
      <c r="MI396" s="713"/>
      <c r="MJ396" s="713"/>
      <c r="MK396" s="713"/>
      <c r="ML396" s="713"/>
      <c r="MM396" s="713"/>
      <c r="MN396" s="713"/>
      <c r="MO396" s="713"/>
      <c r="MP396" s="713"/>
      <c r="MQ396" s="713"/>
      <c r="MR396" s="713"/>
      <c r="MS396" s="713"/>
      <c r="MT396" s="713"/>
      <c r="MU396" s="713"/>
      <c r="MV396" s="714"/>
      <c r="MW396" s="714"/>
      <c r="MX396" s="714"/>
      <c r="MY396" s="714"/>
      <c r="MZ396" s="714"/>
    </row>
    <row r="397" spans="1:364" s="49" customFormat="1" ht="15" customHeight="1">
      <c r="A397" s="723"/>
      <c r="B397" s="724"/>
      <c r="C397" s="709"/>
      <c r="D397" s="474"/>
      <c r="E397" s="7"/>
      <c r="F397" s="7"/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373"/>
      <c r="AG397" s="7"/>
      <c r="AH397" s="7"/>
      <c r="AI397" s="7"/>
      <c r="AJ397" s="7"/>
      <c r="AK397" s="7"/>
      <c r="AL397" s="7"/>
      <c r="AM397" s="7"/>
      <c r="AN397" s="7"/>
      <c r="AO397" s="373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373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373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373"/>
      <c r="FG397" s="6"/>
      <c r="FH397" s="6"/>
      <c r="FI397" s="6"/>
      <c r="FJ397" s="6"/>
      <c r="FK397" s="6"/>
      <c r="FL397" s="6"/>
      <c r="FM397" s="225"/>
      <c r="FN397" s="6"/>
      <c r="FO397" s="6"/>
      <c r="FP397" s="6"/>
      <c r="FQ397" s="6"/>
      <c r="FR397" s="510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101"/>
      <c r="GJ397" s="511"/>
      <c r="GK397" s="101"/>
      <c r="GL397" s="77"/>
      <c r="GM397" s="77"/>
      <c r="GN397" s="77"/>
      <c r="GO397" s="77"/>
      <c r="GP397" s="77"/>
      <c r="GQ397" s="77"/>
      <c r="GR397" s="77"/>
      <c r="GS397" s="77"/>
      <c r="GT397" s="77"/>
      <c r="GU397" s="77"/>
      <c r="GV397" s="77"/>
      <c r="GW397" s="77"/>
      <c r="GX397" s="77"/>
      <c r="GY397" s="77"/>
      <c r="GZ397" s="77"/>
      <c r="HA397" s="77"/>
      <c r="HB397" s="77"/>
      <c r="HC397" s="77"/>
      <c r="HD397" s="77"/>
      <c r="HE397" s="77"/>
      <c r="HF397" s="77"/>
      <c r="HG397" s="77"/>
      <c r="HH397" s="77"/>
      <c r="HI397" s="77"/>
      <c r="HJ397" s="77"/>
      <c r="HK397" s="77"/>
      <c r="HL397" s="77"/>
      <c r="HM397" s="77"/>
      <c r="HN397" s="77"/>
      <c r="HO397" s="77"/>
      <c r="HP397" s="77"/>
      <c r="HQ397" s="77"/>
      <c r="HR397" s="77"/>
      <c r="HS397" s="77"/>
      <c r="HT397" s="77"/>
      <c r="HU397" s="77"/>
      <c r="HV397" s="77"/>
      <c r="HW397" s="77"/>
      <c r="HX397" s="77"/>
      <c r="HY397" s="77"/>
      <c r="HZ397" s="77"/>
      <c r="IA397" s="77"/>
      <c r="IB397" s="77"/>
      <c r="IC397" s="77"/>
      <c r="ID397" s="77"/>
      <c r="IE397" s="77"/>
      <c r="IF397" s="77"/>
      <c r="IG397" s="77"/>
      <c r="IH397" s="77"/>
      <c r="II397" s="77"/>
      <c r="IJ397" s="77"/>
      <c r="IK397" s="77"/>
      <c r="IL397" s="77"/>
      <c r="IM397" s="77"/>
      <c r="IN397" s="77"/>
      <c r="IO397" s="77"/>
      <c r="IP397" s="77"/>
      <c r="IQ397" s="77"/>
      <c r="IR397" s="77"/>
      <c r="IS397" s="77"/>
      <c r="IT397" s="77"/>
      <c r="IU397" s="77"/>
      <c r="IV397" s="3"/>
      <c r="IW397" s="3"/>
      <c r="IX397" s="3"/>
      <c r="IY397" s="3"/>
      <c r="IZ397" s="3"/>
      <c r="JA397" s="551"/>
      <c r="JB397" s="713"/>
      <c r="JC397" s="713"/>
      <c r="JD397" s="713"/>
      <c r="JE397" s="713"/>
      <c r="JF397" s="713"/>
      <c r="JG397" s="713"/>
      <c r="JH397" s="713"/>
      <c r="JI397" s="713"/>
      <c r="JJ397" s="713"/>
      <c r="JK397" s="713"/>
      <c r="JL397" s="713"/>
      <c r="JM397" s="713"/>
      <c r="JN397" s="713"/>
      <c r="JO397" s="713"/>
      <c r="JP397" s="713"/>
      <c r="JQ397" s="713"/>
      <c r="JR397" s="713"/>
      <c r="JS397" s="713"/>
      <c r="JT397" s="713"/>
      <c r="JU397" s="713"/>
      <c r="JV397" s="713"/>
      <c r="JW397" s="713"/>
      <c r="JX397" s="713"/>
      <c r="JY397" s="713"/>
      <c r="JZ397" s="713"/>
      <c r="KA397" s="713"/>
      <c r="KB397" s="713"/>
      <c r="KC397" s="713"/>
      <c r="KD397" s="713"/>
      <c r="KE397" s="713"/>
      <c r="KF397" s="713"/>
      <c r="KG397" s="713"/>
      <c r="KH397" s="713"/>
      <c r="KI397" s="713"/>
      <c r="KJ397" s="713"/>
      <c r="KK397" s="713"/>
      <c r="KL397" s="713"/>
      <c r="KM397" s="713"/>
      <c r="KN397" s="713"/>
      <c r="KO397" s="713"/>
      <c r="KP397" s="713"/>
      <c r="KQ397" s="713"/>
      <c r="KR397" s="713"/>
      <c r="KS397" s="713"/>
      <c r="KT397" s="713"/>
      <c r="KU397" s="713"/>
      <c r="KV397" s="713"/>
      <c r="KW397" s="713"/>
      <c r="KX397" s="713"/>
      <c r="KY397" s="713"/>
      <c r="KZ397" s="713"/>
      <c r="LA397" s="713"/>
      <c r="LB397" s="713"/>
      <c r="LC397" s="713"/>
      <c r="LD397" s="713"/>
      <c r="LE397" s="713"/>
      <c r="LF397" s="713"/>
      <c r="LG397" s="713"/>
      <c r="LH397" s="713"/>
      <c r="LI397" s="713"/>
      <c r="LJ397" s="713"/>
      <c r="LK397" s="713"/>
      <c r="LL397" s="713"/>
      <c r="LM397" s="713"/>
      <c r="LN397" s="713"/>
      <c r="LO397" s="713"/>
      <c r="LP397" s="713"/>
      <c r="LQ397" s="713"/>
      <c r="LR397" s="713"/>
      <c r="LS397" s="713"/>
      <c r="LT397" s="713"/>
      <c r="LU397" s="713"/>
      <c r="LV397" s="713"/>
      <c r="LW397" s="713"/>
      <c r="LX397" s="713"/>
      <c r="LY397" s="713"/>
      <c r="LZ397" s="713"/>
      <c r="MA397" s="713"/>
      <c r="MB397" s="713"/>
      <c r="MC397" s="713"/>
      <c r="MD397" s="713"/>
      <c r="ME397" s="713"/>
      <c r="MF397" s="713"/>
      <c r="MG397" s="713"/>
      <c r="MH397" s="713"/>
      <c r="MI397" s="713"/>
      <c r="MJ397" s="713"/>
      <c r="MK397" s="713"/>
      <c r="ML397" s="713"/>
      <c r="MM397" s="713"/>
      <c r="MN397" s="713"/>
      <c r="MO397" s="713"/>
      <c r="MP397" s="713"/>
      <c r="MQ397" s="713"/>
      <c r="MR397" s="713"/>
      <c r="MS397" s="713"/>
      <c r="MT397" s="713"/>
      <c r="MU397" s="713"/>
      <c r="MV397" s="714"/>
      <c r="MW397" s="714"/>
      <c r="MX397" s="714"/>
      <c r="MY397" s="714"/>
      <c r="MZ397" s="714"/>
    </row>
    <row r="398" spans="1:364" s="49" customFormat="1" ht="15" customHeight="1">
      <c r="A398" s="723"/>
      <c r="B398" s="724"/>
      <c r="C398" s="709"/>
      <c r="D398" s="474"/>
      <c r="E398" s="7"/>
      <c r="F398" s="7"/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373"/>
      <c r="AG398" s="7"/>
      <c r="AH398" s="7"/>
      <c r="AI398" s="7"/>
      <c r="AJ398" s="7"/>
      <c r="AK398" s="7"/>
      <c r="AL398" s="7"/>
      <c r="AM398" s="7"/>
      <c r="AN398" s="7"/>
      <c r="AO398" s="373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373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373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373"/>
      <c r="FG398" s="6"/>
      <c r="FH398" s="6"/>
      <c r="FI398" s="6"/>
      <c r="FJ398" s="6"/>
      <c r="FK398" s="6"/>
      <c r="FL398" s="6"/>
      <c r="FM398" s="225"/>
      <c r="FN398" s="6"/>
      <c r="FO398" s="6"/>
      <c r="FP398" s="6"/>
      <c r="FQ398" s="6"/>
      <c r="FR398" s="510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101"/>
      <c r="GJ398" s="511"/>
      <c r="GK398" s="101"/>
      <c r="GL398" s="77"/>
      <c r="GM398" s="77"/>
      <c r="GN398" s="77"/>
      <c r="GO398" s="77"/>
      <c r="GP398" s="77"/>
      <c r="GQ398" s="77"/>
      <c r="GR398" s="77"/>
      <c r="GS398" s="77"/>
      <c r="GT398" s="77"/>
      <c r="GU398" s="77"/>
      <c r="GV398" s="77"/>
      <c r="GW398" s="77"/>
      <c r="GX398" s="77"/>
      <c r="GY398" s="77"/>
      <c r="GZ398" s="77"/>
      <c r="HA398" s="77"/>
      <c r="HB398" s="77"/>
      <c r="HC398" s="77"/>
      <c r="HD398" s="77"/>
      <c r="HE398" s="77"/>
      <c r="HF398" s="77"/>
      <c r="HG398" s="77"/>
      <c r="HH398" s="77"/>
      <c r="HI398" s="77"/>
      <c r="HJ398" s="77"/>
      <c r="HK398" s="77"/>
      <c r="HL398" s="77"/>
      <c r="HM398" s="77"/>
      <c r="HN398" s="77"/>
      <c r="HO398" s="77"/>
      <c r="HP398" s="77"/>
      <c r="HQ398" s="77"/>
      <c r="HR398" s="77"/>
      <c r="HS398" s="77"/>
      <c r="HT398" s="77"/>
      <c r="HU398" s="77"/>
      <c r="HV398" s="77"/>
      <c r="HW398" s="77"/>
      <c r="HX398" s="77"/>
      <c r="HY398" s="77"/>
      <c r="HZ398" s="77"/>
      <c r="IA398" s="77"/>
      <c r="IB398" s="77"/>
      <c r="IC398" s="77"/>
      <c r="ID398" s="77"/>
      <c r="IE398" s="77"/>
      <c r="IF398" s="77"/>
      <c r="IG398" s="77"/>
      <c r="IH398" s="77"/>
      <c r="II398" s="77"/>
      <c r="IJ398" s="77"/>
      <c r="IK398" s="77"/>
      <c r="IL398" s="77"/>
      <c r="IM398" s="77"/>
      <c r="IN398" s="77"/>
      <c r="IO398" s="77"/>
      <c r="IP398" s="77"/>
      <c r="IQ398" s="77"/>
      <c r="IR398" s="77"/>
      <c r="IS398" s="77"/>
      <c r="IT398" s="77"/>
      <c r="IU398" s="77"/>
      <c r="IV398" s="3"/>
      <c r="IW398" s="3"/>
      <c r="IX398" s="3"/>
      <c r="IY398" s="3"/>
      <c r="IZ398" s="3"/>
      <c r="JA398" s="551"/>
      <c r="JB398" s="713"/>
      <c r="JC398" s="713"/>
      <c r="JD398" s="713"/>
      <c r="JE398" s="713"/>
      <c r="JF398" s="713"/>
      <c r="JG398" s="713"/>
      <c r="JH398" s="713"/>
      <c r="JI398" s="713"/>
      <c r="JJ398" s="713"/>
      <c r="JK398" s="713"/>
      <c r="JL398" s="713"/>
      <c r="JM398" s="713"/>
      <c r="JN398" s="713"/>
      <c r="JO398" s="713"/>
      <c r="JP398" s="713"/>
      <c r="JQ398" s="713"/>
      <c r="JR398" s="713"/>
      <c r="JS398" s="713"/>
      <c r="JT398" s="713"/>
      <c r="JU398" s="713"/>
      <c r="JV398" s="713"/>
      <c r="JW398" s="713"/>
      <c r="JX398" s="713"/>
      <c r="JY398" s="713"/>
      <c r="JZ398" s="713"/>
      <c r="KA398" s="713"/>
      <c r="KB398" s="713"/>
      <c r="KC398" s="713"/>
      <c r="KD398" s="713"/>
      <c r="KE398" s="713"/>
      <c r="KF398" s="713"/>
      <c r="KG398" s="713"/>
      <c r="KH398" s="713"/>
      <c r="KI398" s="713"/>
      <c r="KJ398" s="713"/>
      <c r="KK398" s="713"/>
      <c r="KL398" s="713"/>
      <c r="KM398" s="713"/>
      <c r="KN398" s="713"/>
      <c r="KO398" s="713"/>
      <c r="KP398" s="713"/>
      <c r="KQ398" s="713"/>
      <c r="KR398" s="713"/>
      <c r="KS398" s="713"/>
      <c r="KT398" s="713"/>
      <c r="KU398" s="713"/>
      <c r="KV398" s="713"/>
      <c r="KW398" s="713"/>
      <c r="KX398" s="713"/>
      <c r="KY398" s="713"/>
      <c r="KZ398" s="713"/>
      <c r="LA398" s="713"/>
      <c r="LB398" s="713"/>
      <c r="LC398" s="713"/>
      <c r="LD398" s="713"/>
      <c r="LE398" s="713"/>
      <c r="LF398" s="713"/>
      <c r="LG398" s="713"/>
      <c r="LH398" s="713"/>
      <c r="LI398" s="713"/>
      <c r="LJ398" s="713"/>
      <c r="LK398" s="713"/>
      <c r="LL398" s="713"/>
      <c r="LM398" s="713"/>
      <c r="LN398" s="713"/>
      <c r="LO398" s="713"/>
      <c r="LP398" s="713"/>
      <c r="LQ398" s="713"/>
      <c r="LR398" s="713"/>
      <c r="LS398" s="713"/>
      <c r="LT398" s="713"/>
      <c r="LU398" s="713"/>
      <c r="LV398" s="713"/>
      <c r="LW398" s="713"/>
      <c r="LX398" s="713"/>
      <c r="LY398" s="713"/>
      <c r="LZ398" s="713"/>
      <c r="MA398" s="713"/>
      <c r="MB398" s="713"/>
      <c r="MC398" s="713"/>
      <c r="MD398" s="713"/>
      <c r="ME398" s="713"/>
      <c r="MF398" s="713"/>
      <c r="MG398" s="713"/>
      <c r="MH398" s="713"/>
      <c r="MI398" s="713"/>
      <c r="MJ398" s="713"/>
      <c r="MK398" s="713"/>
      <c r="ML398" s="713"/>
      <c r="MM398" s="713"/>
      <c r="MN398" s="713"/>
      <c r="MO398" s="713"/>
      <c r="MP398" s="713"/>
      <c r="MQ398" s="713"/>
      <c r="MR398" s="713"/>
      <c r="MS398" s="713"/>
      <c r="MT398" s="713"/>
      <c r="MU398" s="713"/>
      <c r="MV398" s="714"/>
      <c r="MW398" s="714"/>
      <c r="MX398" s="714"/>
      <c r="MY398" s="714"/>
      <c r="MZ398" s="714"/>
    </row>
    <row r="399" spans="1:364" s="49" customFormat="1" ht="15" customHeight="1">
      <c r="A399" s="723"/>
      <c r="B399" s="724"/>
      <c r="C399" s="709"/>
      <c r="D399" s="474"/>
      <c r="E399" s="7"/>
      <c r="F399" s="7"/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373"/>
      <c r="AG399" s="7"/>
      <c r="AH399" s="7"/>
      <c r="AI399" s="7"/>
      <c r="AJ399" s="7"/>
      <c r="AK399" s="7"/>
      <c r="AL399" s="7"/>
      <c r="AM399" s="7"/>
      <c r="AN399" s="7"/>
      <c r="AO399" s="373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373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373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373"/>
      <c r="FG399" s="6"/>
      <c r="FH399" s="6"/>
      <c r="FI399" s="6"/>
      <c r="FJ399" s="6"/>
      <c r="FK399" s="6"/>
      <c r="FL399" s="6"/>
      <c r="FM399" s="225"/>
      <c r="FN399" s="6"/>
      <c r="FO399" s="6"/>
      <c r="FP399" s="6"/>
      <c r="FQ399" s="6"/>
      <c r="FR399" s="510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101"/>
      <c r="GJ399" s="511"/>
      <c r="GK399" s="101"/>
      <c r="GL399" s="77"/>
      <c r="GM399" s="77"/>
      <c r="GN399" s="77"/>
      <c r="GO399" s="77"/>
      <c r="GP399" s="77"/>
      <c r="GQ399" s="77"/>
      <c r="GR399" s="77"/>
      <c r="GS399" s="77"/>
      <c r="GT399" s="77"/>
      <c r="GU399" s="77"/>
      <c r="GV399" s="77"/>
      <c r="GW399" s="77"/>
      <c r="GX399" s="77"/>
      <c r="GY399" s="77"/>
      <c r="GZ399" s="77"/>
      <c r="HA399" s="77"/>
      <c r="HB399" s="77"/>
      <c r="HC399" s="77"/>
      <c r="HD399" s="77"/>
      <c r="HE399" s="77"/>
      <c r="HF399" s="77"/>
      <c r="HG399" s="77"/>
      <c r="HH399" s="77"/>
      <c r="HI399" s="77"/>
      <c r="HJ399" s="77"/>
      <c r="HK399" s="77"/>
      <c r="HL399" s="77"/>
      <c r="HM399" s="77"/>
      <c r="HN399" s="77"/>
      <c r="HO399" s="77"/>
      <c r="HP399" s="77"/>
      <c r="HQ399" s="77"/>
      <c r="HR399" s="77"/>
      <c r="HS399" s="77"/>
      <c r="HT399" s="77"/>
      <c r="HU399" s="77"/>
      <c r="HV399" s="77"/>
      <c r="HW399" s="77"/>
      <c r="HX399" s="77"/>
      <c r="HY399" s="77"/>
      <c r="HZ399" s="77"/>
      <c r="IA399" s="77"/>
      <c r="IB399" s="77"/>
      <c r="IC399" s="77"/>
      <c r="ID399" s="77"/>
      <c r="IE399" s="77"/>
      <c r="IF399" s="77"/>
      <c r="IG399" s="77"/>
      <c r="IH399" s="77"/>
      <c r="II399" s="77"/>
      <c r="IJ399" s="77"/>
      <c r="IK399" s="77"/>
      <c r="IL399" s="77"/>
      <c r="IM399" s="77"/>
      <c r="IN399" s="77"/>
      <c r="IO399" s="77"/>
      <c r="IP399" s="77"/>
      <c r="IQ399" s="77"/>
      <c r="IR399" s="77"/>
      <c r="IS399" s="77"/>
      <c r="IT399" s="77"/>
      <c r="IU399" s="77"/>
      <c r="IV399" s="3"/>
      <c r="IW399" s="3"/>
      <c r="IX399" s="3"/>
      <c r="IY399" s="3"/>
      <c r="IZ399" s="3"/>
      <c r="JA399" s="551"/>
      <c r="JB399" s="713"/>
      <c r="JC399" s="713"/>
      <c r="JD399" s="713"/>
      <c r="JE399" s="713"/>
      <c r="JF399" s="713"/>
      <c r="JG399" s="713"/>
      <c r="JH399" s="713"/>
      <c r="JI399" s="713"/>
      <c r="JJ399" s="713"/>
      <c r="JK399" s="713"/>
      <c r="JL399" s="713"/>
      <c r="JM399" s="713"/>
      <c r="JN399" s="713"/>
      <c r="JO399" s="713"/>
      <c r="JP399" s="713"/>
      <c r="JQ399" s="713"/>
      <c r="JR399" s="713"/>
      <c r="JS399" s="713"/>
      <c r="JT399" s="713"/>
      <c r="JU399" s="713"/>
      <c r="JV399" s="713"/>
      <c r="JW399" s="713"/>
      <c r="JX399" s="713"/>
      <c r="JY399" s="713"/>
      <c r="JZ399" s="713"/>
      <c r="KA399" s="713"/>
      <c r="KB399" s="713"/>
      <c r="KC399" s="713"/>
      <c r="KD399" s="713"/>
      <c r="KE399" s="713"/>
      <c r="KF399" s="713"/>
      <c r="KG399" s="713"/>
      <c r="KH399" s="713"/>
      <c r="KI399" s="713"/>
      <c r="KJ399" s="713"/>
      <c r="KK399" s="713"/>
      <c r="KL399" s="713"/>
      <c r="KM399" s="713"/>
      <c r="KN399" s="713"/>
      <c r="KO399" s="713"/>
      <c r="KP399" s="713"/>
      <c r="KQ399" s="713"/>
      <c r="KR399" s="713"/>
      <c r="KS399" s="713"/>
      <c r="KT399" s="713"/>
      <c r="KU399" s="713"/>
      <c r="KV399" s="713"/>
      <c r="KW399" s="713"/>
      <c r="KX399" s="713"/>
      <c r="KY399" s="713"/>
      <c r="KZ399" s="713"/>
      <c r="LA399" s="713"/>
      <c r="LB399" s="713"/>
      <c r="LC399" s="713"/>
      <c r="LD399" s="713"/>
      <c r="LE399" s="713"/>
      <c r="LF399" s="713"/>
      <c r="LG399" s="713"/>
      <c r="LH399" s="713"/>
      <c r="LI399" s="713"/>
      <c r="LJ399" s="713"/>
      <c r="LK399" s="713"/>
      <c r="LL399" s="713"/>
      <c r="LM399" s="713"/>
      <c r="LN399" s="713"/>
      <c r="LO399" s="713"/>
      <c r="LP399" s="713"/>
      <c r="LQ399" s="713"/>
      <c r="LR399" s="713"/>
      <c r="LS399" s="713"/>
      <c r="LT399" s="713"/>
      <c r="LU399" s="713"/>
      <c r="LV399" s="713"/>
      <c r="LW399" s="713"/>
      <c r="LX399" s="713"/>
      <c r="LY399" s="713"/>
      <c r="LZ399" s="713"/>
      <c r="MA399" s="713"/>
      <c r="MB399" s="713"/>
      <c r="MC399" s="713"/>
      <c r="MD399" s="713"/>
      <c r="ME399" s="713"/>
      <c r="MF399" s="713"/>
      <c r="MG399" s="713"/>
      <c r="MH399" s="713"/>
      <c r="MI399" s="713"/>
      <c r="MJ399" s="713"/>
      <c r="MK399" s="713"/>
      <c r="ML399" s="713"/>
      <c r="MM399" s="713"/>
      <c r="MN399" s="713"/>
      <c r="MO399" s="713"/>
      <c r="MP399" s="713"/>
      <c r="MQ399" s="713"/>
      <c r="MR399" s="713"/>
      <c r="MS399" s="713"/>
      <c r="MT399" s="713"/>
      <c r="MU399" s="713"/>
      <c r="MV399" s="714"/>
      <c r="MW399" s="714"/>
      <c r="MX399" s="714"/>
      <c r="MY399" s="714"/>
      <c r="MZ399" s="714"/>
    </row>
    <row r="400" spans="1:364" s="49" customFormat="1" ht="15" customHeight="1">
      <c r="A400" s="723"/>
      <c r="B400" s="724"/>
      <c r="C400" s="709"/>
      <c r="D400" s="474"/>
      <c r="E400" s="7"/>
      <c r="F400" s="7"/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373"/>
      <c r="AG400" s="7"/>
      <c r="AH400" s="7"/>
      <c r="AI400" s="7"/>
      <c r="AJ400" s="7"/>
      <c r="AK400" s="7"/>
      <c r="AL400" s="7"/>
      <c r="AM400" s="7"/>
      <c r="AN400" s="7"/>
      <c r="AO400" s="373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373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373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373"/>
      <c r="FG400" s="6"/>
      <c r="FH400" s="6"/>
      <c r="FI400" s="6"/>
      <c r="FJ400" s="6"/>
      <c r="FK400" s="6"/>
      <c r="FL400" s="6"/>
      <c r="FM400" s="225"/>
      <c r="FN400" s="6"/>
      <c r="FO400" s="6"/>
      <c r="FP400" s="6"/>
      <c r="FQ400" s="6"/>
      <c r="FR400" s="510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101"/>
      <c r="GJ400" s="511"/>
      <c r="GK400" s="101"/>
      <c r="GL400" s="77"/>
      <c r="GM400" s="77"/>
      <c r="GN400" s="77"/>
      <c r="GO400" s="77"/>
      <c r="GP400" s="77"/>
      <c r="GQ400" s="77"/>
      <c r="GR400" s="77"/>
      <c r="GS400" s="77"/>
      <c r="GT400" s="77"/>
      <c r="GU400" s="77"/>
      <c r="GV400" s="77"/>
      <c r="GW400" s="77"/>
      <c r="GX400" s="77"/>
      <c r="GY400" s="77"/>
      <c r="GZ400" s="77"/>
      <c r="HA400" s="77"/>
      <c r="HB400" s="77"/>
      <c r="HC400" s="77"/>
      <c r="HD400" s="77"/>
      <c r="HE400" s="77"/>
      <c r="HF400" s="77"/>
      <c r="HG400" s="77"/>
      <c r="HH400" s="77"/>
      <c r="HI400" s="77"/>
      <c r="HJ400" s="77"/>
      <c r="HK400" s="77"/>
      <c r="HL400" s="77"/>
      <c r="HM400" s="77"/>
      <c r="HN400" s="77"/>
      <c r="HO400" s="77"/>
      <c r="HP400" s="77"/>
      <c r="HQ400" s="77"/>
      <c r="HR400" s="77"/>
      <c r="HS400" s="77"/>
      <c r="HT400" s="77"/>
      <c r="HU400" s="77"/>
      <c r="HV400" s="77"/>
      <c r="HW400" s="77"/>
      <c r="HX400" s="77"/>
      <c r="HY400" s="77"/>
      <c r="HZ400" s="77"/>
      <c r="IA400" s="77"/>
      <c r="IB400" s="77"/>
      <c r="IC400" s="77"/>
      <c r="ID400" s="77"/>
      <c r="IE400" s="77"/>
      <c r="IF400" s="77"/>
      <c r="IG400" s="77"/>
      <c r="IH400" s="77"/>
      <c r="II400" s="77"/>
      <c r="IJ400" s="77"/>
      <c r="IK400" s="77"/>
      <c r="IL400" s="77"/>
      <c r="IM400" s="77"/>
      <c r="IN400" s="77"/>
      <c r="IO400" s="77"/>
      <c r="IP400" s="77"/>
      <c r="IQ400" s="77"/>
      <c r="IR400" s="77"/>
      <c r="IS400" s="77"/>
      <c r="IT400" s="77"/>
      <c r="IU400" s="77"/>
      <c r="IV400" s="3"/>
      <c r="IW400" s="3"/>
      <c r="IX400" s="3"/>
      <c r="IY400" s="3"/>
      <c r="IZ400" s="3"/>
      <c r="JA400" s="551"/>
      <c r="JB400" s="713"/>
      <c r="JC400" s="713"/>
      <c r="JD400" s="713"/>
      <c r="JE400" s="713"/>
      <c r="JF400" s="713"/>
      <c r="JG400" s="713"/>
      <c r="JH400" s="713"/>
      <c r="JI400" s="713"/>
      <c r="JJ400" s="713"/>
      <c r="JK400" s="713"/>
      <c r="JL400" s="713"/>
      <c r="JM400" s="713"/>
      <c r="JN400" s="713"/>
      <c r="JO400" s="713"/>
      <c r="JP400" s="713"/>
      <c r="JQ400" s="713"/>
      <c r="JR400" s="713"/>
      <c r="JS400" s="713"/>
      <c r="JT400" s="713"/>
      <c r="JU400" s="713"/>
      <c r="JV400" s="713"/>
      <c r="JW400" s="713"/>
      <c r="JX400" s="713"/>
      <c r="JY400" s="713"/>
      <c r="JZ400" s="713"/>
      <c r="KA400" s="713"/>
      <c r="KB400" s="713"/>
      <c r="KC400" s="713"/>
      <c r="KD400" s="713"/>
      <c r="KE400" s="713"/>
      <c r="KF400" s="713"/>
      <c r="KG400" s="713"/>
      <c r="KH400" s="713"/>
      <c r="KI400" s="713"/>
      <c r="KJ400" s="713"/>
      <c r="KK400" s="713"/>
      <c r="KL400" s="713"/>
      <c r="KM400" s="713"/>
      <c r="KN400" s="713"/>
      <c r="KO400" s="713"/>
      <c r="KP400" s="713"/>
      <c r="KQ400" s="713"/>
      <c r="KR400" s="713"/>
      <c r="KS400" s="713"/>
      <c r="KT400" s="713"/>
      <c r="KU400" s="713"/>
      <c r="KV400" s="713"/>
      <c r="KW400" s="713"/>
      <c r="KX400" s="713"/>
      <c r="KY400" s="713"/>
      <c r="KZ400" s="713"/>
      <c r="LA400" s="713"/>
      <c r="LB400" s="713"/>
      <c r="LC400" s="713"/>
      <c r="LD400" s="713"/>
      <c r="LE400" s="713"/>
      <c r="LF400" s="713"/>
      <c r="LG400" s="713"/>
      <c r="LH400" s="713"/>
      <c r="LI400" s="713"/>
      <c r="LJ400" s="713"/>
      <c r="LK400" s="713"/>
      <c r="LL400" s="713"/>
      <c r="LM400" s="713"/>
      <c r="LN400" s="713"/>
      <c r="LO400" s="713"/>
      <c r="LP400" s="713"/>
      <c r="LQ400" s="713"/>
      <c r="LR400" s="713"/>
      <c r="LS400" s="713"/>
      <c r="LT400" s="713"/>
      <c r="LU400" s="713"/>
      <c r="LV400" s="713"/>
      <c r="LW400" s="713"/>
      <c r="LX400" s="713"/>
      <c r="LY400" s="713"/>
      <c r="LZ400" s="713"/>
      <c r="MA400" s="713"/>
      <c r="MB400" s="713"/>
      <c r="MC400" s="713"/>
      <c r="MD400" s="713"/>
      <c r="ME400" s="713"/>
      <c r="MF400" s="713"/>
      <c r="MG400" s="713"/>
      <c r="MH400" s="713"/>
      <c r="MI400" s="713"/>
      <c r="MJ400" s="713"/>
      <c r="MK400" s="713"/>
      <c r="ML400" s="713"/>
      <c r="MM400" s="713"/>
      <c r="MN400" s="713"/>
      <c r="MO400" s="713"/>
      <c r="MP400" s="713"/>
      <c r="MQ400" s="713"/>
      <c r="MR400" s="713"/>
      <c r="MS400" s="713"/>
      <c r="MT400" s="713"/>
      <c r="MU400" s="713"/>
      <c r="MV400" s="714"/>
      <c r="MW400" s="714"/>
      <c r="MX400" s="714"/>
      <c r="MY400" s="714"/>
      <c r="MZ400" s="714"/>
    </row>
    <row r="401" spans="1:364" s="49" customFormat="1" ht="15" customHeight="1">
      <c r="A401" s="723"/>
      <c r="B401" s="724"/>
      <c r="C401" s="709"/>
      <c r="D401" s="474"/>
      <c r="E401" s="7"/>
      <c r="F401" s="7"/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373"/>
      <c r="AG401" s="7"/>
      <c r="AH401" s="7"/>
      <c r="AI401" s="7"/>
      <c r="AJ401" s="7"/>
      <c r="AK401" s="7"/>
      <c r="AL401" s="7"/>
      <c r="AM401" s="7"/>
      <c r="AN401" s="7"/>
      <c r="AO401" s="373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373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373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373"/>
      <c r="FG401" s="6"/>
      <c r="FH401" s="6"/>
      <c r="FI401" s="6"/>
      <c r="FJ401" s="6"/>
      <c r="FK401" s="6"/>
      <c r="FL401" s="6"/>
      <c r="FM401" s="225"/>
      <c r="FN401" s="6"/>
      <c r="FO401" s="6"/>
      <c r="FP401" s="6"/>
      <c r="FQ401" s="6"/>
      <c r="FR401" s="510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101"/>
      <c r="GJ401" s="511"/>
      <c r="GK401" s="101"/>
      <c r="GL401" s="77"/>
      <c r="GM401" s="77"/>
      <c r="GN401" s="77"/>
      <c r="GO401" s="77"/>
      <c r="GP401" s="77"/>
      <c r="GQ401" s="77"/>
      <c r="GR401" s="77"/>
      <c r="GS401" s="77"/>
      <c r="GT401" s="77"/>
      <c r="GU401" s="77"/>
      <c r="GV401" s="77"/>
      <c r="GW401" s="77"/>
      <c r="GX401" s="77"/>
      <c r="GY401" s="77"/>
      <c r="GZ401" s="77"/>
      <c r="HA401" s="77"/>
      <c r="HB401" s="77"/>
      <c r="HC401" s="77"/>
      <c r="HD401" s="77"/>
      <c r="HE401" s="77"/>
      <c r="HF401" s="77"/>
      <c r="HG401" s="77"/>
      <c r="HH401" s="77"/>
      <c r="HI401" s="77"/>
      <c r="HJ401" s="77"/>
      <c r="HK401" s="77"/>
      <c r="HL401" s="77"/>
      <c r="HM401" s="77"/>
      <c r="HN401" s="77"/>
      <c r="HO401" s="77"/>
      <c r="HP401" s="77"/>
      <c r="HQ401" s="77"/>
      <c r="HR401" s="77"/>
      <c r="HS401" s="77"/>
      <c r="HT401" s="77"/>
      <c r="HU401" s="77"/>
      <c r="HV401" s="77"/>
      <c r="HW401" s="77"/>
      <c r="HX401" s="77"/>
      <c r="HY401" s="77"/>
      <c r="HZ401" s="77"/>
      <c r="IA401" s="77"/>
      <c r="IB401" s="77"/>
      <c r="IC401" s="77"/>
      <c r="ID401" s="77"/>
      <c r="IE401" s="77"/>
      <c r="IF401" s="77"/>
      <c r="IG401" s="77"/>
      <c r="IH401" s="77"/>
      <c r="II401" s="77"/>
      <c r="IJ401" s="77"/>
      <c r="IK401" s="77"/>
      <c r="IL401" s="77"/>
      <c r="IM401" s="77"/>
      <c r="IN401" s="77"/>
      <c r="IO401" s="77"/>
      <c r="IP401" s="77"/>
      <c r="IQ401" s="77"/>
      <c r="IR401" s="77"/>
      <c r="IS401" s="77"/>
      <c r="IT401" s="77"/>
      <c r="IU401" s="77"/>
      <c r="IV401" s="3"/>
      <c r="IW401" s="3"/>
      <c r="IX401" s="3"/>
      <c r="IY401" s="3"/>
      <c r="IZ401" s="3"/>
      <c r="JA401" s="551"/>
      <c r="JB401" s="713"/>
      <c r="JC401" s="713"/>
      <c r="JD401" s="713"/>
      <c r="JE401" s="713"/>
      <c r="JF401" s="713"/>
      <c r="JG401" s="713"/>
      <c r="JH401" s="713"/>
      <c r="JI401" s="713"/>
      <c r="JJ401" s="713"/>
      <c r="JK401" s="713"/>
      <c r="JL401" s="713"/>
      <c r="JM401" s="713"/>
      <c r="JN401" s="713"/>
      <c r="JO401" s="713"/>
      <c r="JP401" s="713"/>
      <c r="JQ401" s="713"/>
      <c r="JR401" s="713"/>
      <c r="JS401" s="713"/>
      <c r="JT401" s="713"/>
      <c r="JU401" s="713"/>
      <c r="JV401" s="713"/>
      <c r="JW401" s="713"/>
      <c r="JX401" s="713"/>
      <c r="JY401" s="713"/>
      <c r="JZ401" s="713"/>
      <c r="KA401" s="713"/>
      <c r="KB401" s="713"/>
      <c r="KC401" s="713"/>
      <c r="KD401" s="713"/>
      <c r="KE401" s="713"/>
      <c r="KF401" s="713"/>
      <c r="KG401" s="713"/>
      <c r="KH401" s="713"/>
      <c r="KI401" s="713"/>
      <c r="KJ401" s="713"/>
      <c r="KK401" s="713"/>
      <c r="KL401" s="713"/>
      <c r="KM401" s="713"/>
      <c r="KN401" s="713"/>
      <c r="KO401" s="713"/>
      <c r="KP401" s="713"/>
      <c r="KQ401" s="713"/>
      <c r="KR401" s="713"/>
      <c r="KS401" s="713"/>
      <c r="KT401" s="713"/>
      <c r="KU401" s="713"/>
      <c r="KV401" s="713"/>
      <c r="KW401" s="713"/>
      <c r="KX401" s="713"/>
      <c r="KY401" s="713"/>
      <c r="KZ401" s="713"/>
      <c r="LA401" s="713"/>
      <c r="LB401" s="713"/>
      <c r="LC401" s="713"/>
      <c r="LD401" s="713"/>
      <c r="LE401" s="713"/>
      <c r="LF401" s="713"/>
      <c r="LG401" s="713"/>
      <c r="LH401" s="713"/>
      <c r="LI401" s="713"/>
      <c r="LJ401" s="713"/>
      <c r="LK401" s="713"/>
      <c r="LL401" s="713"/>
      <c r="LM401" s="713"/>
      <c r="LN401" s="713"/>
      <c r="LO401" s="713"/>
      <c r="LP401" s="713"/>
      <c r="LQ401" s="713"/>
      <c r="LR401" s="713"/>
      <c r="LS401" s="713"/>
      <c r="LT401" s="713"/>
      <c r="LU401" s="713"/>
      <c r="LV401" s="713"/>
      <c r="LW401" s="713"/>
      <c r="LX401" s="713"/>
      <c r="LY401" s="713"/>
      <c r="LZ401" s="713"/>
      <c r="MA401" s="713"/>
      <c r="MB401" s="713"/>
      <c r="MC401" s="713"/>
      <c r="MD401" s="713"/>
      <c r="ME401" s="713"/>
      <c r="MF401" s="713"/>
      <c r="MG401" s="713"/>
      <c r="MH401" s="713"/>
      <c r="MI401" s="713"/>
      <c r="MJ401" s="713"/>
      <c r="MK401" s="713"/>
      <c r="ML401" s="713"/>
      <c r="MM401" s="713"/>
      <c r="MN401" s="713"/>
      <c r="MO401" s="713"/>
      <c r="MP401" s="713"/>
      <c r="MQ401" s="713"/>
      <c r="MR401" s="713"/>
      <c r="MS401" s="713"/>
      <c r="MT401" s="713"/>
      <c r="MU401" s="713"/>
      <c r="MV401" s="714"/>
      <c r="MW401" s="714"/>
      <c r="MX401" s="714"/>
      <c r="MY401" s="714"/>
      <c r="MZ401" s="714"/>
    </row>
    <row r="402" spans="1:364" s="49" customFormat="1" ht="15" customHeight="1">
      <c r="A402" s="723"/>
      <c r="B402" s="724"/>
      <c r="C402" s="709"/>
      <c r="D402" s="474"/>
      <c r="E402" s="7"/>
      <c r="F402" s="7"/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373"/>
      <c r="AG402" s="7"/>
      <c r="AH402" s="7"/>
      <c r="AI402" s="7"/>
      <c r="AJ402" s="7"/>
      <c r="AK402" s="7"/>
      <c r="AL402" s="7"/>
      <c r="AM402" s="7"/>
      <c r="AN402" s="7"/>
      <c r="AO402" s="373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373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373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373"/>
      <c r="FG402" s="6"/>
      <c r="FH402" s="6"/>
      <c r="FI402" s="6"/>
      <c r="FJ402" s="6"/>
      <c r="FK402" s="6"/>
      <c r="FL402" s="6"/>
      <c r="FM402" s="225"/>
      <c r="FN402" s="6"/>
      <c r="FO402" s="6"/>
      <c r="FP402" s="6"/>
      <c r="FQ402" s="6"/>
      <c r="FR402" s="510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101"/>
      <c r="GJ402" s="511"/>
      <c r="GK402" s="101"/>
      <c r="GL402" s="77"/>
      <c r="GM402" s="77"/>
      <c r="GN402" s="77"/>
      <c r="GO402" s="77"/>
      <c r="GP402" s="77"/>
      <c r="GQ402" s="77"/>
      <c r="GR402" s="77"/>
      <c r="GS402" s="77"/>
      <c r="GT402" s="77"/>
      <c r="GU402" s="77"/>
      <c r="GV402" s="77"/>
      <c r="GW402" s="77"/>
      <c r="GX402" s="77"/>
      <c r="GY402" s="77"/>
      <c r="GZ402" s="77"/>
      <c r="HA402" s="77"/>
      <c r="HB402" s="77"/>
      <c r="HC402" s="77"/>
      <c r="HD402" s="77"/>
      <c r="HE402" s="77"/>
      <c r="HF402" s="77"/>
      <c r="HG402" s="77"/>
      <c r="HH402" s="77"/>
      <c r="HI402" s="77"/>
      <c r="HJ402" s="77"/>
      <c r="HK402" s="77"/>
      <c r="HL402" s="77"/>
      <c r="HM402" s="77"/>
      <c r="HN402" s="77"/>
      <c r="HO402" s="77"/>
      <c r="HP402" s="77"/>
      <c r="HQ402" s="77"/>
      <c r="HR402" s="77"/>
      <c r="HS402" s="77"/>
      <c r="HT402" s="77"/>
      <c r="HU402" s="77"/>
      <c r="HV402" s="77"/>
      <c r="HW402" s="77"/>
      <c r="HX402" s="77"/>
      <c r="HY402" s="77"/>
      <c r="HZ402" s="77"/>
      <c r="IA402" s="77"/>
      <c r="IB402" s="77"/>
      <c r="IC402" s="77"/>
      <c r="ID402" s="77"/>
      <c r="IE402" s="77"/>
      <c r="IF402" s="77"/>
      <c r="IG402" s="77"/>
      <c r="IH402" s="77"/>
      <c r="II402" s="77"/>
      <c r="IJ402" s="77"/>
      <c r="IK402" s="77"/>
      <c r="IL402" s="77"/>
      <c r="IM402" s="77"/>
      <c r="IN402" s="77"/>
      <c r="IO402" s="77"/>
      <c r="IP402" s="77"/>
      <c r="IQ402" s="77"/>
      <c r="IR402" s="77"/>
      <c r="IS402" s="77"/>
      <c r="IT402" s="77"/>
      <c r="IU402" s="77"/>
      <c r="IV402" s="3"/>
      <c r="IW402" s="3"/>
      <c r="IX402" s="3"/>
      <c r="IY402" s="3"/>
      <c r="IZ402" s="3"/>
      <c r="JA402" s="551"/>
      <c r="JB402" s="713"/>
      <c r="JC402" s="713"/>
      <c r="JD402" s="713"/>
      <c r="JE402" s="713"/>
      <c r="JF402" s="713"/>
      <c r="JG402" s="713"/>
      <c r="JH402" s="713"/>
      <c r="JI402" s="713"/>
      <c r="JJ402" s="713"/>
      <c r="JK402" s="713"/>
      <c r="JL402" s="713"/>
      <c r="JM402" s="713"/>
      <c r="JN402" s="713"/>
      <c r="JO402" s="713"/>
      <c r="JP402" s="713"/>
      <c r="JQ402" s="713"/>
      <c r="JR402" s="713"/>
      <c r="JS402" s="713"/>
      <c r="JT402" s="713"/>
      <c r="JU402" s="713"/>
      <c r="JV402" s="713"/>
      <c r="JW402" s="713"/>
      <c r="JX402" s="713"/>
      <c r="JY402" s="713"/>
      <c r="JZ402" s="713"/>
      <c r="KA402" s="713"/>
      <c r="KB402" s="713"/>
      <c r="KC402" s="713"/>
      <c r="KD402" s="713"/>
      <c r="KE402" s="713"/>
      <c r="KF402" s="713"/>
      <c r="KG402" s="713"/>
      <c r="KH402" s="713"/>
      <c r="KI402" s="713"/>
      <c r="KJ402" s="713"/>
      <c r="KK402" s="713"/>
      <c r="KL402" s="713"/>
      <c r="KM402" s="713"/>
      <c r="KN402" s="713"/>
      <c r="KO402" s="713"/>
      <c r="KP402" s="713"/>
      <c r="KQ402" s="713"/>
      <c r="KR402" s="713"/>
      <c r="KS402" s="713"/>
      <c r="KT402" s="713"/>
      <c r="KU402" s="713"/>
      <c r="KV402" s="713"/>
      <c r="KW402" s="713"/>
      <c r="KX402" s="713"/>
      <c r="KY402" s="713"/>
      <c r="KZ402" s="713"/>
      <c r="LA402" s="713"/>
      <c r="LB402" s="713"/>
      <c r="LC402" s="713"/>
      <c r="LD402" s="713"/>
      <c r="LE402" s="713"/>
      <c r="LF402" s="713"/>
      <c r="LG402" s="713"/>
      <c r="LH402" s="713"/>
      <c r="LI402" s="713"/>
      <c r="LJ402" s="713"/>
      <c r="LK402" s="713"/>
      <c r="LL402" s="713"/>
      <c r="LM402" s="713"/>
      <c r="LN402" s="713"/>
      <c r="LO402" s="713"/>
      <c r="LP402" s="713"/>
      <c r="LQ402" s="713"/>
      <c r="LR402" s="713"/>
      <c r="LS402" s="713"/>
      <c r="LT402" s="713"/>
      <c r="LU402" s="713"/>
      <c r="LV402" s="713"/>
      <c r="LW402" s="713"/>
      <c r="LX402" s="713"/>
      <c r="LY402" s="713"/>
      <c r="LZ402" s="713"/>
      <c r="MA402" s="713"/>
      <c r="MB402" s="713"/>
      <c r="MC402" s="713"/>
      <c r="MD402" s="713"/>
      <c r="ME402" s="713"/>
      <c r="MF402" s="713"/>
      <c r="MG402" s="713"/>
      <c r="MH402" s="713"/>
      <c r="MI402" s="713"/>
      <c r="MJ402" s="713"/>
      <c r="MK402" s="713"/>
      <c r="ML402" s="713"/>
      <c r="MM402" s="713"/>
      <c r="MN402" s="713"/>
      <c r="MO402" s="713"/>
      <c r="MP402" s="713"/>
      <c r="MQ402" s="713"/>
      <c r="MR402" s="713"/>
      <c r="MS402" s="713"/>
      <c r="MT402" s="713"/>
      <c r="MU402" s="713"/>
      <c r="MV402" s="714"/>
      <c r="MW402" s="714"/>
      <c r="MX402" s="714"/>
      <c r="MY402" s="714"/>
      <c r="MZ402" s="714"/>
    </row>
    <row r="403" spans="1:364" s="49" customFormat="1" ht="15" customHeight="1">
      <c r="A403" s="723"/>
      <c r="B403" s="724"/>
      <c r="C403" s="709"/>
      <c r="D403" s="474"/>
      <c r="E403" s="7"/>
      <c r="F403" s="7"/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373"/>
      <c r="AG403" s="7"/>
      <c r="AH403" s="7"/>
      <c r="AI403" s="7"/>
      <c r="AJ403" s="7"/>
      <c r="AK403" s="7"/>
      <c r="AL403" s="7"/>
      <c r="AM403" s="7"/>
      <c r="AN403" s="7"/>
      <c r="AO403" s="373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373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373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373"/>
      <c r="FG403" s="6"/>
      <c r="FH403" s="6"/>
      <c r="FI403" s="6"/>
      <c r="FJ403" s="6"/>
      <c r="FK403" s="6"/>
      <c r="FL403" s="6"/>
      <c r="FM403" s="225"/>
      <c r="FN403" s="6"/>
      <c r="FO403" s="6"/>
      <c r="FP403" s="6"/>
      <c r="FQ403" s="6"/>
      <c r="FR403" s="510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101"/>
      <c r="GJ403" s="511"/>
      <c r="GK403" s="101"/>
      <c r="GL403" s="77"/>
      <c r="GM403" s="77"/>
      <c r="GN403" s="77"/>
      <c r="GO403" s="77"/>
      <c r="GP403" s="77"/>
      <c r="GQ403" s="77"/>
      <c r="GR403" s="77"/>
      <c r="GS403" s="77"/>
      <c r="GT403" s="77"/>
      <c r="GU403" s="77"/>
      <c r="GV403" s="77"/>
      <c r="GW403" s="77"/>
      <c r="GX403" s="77"/>
      <c r="GY403" s="77"/>
      <c r="GZ403" s="77"/>
      <c r="HA403" s="77"/>
      <c r="HB403" s="77"/>
      <c r="HC403" s="77"/>
      <c r="HD403" s="77"/>
      <c r="HE403" s="77"/>
      <c r="HF403" s="77"/>
      <c r="HG403" s="77"/>
      <c r="HH403" s="77"/>
      <c r="HI403" s="77"/>
      <c r="HJ403" s="77"/>
      <c r="HK403" s="77"/>
      <c r="HL403" s="77"/>
      <c r="HM403" s="77"/>
      <c r="HN403" s="77"/>
      <c r="HO403" s="77"/>
      <c r="HP403" s="77"/>
      <c r="HQ403" s="77"/>
      <c r="HR403" s="77"/>
      <c r="HS403" s="77"/>
      <c r="HT403" s="77"/>
      <c r="HU403" s="77"/>
      <c r="HV403" s="77"/>
      <c r="HW403" s="77"/>
      <c r="HX403" s="77"/>
      <c r="HY403" s="77"/>
      <c r="HZ403" s="77"/>
      <c r="IA403" s="77"/>
      <c r="IB403" s="77"/>
      <c r="IC403" s="77"/>
      <c r="ID403" s="77"/>
      <c r="IE403" s="77"/>
      <c r="IF403" s="77"/>
      <c r="IG403" s="77"/>
      <c r="IH403" s="77"/>
      <c r="II403" s="77"/>
      <c r="IJ403" s="77"/>
      <c r="IK403" s="77"/>
      <c r="IL403" s="77"/>
      <c r="IM403" s="77"/>
      <c r="IN403" s="77"/>
      <c r="IO403" s="77"/>
      <c r="IP403" s="77"/>
      <c r="IQ403" s="77"/>
      <c r="IR403" s="77"/>
      <c r="IS403" s="77"/>
      <c r="IT403" s="77"/>
      <c r="IU403" s="77"/>
      <c r="IV403" s="3"/>
      <c r="IW403" s="3"/>
      <c r="IX403" s="3"/>
      <c r="IY403" s="3"/>
      <c r="IZ403" s="3"/>
      <c r="JA403" s="551"/>
      <c r="JB403" s="713"/>
      <c r="JC403" s="713"/>
      <c r="JD403" s="713"/>
      <c r="JE403" s="713"/>
      <c r="JF403" s="713"/>
      <c r="JG403" s="713"/>
      <c r="JH403" s="713"/>
      <c r="JI403" s="713"/>
      <c r="JJ403" s="713"/>
      <c r="JK403" s="713"/>
      <c r="JL403" s="713"/>
      <c r="JM403" s="713"/>
      <c r="JN403" s="713"/>
      <c r="JO403" s="713"/>
      <c r="JP403" s="713"/>
      <c r="JQ403" s="713"/>
      <c r="JR403" s="713"/>
      <c r="JS403" s="713"/>
      <c r="JT403" s="713"/>
      <c r="JU403" s="713"/>
      <c r="JV403" s="713"/>
      <c r="JW403" s="713"/>
      <c r="JX403" s="713"/>
      <c r="JY403" s="713"/>
      <c r="JZ403" s="713"/>
      <c r="KA403" s="713"/>
      <c r="KB403" s="713"/>
      <c r="KC403" s="713"/>
      <c r="KD403" s="713"/>
      <c r="KE403" s="713"/>
      <c r="KF403" s="713"/>
      <c r="KG403" s="713"/>
      <c r="KH403" s="713"/>
      <c r="KI403" s="713"/>
      <c r="KJ403" s="713"/>
      <c r="KK403" s="713"/>
      <c r="KL403" s="713"/>
      <c r="KM403" s="713"/>
      <c r="KN403" s="713"/>
      <c r="KO403" s="713"/>
      <c r="KP403" s="713"/>
      <c r="KQ403" s="713"/>
      <c r="KR403" s="713"/>
      <c r="KS403" s="713"/>
      <c r="KT403" s="713"/>
      <c r="KU403" s="713"/>
      <c r="KV403" s="713"/>
      <c r="KW403" s="713"/>
      <c r="KX403" s="713"/>
      <c r="KY403" s="713"/>
      <c r="KZ403" s="713"/>
      <c r="LA403" s="713"/>
      <c r="LB403" s="713"/>
      <c r="LC403" s="713"/>
      <c r="LD403" s="713"/>
      <c r="LE403" s="713"/>
      <c r="LF403" s="713"/>
      <c r="LG403" s="713"/>
      <c r="LH403" s="713"/>
      <c r="LI403" s="713"/>
      <c r="LJ403" s="713"/>
      <c r="LK403" s="713"/>
      <c r="LL403" s="713"/>
      <c r="LM403" s="713"/>
      <c r="LN403" s="713"/>
      <c r="LO403" s="713"/>
      <c r="LP403" s="713"/>
      <c r="LQ403" s="713"/>
      <c r="LR403" s="713"/>
      <c r="LS403" s="713"/>
      <c r="LT403" s="713"/>
      <c r="LU403" s="713"/>
      <c r="LV403" s="713"/>
      <c r="LW403" s="713"/>
      <c r="LX403" s="713"/>
      <c r="LY403" s="713"/>
      <c r="LZ403" s="713"/>
      <c r="MA403" s="713"/>
      <c r="MB403" s="713"/>
      <c r="MC403" s="713"/>
      <c r="MD403" s="713"/>
      <c r="ME403" s="713"/>
      <c r="MF403" s="713"/>
      <c r="MG403" s="713"/>
      <c r="MH403" s="713"/>
      <c r="MI403" s="713"/>
      <c r="MJ403" s="713"/>
      <c r="MK403" s="713"/>
      <c r="ML403" s="713"/>
      <c r="MM403" s="713"/>
      <c r="MN403" s="713"/>
      <c r="MO403" s="713"/>
      <c r="MP403" s="713"/>
      <c r="MQ403" s="713"/>
      <c r="MR403" s="713"/>
      <c r="MS403" s="713"/>
      <c r="MT403" s="713"/>
      <c r="MU403" s="713"/>
      <c r="MV403" s="714"/>
      <c r="MW403" s="714"/>
      <c r="MX403" s="714"/>
      <c r="MY403" s="714"/>
      <c r="MZ403" s="714"/>
    </row>
    <row r="404" spans="1:364" s="49" customFormat="1" ht="15" customHeight="1">
      <c r="A404" s="723"/>
      <c r="B404" s="724"/>
      <c r="C404" s="709"/>
      <c r="D404" s="474"/>
      <c r="E404" s="7"/>
      <c r="F404" s="7"/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373"/>
      <c r="AG404" s="7"/>
      <c r="AH404" s="7"/>
      <c r="AI404" s="7"/>
      <c r="AJ404" s="7"/>
      <c r="AK404" s="7"/>
      <c r="AL404" s="7"/>
      <c r="AM404" s="7"/>
      <c r="AN404" s="7"/>
      <c r="AO404" s="373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373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373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373"/>
      <c r="FG404" s="6"/>
      <c r="FH404" s="6"/>
      <c r="FI404" s="6"/>
      <c r="FJ404" s="6"/>
      <c r="FK404" s="6"/>
      <c r="FL404" s="6"/>
      <c r="FM404" s="225"/>
      <c r="FN404" s="6"/>
      <c r="FO404" s="6"/>
      <c r="FP404" s="6"/>
      <c r="FQ404" s="6"/>
      <c r="FR404" s="510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101"/>
      <c r="GJ404" s="511"/>
      <c r="GK404" s="101"/>
      <c r="GL404" s="77"/>
      <c r="GM404" s="77"/>
      <c r="GN404" s="77"/>
      <c r="GO404" s="77"/>
      <c r="GP404" s="77"/>
      <c r="GQ404" s="77"/>
      <c r="GR404" s="77"/>
      <c r="GS404" s="77"/>
      <c r="GT404" s="77"/>
      <c r="GU404" s="77"/>
      <c r="GV404" s="77"/>
      <c r="GW404" s="77"/>
      <c r="GX404" s="77"/>
      <c r="GY404" s="77"/>
      <c r="GZ404" s="77"/>
      <c r="HA404" s="77"/>
      <c r="HB404" s="77"/>
      <c r="HC404" s="77"/>
      <c r="HD404" s="77"/>
      <c r="HE404" s="77"/>
      <c r="HF404" s="77"/>
      <c r="HG404" s="77"/>
      <c r="HH404" s="77"/>
      <c r="HI404" s="77"/>
      <c r="HJ404" s="77"/>
      <c r="HK404" s="77"/>
      <c r="HL404" s="77"/>
      <c r="HM404" s="77"/>
      <c r="HN404" s="77"/>
      <c r="HO404" s="77"/>
      <c r="HP404" s="77"/>
      <c r="HQ404" s="77"/>
      <c r="HR404" s="77"/>
      <c r="HS404" s="77"/>
      <c r="HT404" s="77"/>
      <c r="HU404" s="77"/>
      <c r="HV404" s="77"/>
      <c r="HW404" s="77"/>
      <c r="HX404" s="77"/>
      <c r="HY404" s="77"/>
      <c r="HZ404" s="77"/>
      <c r="IA404" s="77"/>
      <c r="IB404" s="77"/>
      <c r="IC404" s="77"/>
      <c r="ID404" s="77"/>
      <c r="IE404" s="77"/>
      <c r="IF404" s="77"/>
      <c r="IG404" s="77"/>
      <c r="IH404" s="77"/>
      <c r="II404" s="77"/>
      <c r="IJ404" s="77"/>
      <c r="IK404" s="77"/>
      <c r="IL404" s="77"/>
      <c r="IM404" s="77"/>
      <c r="IN404" s="77"/>
      <c r="IO404" s="77"/>
      <c r="IP404" s="77"/>
      <c r="IQ404" s="77"/>
      <c r="IR404" s="77"/>
      <c r="IS404" s="77"/>
      <c r="IT404" s="77"/>
      <c r="IU404" s="77"/>
      <c r="IV404" s="3"/>
      <c r="IW404" s="3"/>
      <c r="IX404" s="3"/>
      <c r="IY404" s="3"/>
      <c r="IZ404" s="3"/>
      <c r="JA404" s="551"/>
      <c r="JB404" s="713"/>
      <c r="JC404" s="713"/>
      <c r="JD404" s="713"/>
      <c r="JE404" s="713"/>
      <c r="JF404" s="713"/>
      <c r="JG404" s="713"/>
      <c r="JH404" s="713"/>
      <c r="JI404" s="713"/>
      <c r="JJ404" s="713"/>
      <c r="JK404" s="713"/>
      <c r="JL404" s="713"/>
      <c r="JM404" s="713"/>
      <c r="JN404" s="713"/>
      <c r="JO404" s="713"/>
      <c r="JP404" s="713"/>
      <c r="JQ404" s="713"/>
      <c r="JR404" s="713"/>
      <c r="JS404" s="713"/>
      <c r="JT404" s="713"/>
      <c r="JU404" s="713"/>
      <c r="JV404" s="713"/>
      <c r="JW404" s="713"/>
      <c r="JX404" s="713"/>
      <c r="JY404" s="713"/>
      <c r="JZ404" s="713"/>
      <c r="KA404" s="713"/>
      <c r="KB404" s="713"/>
      <c r="KC404" s="713"/>
      <c r="KD404" s="713"/>
      <c r="KE404" s="713"/>
      <c r="KF404" s="713"/>
      <c r="KG404" s="713"/>
      <c r="KH404" s="713"/>
      <c r="KI404" s="713"/>
      <c r="KJ404" s="713"/>
      <c r="KK404" s="713"/>
      <c r="KL404" s="713"/>
      <c r="KM404" s="713"/>
      <c r="KN404" s="713"/>
      <c r="KO404" s="713"/>
      <c r="KP404" s="713"/>
      <c r="KQ404" s="713"/>
      <c r="KR404" s="713"/>
      <c r="KS404" s="713"/>
      <c r="KT404" s="713"/>
      <c r="KU404" s="713"/>
      <c r="KV404" s="713"/>
      <c r="KW404" s="713"/>
      <c r="KX404" s="713"/>
      <c r="KY404" s="713"/>
      <c r="KZ404" s="713"/>
      <c r="LA404" s="713"/>
      <c r="LB404" s="713"/>
      <c r="LC404" s="713"/>
      <c r="LD404" s="713"/>
      <c r="LE404" s="713"/>
      <c r="LF404" s="713"/>
      <c r="LG404" s="713"/>
      <c r="LH404" s="713"/>
      <c r="LI404" s="713"/>
      <c r="LJ404" s="713"/>
      <c r="LK404" s="713"/>
      <c r="LL404" s="713"/>
      <c r="LM404" s="713"/>
      <c r="LN404" s="713"/>
      <c r="LO404" s="713"/>
      <c r="LP404" s="713"/>
      <c r="LQ404" s="713"/>
      <c r="LR404" s="713"/>
      <c r="LS404" s="713"/>
      <c r="LT404" s="713"/>
      <c r="LU404" s="713"/>
      <c r="LV404" s="713"/>
      <c r="LW404" s="713"/>
      <c r="LX404" s="713"/>
      <c r="LY404" s="713"/>
      <c r="LZ404" s="713"/>
      <c r="MA404" s="713"/>
      <c r="MB404" s="713"/>
      <c r="MC404" s="713"/>
      <c r="MD404" s="713"/>
      <c r="ME404" s="713"/>
      <c r="MF404" s="713"/>
      <c r="MG404" s="713"/>
      <c r="MH404" s="713"/>
      <c r="MI404" s="713"/>
      <c r="MJ404" s="713"/>
      <c r="MK404" s="713"/>
      <c r="ML404" s="713"/>
      <c r="MM404" s="713"/>
      <c r="MN404" s="713"/>
      <c r="MO404" s="713"/>
      <c r="MP404" s="713"/>
      <c r="MQ404" s="713"/>
      <c r="MR404" s="713"/>
      <c r="MS404" s="713"/>
      <c r="MT404" s="713"/>
      <c r="MU404" s="713"/>
      <c r="MV404" s="714"/>
      <c r="MW404" s="714"/>
      <c r="MX404" s="714"/>
      <c r="MY404" s="714"/>
      <c r="MZ404" s="714"/>
    </row>
    <row r="405" spans="1:364" s="49" customFormat="1" ht="15" customHeight="1">
      <c r="A405" s="723"/>
      <c r="B405" s="724"/>
      <c r="C405" s="709"/>
      <c r="D405" s="474"/>
      <c r="E405" s="7"/>
      <c r="F405" s="7"/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373"/>
      <c r="AG405" s="7"/>
      <c r="AH405" s="7"/>
      <c r="AI405" s="7"/>
      <c r="AJ405" s="7"/>
      <c r="AK405" s="7"/>
      <c r="AL405" s="7"/>
      <c r="AM405" s="7"/>
      <c r="AN405" s="7"/>
      <c r="AO405" s="373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373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373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373"/>
      <c r="FG405" s="6"/>
      <c r="FH405" s="6"/>
      <c r="FI405" s="6"/>
      <c r="FJ405" s="6"/>
      <c r="FK405" s="6"/>
      <c r="FL405" s="6"/>
      <c r="FM405" s="225"/>
      <c r="FN405" s="6"/>
      <c r="FO405" s="6"/>
      <c r="FP405" s="6"/>
      <c r="FQ405" s="6"/>
      <c r="FR405" s="510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101"/>
      <c r="GJ405" s="511"/>
      <c r="GK405" s="101"/>
      <c r="GL405" s="77"/>
      <c r="GM405" s="77"/>
      <c r="GN405" s="77"/>
      <c r="GO405" s="77"/>
      <c r="GP405" s="77"/>
      <c r="GQ405" s="77"/>
      <c r="GR405" s="77"/>
      <c r="GS405" s="77"/>
      <c r="GT405" s="77"/>
      <c r="GU405" s="77"/>
      <c r="GV405" s="77"/>
      <c r="GW405" s="77"/>
      <c r="GX405" s="77"/>
      <c r="GY405" s="77"/>
      <c r="GZ405" s="77"/>
      <c r="HA405" s="77"/>
      <c r="HB405" s="77"/>
      <c r="HC405" s="77"/>
      <c r="HD405" s="77"/>
      <c r="HE405" s="77"/>
      <c r="HF405" s="77"/>
      <c r="HG405" s="77"/>
      <c r="HH405" s="77"/>
      <c r="HI405" s="77"/>
      <c r="HJ405" s="77"/>
      <c r="HK405" s="77"/>
      <c r="HL405" s="77"/>
      <c r="HM405" s="77"/>
      <c r="HN405" s="77"/>
      <c r="HO405" s="77"/>
      <c r="HP405" s="77"/>
      <c r="HQ405" s="77"/>
      <c r="HR405" s="77"/>
      <c r="HS405" s="77"/>
      <c r="HT405" s="77"/>
      <c r="HU405" s="77"/>
      <c r="HV405" s="77"/>
      <c r="HW405" s="77"/>
      <c r="HX405" s="77"/>
      <c r="HY405" s="77"/>
      <c r="HZ405" s="77"/>
      <c r="IA405" s="77"/>
      <c r="IB405" s="77"/>
      <c r="IC405" s="77"/>
      <c r="ID405" s="77"/>
      <c r="IE405" s="77"/>
      <c r="IF405" s="77"/>
      <c r="IG405" s="77"/>
      <c r="IH405" s="77"/>
      <c r="II405" s="77"/>
      <c r="IJ405" s="77"/>
      <c r="IK405" s="77"/>
      <c r="IL405" s="77"/>
      <c r="IM405" s="77"/>
      <c r="IN405" s="77"/>
      <c r="IO405" s="77"/>
      <c r="IP405" s="77"/>
      <c r="IQ405" s="77"/>
      <c r="IR405" s="77"/>
      <c r="IS405" s="77"/>
      <c r="IT405" s="77"/>
      <c r="IU405" s="77"/>
      <c r="IV405" s="3"/>
      <c r="IW405" s="3"/>
      <c r="IX405" s="3"/>
      <c r="IY405" s="3"/>
      <c r="IZ405" s="3"/>
      <c r="JA405" s="551"/>
      <c r="JB405" s="713"/>
      <c r="JC405" s="713"/>
      <c r="JD405" s="713"/>
      <c r="JE405" s="713"/>
      <c r="JF405" s="713"/>
      <c r="JG405" s="713"/>
      <c r="JH405" s="713"/>
      <c r="JI405" s="713"/>
      <c r="JJ405" s="713"/>
      <c r="JK405" s="713"/>
      <c r="JL405" s="713"/>
      <c r="JM405" s="713"/>
      <c r="JN405" s="713"/>
      <c r="JO405" s="713"/>
      <c r="JP405" s="713"/>
      <c r="JQ405" s="713"/>
      <c r="JR405" s="713"/>
      <c r="JS405" s="713"/>
      <c r="JT405" s="713"/>
      <c r="JU405" s="713"/>
      <c r="JV405" s="713"/>
      <c r="JW405" s="713"/>
      <c r="JX405" s="713"/>
      <c r="JY405" s="713"/>
      <c r="JZ405" s="713"/>
      <c r="KA405" s="713"/>
      <c r="KB405" s="713"/>
      <c r="KC405" s="713"/>
      <c r="KD405" s="713"/>
      <c r="KE405" s="713"/>
      <c r="KF405" s="713"/>
      <c r="KG405" s="713"/>
      <c r="KH405" s="713"/>
      <c r="KI405" s="713"/>
      <c r="KJ405" s="713"/>
      <c r="KK405" s="713"/>
      <c r="KL405" s="713"/>
      <c r="KM405" s="713"/>
      <c r="KN405" s="713"/>
      <c r="KO405" s="713"/>
      <c r="KP405" s="713"/>
      <c r="KQ405" s="713"/>
      <c r="KR405" s="713"/>
      <c r="KS405" s="713"/>
      <c r="KT405" s="713"/>
      <c r="KU405" s="713"/>
      <c r="KV405" s="713"/>
      <c r="KW405" s="713"/>
      <c r="KX405" s="713"/>
      <c r="KY405" s="713"/>
      <c r="KZ405" s="713"/>
      <c r="LA405" s="713"/>
      <c r="LB405" s="713"/>
      <c r="LC405" s="713"/>
      <c r="LD405" s="713"/>
      <c r="LE405" s="713"/>
      <c r="LF405" s="713"/>
      <c r="LG405" s="713"/>
      <c r="LH405" s="713"/>
      <c r="LI405" s="713"/>
      <c r="LJ405" s="713"/>
      <c r="LK405" s="713"/>
      <c r="LL405" s="713"/>
      <c r="LM405" s="713"/>
      <c r="LN405" s="713"/>
      <c r="LO405" s="713"/>
      <c r="LP405" s="713"/>
      <c r="LQ405" s="713"/>
      <c r="LR405" s="713"/>
      <c r="LS405" s="713"/>
      <c r="LT405" s="713"/>
      <c r="LU405" s="713"/>
      <c r="LV405" s="713"/>
      <c r="LW405" s="713"/>
      <c r="LX405" s="713"/>
      <c r="LY405" s="713"/>
      <c r="LZ405" s="713"/>
      <c r="MA405" s="713"/>
      <c r="MB405" s="713"/>
      <c r="MC405" s="713"/>
      <c r="MD405" s="713"/>
      <c r="ME405" s="713"/>
      <c r="MF405" s="713"/>
      <c r="MG405" s="713"/>
      <c r="MH405" s="713"/>
      <c r="MI405" s="713"/>
      <c r="MJ405" s="713"/>
      <c r="MK405" s="713"/>
      <c r="ML405" s="713"/>
      <c r="MM405" s="713"/>
      <c r="MN405" s="713"/>
      <c r="MO405" s="713"/>
      <c r="MP405" s="713"/>
      <c r="MQ405" s="713"/>
      <c r="MR405" s="713"/>
      <c r="MS405" s="713"/>
      <c r="MT405" s="713"/>
      <c r="MU405" s="713"/>
      <c r="MV405" s="714"/>
      <c r="MW405" s="714"/>
      <c r="MX405" s="714"/>
      <c r="MY405" s="714"/>
      <c r="MZ405" s="714"/>
    </row>
    <row r="406" spans="1:364" s="49" customFormat="1" ht="15" customHeight="1">
      <c r="A406" s="723"/>
      <c r="B406" s="724"/>
      <c r="C406" s="709"/>
      <c r="D406" s="474"/>
      <c r="E406" s="7"/>
      <c r="F406" s="7"/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373"/>
      <c r="AG406" s="7"/>
      <c r="AH406" s="7"/>
      <c r="AI406" s="7"/>
      <c r="AJ406" s="7"/>
      <c r="AK406" s="7"/>
      <c r="AL406" s="7"/>
      <c r="AM406" s="7"/>
      <c r="AN406" s="7"/>
      <c r="AO406" s="373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373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373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373"/>
      <c r="FG406" s="6"/>
      <c r="FH406" s="6"/>
      <c r="FI406" s="6"/>
      <c r="FJ406" s="6"/>
      <c r="FK406" s="6"/>
      <c r="FL406" s="6"/>
      <c r="FM406" s="225"/>
      <c r="FN406" s="6"/>
      <c r="FO406" s="6"/>
      <c r="FP406" s="6"/>
      <c r="FQ406" s="6"/>
      <c r="FR406" s="510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101"/>
      <c r="GJ406" s="511"/>
      <c r="GK406" s="101"/>
      <c r="GL406" s="77"/>
      <c r="GM406" s="77"/>
      <c r="GN406" s="77"/>
      <c r="GO406" s="77"/>
      <c r="GP406" s="77"/>
      <c r="GQ406" s="77"/>
      <c r="GR406" s="77"/>
      <c r="GS406" s="77"/>
      <c r="GT406" s="77"/>
      <c r="GU406" s="77"/>
      <c r="GV406" s="77"/>
      <c r="GW406" s="77"/>
      <c r="GX406" s="77"/>
      <c r="GY406" s="77"/>
      <c r="GZ406" s="77"/>
      <c r="HA406" s="77"/>
      <c r="HB406" s="77"/>
      <c r="HC406" s="77"/>
      <c r="HD406" s="77"/>
      <c r="HE406" s="77"/>
      <c r="HF406" s="77"/>
      <c r="HG406" s="77"/>
      <c r="HH406" s="77"/>
      <c r="HI406" s="77"/>
      <c r="HJ406" s="77"/>
      <c r="HK406" s="77"/>
      <c r="HL406" s="77"/>
      <c r="HM406" s="77"/>
      <c r="HN406" s="77"/>
      <c r="HO406" s="77"/>
      <c r="HP406" s="77"/>
      <c r="HQ406" s="77"/>
      <c r="HR406" s="77"/>
      <c r="HS406" s="77"/>
      <c r="HT406" s="77"/>
      <c r="HU406" s="77"/>
      <c r="HV406" s="77"/>
      <c r="HW406" s="77"/>
      <c r="HX406" s="77"/>
      <c r="HY406" s="77"/>
      <c r="HZ406" s="77"/>
      <c r="IA406" s="77"/>
      <c r="IB406" s="77"/>
      <c r="IC406" s="77"/>
      <c r="ID406" s="77"/>
      <c r="IE406" s="77"/>
      <c r="IF406" s="77"/>
      <c r="IG406" s="77"/>
      <c r="IH406" s="77"/>
      <c r="II406" s="77"/>
      <c r="IJ406" s="77"/>
      <c r="IK406" s="77"/>
      <c r="IL406" s="77"/>
      <c r="IM406" s="77"/>
      <c r="IN406" s="77"/>
      <c r="IO406" s="77"/>
      <c r="IP406" s="77"/>
      <c r="IQ406" s="77"/>
      <c r="IR406" s="77"/>
      <c r="IS406" s="77"/>
      <c r="IT406" s="77"/>
      <c r="IU406" s="77"/>
      <c r="IV406" s="3"/>
      <c r="IW406" s="3"/>
      <c r="IX406" s="3"/>
      <c r="IY406" s="3"/>
      <c r="IZ406" s="3"/>
      <c r="JA406" s="551"/>
      <c r="JB406" s="713"/>
      <c r="JC406" s="713"/>
      <c r="JD406" s="713"/>
      <c r="JE406" s="713"/>
      <c r="JF406" s="713"/>
      <c r="JG406" s="713"/>
      <c r="JH406" s="713"/>
      <c r="JI406" s="713"/>
      <c r="JJ406" s="713"/>
      <c r="JK406" s="713"/>
      <c r="JL406" s="713"/>
      <c r="JM406" s="713"/>
      <c r="JN406" s="713"/>
      <c r="JO406" s="713"/>
      <c r="JP406" s="713"/>
      <c r="JQ406" s="713"/>
      <c r="JR406" s="713"/>
      <c r="JS406" s="713"/>
      <c r="JT406" s="713"/>
      <c r="JU406" s="713"/>
      <c r="JV406" s="713"/>
      <c r="JW406" s="713"/>
      <c r="JX406" s="713"/>
      <c r="JY406" s="713"/>
      <c r="JZ406" s="713"/>
      <c r="KA406" s="713"/>
      <c r="KB406" s="713"/>
      <c r="KC406" s="713"/>
      <c r="KD406" s="713"/>
      <c r="KE406" s="713"/>
      <c r="KF406" s="713"/>
      <c r="KG406" s="713"/>
      <c r="KH406" s="713"/>
      <c r="KI406" s="713"/>
      <c r="KJ406" s="713"/>
      <c r="KK406" s="713"/>
      <c r="KL406" s="713"/>
      <c r="KM406" s="713"/>
      <c r="KN406" s="713"/>
      <c r="KO406" s="713"/>
      <c r="KP406" s="713"/>
      <c r="KQ406" s="713"/>
      <c r="KR406" s="713"/>
      <c r="KS406" s="713"/>
      <c r="KT406" s="713"/>
      <c r="KU406" s="713"/>
      <c r="KV406" s="713"/>
      <c r="KW406" s="713"/>
      <c r="KX406" s="713"/>
      <c r="KY406" s="713"/>
      <c r="KZ406" s="713"/>
      <c r="LA406" s="713"/>
      <c r="LB406" s="713"/>
      <c r="LC406" s="713"/>
      <c r="LD406" s="713"/>
      <c r="LE406" s="713"/>
      <c r="LF406" s="713"/>
      <c r="LG406" s="713"/>
      <c r="LH406" s="713"/>
      <c r="LI406" s="713"/>
      <c r="LJ406" s="713"/>
      <c r="LK406" s="713"/>
      <c r="LL406" s="713"/>
      <c r="LM406" s="713"/>
      <c r="LN406" s="713"/>
      <c r="LO406" s="713"/>
      <c r="LP406" s="713"/>
      <c r="LQ406" s="713"/>
      <c r="LR406" s="713"/>
      <c r="LS406" s="713"/>
      <c r="LT406" s="713"/>
      <c r="LU406" s="713"/>
      <c r="LV406" s="713"/>
      <c r="LW406" s="713"/>
      <c r="LX406" s="713"/>
      <c r="LY406" s="713"/>
      <c r="LZ406" s="713"/>
      <c r="MA406" s="713"/>
      <c r="MB406" s="713"/>
      <c r="MC406" s="713"/>
      <c r="MD406" s="713"/>
      <c r="ME406" s="713"/>
      <c r="MF406" s="713"/>
      <c r="MG406" s="713"/>
      <c r="MH406" s="713"/>
      <c r="MI406" s="713"/>
      <c r="MJ406" s="713"/>
      <c r="MK406" s="713"/>
      <c r="ML406" s="713"/>
      <c r="MM406" s="713"/>
      <c r="MN406" s="713"/>
      <c r="MO406" s="713"/>
      <c r="MP406" s="713"/>
      <c r="MQ406" s="713"/>
      <c r="MR406" s="713"/>
      <c r="MS406" s="713"/>
      <c r="MT406" s="713"/>
      <c r="MU406" s="713"/>
      <c r="MV406" s="714"/>
      <c r="MW406" s="714"/>
      <c r="MX406" s="714"/>
      <c r="MY406" s="714"/>
      <c r="MZ406" s="714"/>
    </row>
    <row r="407" spans="1:364" s="49" customFormat="1" ht="15" customHeight="1">
      <c r="A407" s="723"/>
      <c r="B407" s="724"/>
      <c r="C407" s="709"/>
      <c r="D407" s="474"/>
      <c r="E407" s="7"/>
      <c r="F407" s="7"/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373"/>
      <c r="AG407" s="7"/>
      <c r="AH407" s="7"/>
      <c r="AI407" s="7"/>
      <c r="AJ407" s="7"/>
      <c r="AK407" s="7"/>
      <c r="AL407" s="7"/>
      <c r="AM407" s="7"/>
      <c r="AN407" s="7"/>
      <c r="AO407" s="373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373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373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373"/>
      <c r="FG407" s="6"/>
      <c r="FH407" s="6"/>
      <c r="FI407" s="6"/>
      <c r="FJ407" s="6"/>
      <c r="FK407" s="6"/>
      <c r="FL407" s="6"/>
      <c r="FM407" s="225"/>
      <c r="FN407" s="6"/>
      <c r="FO407" s="6"/>
      <c r="FP407" s="6"/>
      <c r="FQ407" s="6"/>
      <c r="FR407" s="510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101"/>
      <c r="GJ407" s="511"/>
      <c r="GK407" s="101"/>
      <c r="GL407" s="77"/>
      <c r="GM407" s="77"/>
      <c r="GN407" s="77"/>
      <c r="GO407" s="77"/>
      <c r="GP407" s="77"/>
      <c r="GQ407" s="77"/>
      <c r="GR407" s="77"/>
      <c r="GS407" s="77"/>
      <c r="GT407" s="77"/>
      <c r="GU407" s="77"/>
      <c r="GV407" s="77"/>
      <c r="GW407" s="77"/>
      <c r="GX407" s="77"/>
      <c r="GY407" s="77"/>
      <c r="GZ407" s="77"/>
      <c r="HA407" s="77"/>
      <c r="HB407" s="77"/>
      <c r="HC407" s="77"/>
      <c r="HD407" s="77"/>
      <c r="HE407" s="77"/>
      <c r="HF407" s="77"/>
      <c r="HG407" s="77"/>
      <c r="HH407" s="77"/>
      <c r="HI407" s="77"/>
      <c r="HJ407" s="77"/>
      <c r="HK407" s="77"/>
      <c r="HL407" s="77"/>
      <c r="HM407" s="77"/>
      <c r="HN407" s="77"/>
      <c r="HO407" s="77"/>
      <c r="HP407" s="77"/>
      <c r="HQ407" s="77"/>
      <c r="HR407" s="77"/>
      <c r="HS407" s="77"/>
      <c r="HT407" s="77"/>
      <c r="HU407" s="77"/>
      <c r="HV407" s="77"/>
      <c r="HW407" s="77"/>
      <c r="HX407" s="77"/>
      <c r="HY407" s="77"/>
      <c r="HZ407" s="77"/>
      <c r="IA407" s="77"/>
      <c r="IB407" s="77"/>
      <c r="IC407" s="77"/>
      <c r="ID407" s="77"/>
      <c r="IE407" s="77"/>
      <c r="IF407" s="77"/>
      <c r="IG407" s="77"/>
      <c r="IH407" s="77"/>
      <c r="II407" s="77"/>
      <c r="IJ407" s="77"/>
      <c r="IK407" s="77"/>
      <c r="IL407" s="77"/>
      <c r="IM407" s="77"/>
      <c r="IN407" s="77"/>
      <c r="IO407" s="77"/>
      <c r="IP407" s="77"/>
      <c r="IQ407" s="77"/>
      <c r="IR407" s="77"/>
      <c r="IS407" s="77"/>
      <c r="IT407" s="77"/>
      <c r="IU407" s="77"/>
      <c r="IV407" s="3"/>
      <c r="IW407" s="3"/>
      <c r="IX407" s="3"/>
      <c r="IY407" s="3"/>
      <c r="IZ407" s="3"/>
      <c r="JA407" s="551"/>
      <c r="JB407" s="713"/>
      <c r="JC407" s="713"/>
      <c r="JD407" s="713"/>
      <c r="JE407" s="713"/>
      <c r="JF407" s="713"/>
      <c r="JG407" s="713"/>
      <c r="JH407" s="713"/>
      <c r="JI407" s="713"/>
      <c r="JJ407" s="713"/>
      <c r="JK407" s="713"/>
      <c r="JL407" s="713"/>
      <c r="JM407" s="713"/>
      <c r="JN407" s="713"/>
      <c r="JO407" s="713"/>
      <c r="JP407" s="713"/>
      <c r="JQ407" s="713"/>
      <c r="JR407" s="713"/>
      <c r="JS407" s="713"/>
      <c r="JT407" s="713"/>
      <c r="JU407" s="713"/>
      <c r="JV407" s="713"/>
      <c r="JW407" s="713"/>
      <c r="JX407" s="713"/>
      <c r="JY407" s="713"/>
      <c r="JZ407" s="713"/>
      <c r="KA407" s="713"/>
      <c r="KB407" s="713"/>
      <c r="KC407" s="713"/>
      <c r="KD407" s="713"/>
      <c r="KE407" s="713"/>
      <c r="KF407" s="713"/>
      <c r="KG407" s="713"/>
      <c r="KH407" s="713"/>
      <c r="KI407" s="713"/>
      <c r="KJ407" s="713"/>
      <c r="KK407" s="713"/>
      <c r="KL407" s="713"/>
      <c r="KM407" s="713"/>
      <c r="KN407" s="713"/>
      <c r="KO407" s="713"/>
      <c r="KP407" s="713"/>
      <c r="KQ407" s="713"/>
      <c r="KR407" s="713"/>
      <c r="KS407" s="713"/>
      <c r="KT407" s="713"/>
      <c r="KU407" s="713"/>
      <c r="KV407" s="713"/>
      <c r="KW407" s="713"/>
      <c r="KX407" s="713"/>
      <c r="KY407" s="713"/>
      <c r="KZ407" s="713"/>
      <c r="LA407" s="713"/>
      <c r="LB407" s="713"/>
      <c r="LC407" s="713"/>
      <c r="LD407" s="713"/>
      <c r="LE407" s="713"/>
      <c r="LF407" s="713"/>
      <c r="LG407" s="713"/>
      <c r="LH407" s="713"/>
      <c r="LI407" s="713"/>
      <c r="LJ407" s="713"/>
      <c r="LK407" s="713"/>
      <c r="LL407" s="713"/>
      <c r="LM407" s="713"/>
      <c r="LN407" s="713"/>
      <c r="LO407" s="713"/>
      <c r="LP407" s="713"/>
      <c r="LQ407" s="713"/>
      <c r="LR407" s="713"/>
      <c r="LS407" s="713"/>
      <c r="LT407" s="713"/>
      <c r="LU407" s="713"/>
      <c r="LV407" s="713"/>
      <c r="LW407" s="713"/>
      <c r="LX407" s="713"/>
      <c r="LY407" s="713"/>
      <c r="LZ407" s="713"/>
      <c r="MA407" s="713"/>
      <c r="MB407" s="713"/>
      <c r="MC407" s="713"/>
      <c r="MD407" s="713"/>
      <c r="ME407" s="713"/>
      <c r="MF407" s="713"/>
      <c r="MG407" s="713"/>
      <c r="MH407" s="713"/>
      <c r="MI407" s="713"/>
      <c r="MJ407" s="713"/>
      <c r="MK407" s="713"/>
      <c r="ML407" s="713"/>
      <c r="MM407" s="713"/>
      <c r="MN407" s="713"/>
      <c r="MO407" s="713"/>
      <c r="MP407" s="713"/>
      <c r="MQ407" s="713"/>
      <c r="MR407" s="713"/>
      <c r="MS407" s="713"/>
      <c r="MT407" s="713"/>
      <c r="MU407" s="713"/>
      <c r="MV407" s="714"/>
      <c r="MW407" s="714"/>
      <c r="MX407" s="714"/>
      <c r="MY407" s="714"/>
      <c r="MZ407" s="714"/>
    </row>
    <row r="408" spans="1:364" s="49" customFormat="1" ht="15" customHeight="1">
      <c r="A408" s="723"/>
      <c r="B408" s="724"/>
      <c r="C408" s="709"/>
      <c r="D408" s="474"/>
      <c r="E408" s="7"/>
      <c r="F408" s="7"/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373"/>
      <c r="AG408" s="7"/>
      <c r="AH408" s="7"/>
      <c r="AI408" s="7"/>
      <c r="AJ408" s="7"/>
      <c r="AK408" s="7"/>
      <c r="AL408" s="7"/>
      <c r="AM408" s="7"/>
      <c r="AN408" s="7"/>
      <c r="AO408" s="373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373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373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373"/>
      <c r="FG408" s="6"/>
      <c r="FH408" s="6"/>
      <c r="FI408" s="6"/>
      <c r="FJ408" s="6"/>
      <c r="FK408" s="6"/>
      <c r="FL408" s="6"/>
      <c r="FM408" s="225"/>
      <c r="FN408" s="6"/>
      <c r="FO408" s="6"/>
      <c r="FP408" s="6"/>
      <c r="FQ408" s="6"/>
      <c r="FR408" s="510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101"/>
      <c r="GJ408" s="511"/>
      <c r="GK408" s="101"/>
      <c r="GL408" s="77"/>
      <c r="GM408" s="77"/>
      <c r="GN408" s="77"/>
      <c r="GO408" s="77"/>
      <c r="GP408" s="77"/>
      <c r="GQ408" s="77"/>
      <c r="GR408" s="77"/>
      <c r="GS408" s="77"/>
      <c r="GT408" s="77"/>
      <c r="GU408" s="77"/>
      <c r="GV408" s="77"/>
      <c r="GW408" s="77"/>
      <c r="GX408" s="77"/>
      <c r="GY408" s="77"/>
      <c r="GZ408" s="77"/>
      <c r="HA408" s="77"/>
      <c r="HB408" s="77"/>
      <c r="HC408" s="77"/>
      <c r="HD408" s="77"/>
      <c r="HE408" s="77"/>
      <c r="HF408" s="77"/>
      <c r="HG408" s="77"/>
      <c r="HH408" s="77"/>
      <c r="HI408" s="77"/>
      <c r="HJ408" s="77"/>
      <c r="HK408" s="77"/>
      <c r="HL408" s="77"/>
      <c r="HM408" s="77"/>
      <c r="HN408" s="77"/>
      <c r="HO408" s="77"/>
      <c r="HP408" s="77"/>
      <c r="HQ408" s="77"/>
      <c r="HR408" s="77"/>
      <c r="HS408" s="77"/>
      <c r="HT408" s="77"/>
      <c r="HU408" s="77"/>
      <c r="HV408" s="77"/>
      <c r="HW408" s="77"/>
      <c r="HX408" s="77"/>
      <c r="HY408" s="77"/>
      <c r="HZ408" s="77"/>
      <c r="IA408" s="77"/>
      <c r="IB408" s="77"/>
      <c r="IC408" s="77"/>
      <c r="ID408" s="77"/>
      <c r="IE408" s="77"/>
      <c r="IF408" s="77"/>
      <c r="IG408" s="77"/>
      <c r="IH408" s="77"/>
      <c r="II408" s="77"/>
      <c r="IJ408" s="77"/>
      <c r="IK408" s="77"/>
      <c r="IL408" s="77"/>
      <c r="IM408" s="77"/>
      <c r="IN408" s="77"/>
      <c r="IO408" s="77"/>
      <c r="IP408" s="77"/>
      <c r="IQ408" s="77"/>
      <c r="IR408" s="77"/>
      <c r="IS408" s="77"/>
      <c r="IT408" s="77"/>
      <c r="IU408" s="77"/>
      <c r="IV408" s="3"/>
      <c r="IW408" s="3"/>
      <c r="IX408" s="3"/>
      <c r="IY408" s="3"/>
      <c r="IZ408" s="3"/>
      <c r="JA408" s="551"/>
      <c r="JB408" s="713"/>
      <c r="JC408" s="713"/>
      <c r="JD408" s="713"/>
      <c r="JE408" s="713"/>
      <c r="JF408" s="713"/>
      <c r="JG408" s="713"/>
      <c r="JH408" s="713"/>
      <c r="JI408" s="713"/>
      <c r="JJ408" s="713"/>
      <c r="JK408" s="713"/>
      <c r="JL408" s="713"/>
      <c r="JM408" s="713"/>
      <c r="JN408" s="713"/>
      <c r="JO408" s="713"/>
      <c r="JP408" s="713"/>
      <c r="JQ408" s="713"/>
      <c r="JR408" s="713"/>
      <c r="JS408" s="713"/>
      <c r="JT408" s="713"/>
      <c r="JU408" s="713"/>
      <c r="JV408" s="713"/>
      <c r="JW408" s="713"/>
      <c r="JX408" s="713"/>
      <c r="JY408" s="713"/>
      <c r="JZ408" s="713"/>
      <c r="KA408" s="713"/>
      <c r="KB408" s="713"/>
      <c r="KC408" s="713"/>
      <c r="KD408" s="713"/>
      <c r="KE408" s="713"/>
      <c r="KF408" s="713"/>
      <c r="KG408" s="713"/>
      <c r="KH408" s="713"/>
      <c r="KI408" s="713"/>
      <c r="KJ408" s="713"/>
      <c r="KK408" s="713"/>
      <c r="KL408" s="713"/>
      <c r="KM408" s="713"/>
      <c r="KN408" s="713"/>
      <c r="KO408" s="713"/>
      <c r="KP408" s="713"/>
      <c r="KQ408" s="713"/>
      <c r="KR408" s="713"/>
      <c r="KS408" s="713"/>
      <c r="KT408" s="713"/>
      <c r="KU408" s="713"/>
      <c r="KV408" s="713"/>
      <c r="KW408" s="713"/>
      <c r="KX408" s="713"/>
      <c r="KY408" s="713"/>
      <c r="KZ408" s="713"/>
      <c r="LA408" s="713"/>
      <c r="LB408" s="713"/>
      <c r="LC408" s="713"/>
      <c r="LD408" s="713"/>
      <c r="LE408" s="713"/>
      <c r="LF408" s="713"/>
      <c r="LG408" s="713"/>
      <c r="LH408" s="713"/>
      <c r="LI408" s="713"/>
      <c r="LJ408" s="713"/>
      <c r="LK408" s="713"/>
      <c r="LL408" s="713"/>
      <c r="LM408" s="713"/>
      <c r="LN408" s="713"/>
      <c r="LO408" s="713"/>
      <c r="LP408" s="713"/>
      <c r="LQ408" s="713"/>
      <c r="LR408" s="713"/>
      <c r="LS408" s="713"/>
      <c r="LT408" s="713"/>
      <c r="LU408" s="713"/>
      <c r="LV408" s="713"/>
      <c r="LW408" s="713"/>
      <c r="LX408" s="713"/>
      <c r="LY408" s="713"/>
      <c r="LZ408" s="713"/>
      <c r="MA408" s="713"/>
      <c r="MB408" s="713"/>
      <c r="MC408" s="713"/>
      <c r="MD408" s="713"/>
      <c r="ME408" s="713"/>
      <c r="MF408" s="713"/>
      <c r="MG408" s="713"/>
      <c r="MH408" s="713"/>
      <c r="MI408" s="713"/>
      <c r="MJ408" s="713"/>
      <c r="MK408" s="713"/>
      <c r="ML408" s="713"/>
      <c r="MM408" s="713"/>
      <c r="MN408" s="713"/>
      <c r="MO408" s="713"/>
      <c r="MP408" s="713"/>
      <c r="MQ408" s="713"/>
      <c r="MR408" s="713"/>
      <c r="MS408" s="713"/>
      <c r="MT408" s="713"/>
      <c r="MU408" s="713"/>
      <c r="MV408" s="714"/>
      <c r="MW408" s="714"/>
      <c r="MX408" s="714"/>
      <c r="MY408" s="714"/>
      <c r="MZ408" s="714"/>
    </row>
    <row r="409" spans="1:364" s="49" customFormat="1" ht="15" customHeight="1">
      <c r="A409" s="723"/>
      <c r="B409" s="724"/>
      <c r="C409" s="709"/>
      <c r="D409" s="474"/>
      <c r="E409" s="7"/>
      <c r="F409" s="7"/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373"/>
      <c r="AG409" s="7"/>
      <c r="AH409" s="7"/>
      <c r="AI409" s="7"/>
      <c r="AJ409" s="7"/>
      <c r="AK409" s="7"/>
      <c r="AL409" s="7"/>
      <c r="AM409" s="7"/>
      <c r="AN409" s="7"/>
      <c r="AO409" s="373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373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373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373"/>
      <c r="FG409" s="6"/>
      <c r="FH409" s="6"/>
      <c r="FI409" s="6"/>
      <c r="FJ409" s="6"/>
      <c r="FK409" s="6"/>
      <c r="FL409" s="6"/>
      <c r="FM409" s="225"/>
      <c r="FN409" s="6"/>
      <c r="FO409" s="6"/>
      <c r="FP409" s="6"/>
      <c r="FQ409" s="6"/>
      <c r="FR409" s="510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101"/>
      <c r="GJ409" s="511"/>
      <c r="GK409" s="101"/>
      <c r="GL409" s="77"/>
      <c r="GM409" s="77"/>
      <c r="GN409" s="77"/>
      <c r="GO409" s="77"/>
      <c r="GP409" s="77"/>
      <c r="GQ409" s="77"/>
      <c r="GR409" s="77"/>
      <c r="GS409" s="77"/>
      <c r="GT409" s="77"/>
      <c r="GU409" s="77"/>
      <c r="GV409" s="77"/>
      <c r="GW409" s="77"/>
      <c r="GX409" s="77"/>
      <c r="GY409" s="77"/>
      <c r="GZ409" s="77"/>
      <c r="HA409" s="77"/>
      <c r="HB409" s="77"/>
      <c r="HC409" s="77"/>
      <c r="HD409" s="77"/>
      <c r="HE409" s="77"/>
      <c r="HF409" s="77"/>
      <c r="HG409" s="77"/>
      <c r="HH409" s="77"/>
      <c r="HI409" s="77"/>
      <c r="HJ409" s="77"/>
      <c r="HK409" s="77"/>
      <c r="HL409" s="77"/>
      <c r="HM409" s="77"/>
      <c r="HN409" s="77"/>
      <c r="HO409" s="77"/>
      <c r="HP409" s="77"/>
      <c r="HQ409" s="77"/>
      <c r="HR409" s="77"/>
      <c r="HS409" s="77"/>
      <c r="HT409" s="77"/>
      <c r="HU409" s="77"/>
      <c r="HV409" s="77"/>
      <c r="HW409" s="77"/>
      <c r="HX409" s="77"/>
      <c r="HY409" s="77"/>
      <c r="HZ409" s="77"/>
      <c r="IA409" s="77"/>
      <c r="IB409" s="77"/>
      <c r="IC409" s="77"/>
      <c r="ID409" s="77"/>
      <c r="IE409" s="77"/>
      <c r="IF409" s="77"/>
      <c r="IG409" s="77"/>
      <c r="IH409" s="77"/>
      <c r="II409" s="77"/>
      <c r="IJ409" s="77"/>
      <c r="IK409" s="77"/>
      <c r="IL409" s="77"/>
      <c r="IM409" s="77"/>
      <c r="IN409" s="77"/>
      <c r="IO409" s="77"/>
      <c r="IP409" s="77"/>
      <c r="IQ409" s="77"/>
      <c r="IR409" s="77"/>
      <c r="IS409" s="77"/>
      <c r="IT409" s="77"/>
      <c r="IU409" s="77"/>
      <c r="IV409" s="3"/>
      <c r="IW409" s="3"/>
      <c r="IX409" s="3"/>
      <c r="IY409" s="3"/>
      <c r="IZ409" s="3"/>
      <c r="JA409" s="551"/>
      <c r="JB409" s="713"/>
      <c r="JC409" s="713"/>
      <c r="JD409" s="713"/>
      <c r="JE409" s="713"/>
      <c r="JF409" s="713"/>
      <c r="JG409" s="713"/>
      <c r="JH409" s="713"/>
      <c r="JI409" s="713"/>
      <c r="JJ409" s="713"/>
      <c r="JK409" s="713"/>
      <c r="JL409" s="713"/>
      <c r="JM409" s="713"/>
      <c r="JN409" s="713"/>
      <c r="JO409" s="713"/>
      <c r="JP409" s="713"/>
      <c r="JQ409" s="713"/>
      <c r="JR409" s="713"/>
      <c r="JS409" s="713"/>
      <c r="JT409" s="713"/>
      <c r="JU409" s="713"/>
      <c r="JV409" s="713"/>
      <c r="JW409" s="713"/>
      <c r="JX409" s="713"/>
      <c r="JY409" s="713"/>
      <c r="JZ409" s="713"/>
      <c r="KA409" s="713"/>
      <c r="KB409" s="713"/>
      <c r="KC409" s="713"/>
      <c r="KD409" s="713"/>
      <c r="KE409" s="713"/>
      <c r="KF409" s="713"/>
      <c r="KG409" s="713"/>
      <c r="KH409" s="713"/>
      <c r="KI409" s="713"/>
      <c r="KJ409" s="713"/>
      <c r="KK409" s="713"/>
      <c r="KL409" s="713"/>
      <c r="KM409" s="713"/>
      <c r="KN409" s="713"/>
      <c r="KO409" s="713"/>
      <c r="KP409" s="713"/>
      <c r="KQ409" s="713"/>
      <c r="KR409" s="713"/>
      <c r="KS409" s="713"/>
      <c r="KT409" s="713"/>
      <c r="KU409" s="713"/>
      <c r="KV409" s="713"/>
      <c r="KW409" s="713"/>
      <c r="KX409" s="713"/>
      <c r="KY409" s="713"/>
      <c r="KZ409" s="713"/>
      <c r="LA409" s="713"/>
      <c r="LB409" s="713"/>
      <c r="LC409" s="713"/>
      <c r="LD409" s="713"/>
      <c r="LE409" s="713"/>
      <c r="LF409" s="713"/>
      <c r="LG409" s="713"/>
      <c r="LH409" s="713"/>
      <c r="LI409" s="713"/>
      <c r="LJ409" s="713"/>
      <c r="LK409" s="713"/>
      <c r="LL409" s="713"/>
      <c r="LM409" s="713"/>
      <c r="LN409" s="713"/>
      <c r="LO409" s="713"/>
      <c r="LP409" s="713"/>
      <c r="LQ409" s="713"/>
      <c r="LR409" s="713"/>
      <c r="LS409" s="713"/>
      <c r="LT409" s="713"/>
      <c r="LU409" s="713"/>
      <c r="LV409" s="713"/>
      <c r="LW409" s="713"/>
      <c r="LX409" s="713"/>
      <c r="LY409" s="713"/>
      <c r="LZ409" s="713"/>
      <c r="MA409" s="713"/>
      <c r="MB409" s="713"/>
      <c r="MC409" s="713"/>
      <c r="MD409" s="713"/>
      <c r="ME409" s="713"/>
      <c r="MF409" s="713"/>
      <c r="MG409" s="713"/>
      <c r="MH409" s="713"/>
      <c r="MI409" s="713"/>
      <c r="MJ409" s="713"/>
      <c r="MK409" s="713"/>
      <c r="ML409" s="713"/>
      <c r="MM409" s="713"/>
      <c r="MN409" s="713"/>
      <c r="MO409" s="713"/>
      <c r="MP409" s="713"/>
      <c r="MQ409" s="713"/>
      <c r="MR409" s="713"/>
      <c r="MS409" s="713"/>
      <c r="MT409" s="713"/>
      <c r="MU409" s="713"/>
      <c r="MV409" s="714"/>
      <c r="MW409" s="714"/>
      <c r="MX409" s="714"/>
      <c r="MY409" s="714"/>
      <c r="MZ409" s="714"/>
    </row>
    <row r="410" spans="1:364" s="49" customFormat="1" ht="15" customHeight="1">
      <c r="A410" s="723"/>
      <c r="B410" s="724"/>
      <c r="C410" s="709"/>
      <c r="D410" s="474"/>
      <c r="E410" s="7"/>
      <c r="F410" s="7"/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373"/>
      <c r="AG410" s="7"/>
      <c r="AH410" s="7"/>
      <c r="AI410" s="7"/>
      <c r="AJ410" s="7"/>
      <c r="AK410" s="7"/>
      <c r="AL410" s="7"/>
      <c r="AM410" s="7"/>
      <c r="AN410" s="7"/>
      <c r="AO410" s="373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373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373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373"/>
      <c r="FG410" s="6"/>
      <c r="FH410" s="6"/>
      <c r="FI410" s="6"/>
      <c r="FJ410" s="6"/>
      <c r="FK410" s="6"/>
      <c r="FL410" s="6"/>
      <c r="FM410" s="225"/>
      <c r="FN410" s="6"/>
      <c r="FO410" s="6"/>
      <c r="FP410" s="6"/>
      <c r="FQ410" s="6"/>
      <c r="FR410" s="510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101"/>
      <c r="GJ410" s="511"/>
      <c r="GK410" s="101"/>
      <c r="GL410" s="77"/>
      <c r="GM410" s="77"/>
      <c r="GN410" s="77"/>
      <c r="GO410" s="77"/>
      <c r="GP410" s="77"/>
      <c r="GQ410" s="77"/>
      <c r="GR410" s="77"/>
      <c r="GS410" s="77"/>
      <c r="GT410" s="77"/>
      <c r="GU410" s="77"/>
      <c r="GV410" s="77"/>
      <c r="GW410" s="77"/>
      <c r="GX410" s="77"/>
      <c r="GY410" s="77"/>
      <c r="GZ410" s="77"/>
      <c r="HA410" s="77"/>
      <c r="HB410" s="77"/>
      <c r="HC410" s="77"/>
      <c r="HD410" s="77"/>
      <c r="HE410" s="77"/>
      <c r="HF410" s="77"/>
      <c r="HG410" s="77"/>
      <c r="HH410" s="77"/>
      <c r="HI410" s="77"/>
      <c r="HJ410" s="77"/>
      <c r="HK410" s="77"/>
      <c r="HL410" s="77"/>
      <c r="HM410" s="77"/>
      <c r="HN410" s="77"/>
      <c r="HO410" s="77"/>
      <c r="HP410" s="77"/>
      <c r="HQ410" s="77"/>
      <c r="HR410" s="77"/>
      <c r="HS410" s="77"/>
      <c r="HT410" s="77"/>
      <c r="HU410" s="77"/>
      <c r="HV410" s="77"/>
      <c r="HW410" s="77"/>
      <c r="HX410" s="77"/>
      <c r="HY410" s="77"/>
      <c r="HZ410" s="77"/>
      <c r="IA410" s="77"/>
      <c r="IB410" s="77"/>
      <c r="IC410" s="77"/>
      <c r="ID410" s="77"/>
      <c r="IE410" s="77"/>
      <c r="IF410" s="77"/>
      <c r="IG410" s="77"/>
      <c r="IH410" s="77"/>
      <c r="II410" s="77"/>
      <c r="IJ410" s="77"/>
      <c r="IK410" s="77"/>
      <c r="IL410" s="77"/>
      <c r="IM410" s="77"/>
      <c r="IN410" s="77"/>
      <c r="IO410" s="77"/>
      <c r="IP410" s="77"/>
      <c r="IQ410" s="77"/>
      <c r="IR410" s="77"/>
      <c r="IS410" s="77"/>
      <c r="IT410" s="77"/>
      <c r="IU410" s="77"/>
      <c r="IV410" s="3"/>
      <c r="IW410" s="3"/>
      <c r="IX410" s="3"/>
      <c r="IY410" s="3"/>
      <c r="IZ410" s="3"/>
      <c r="JA410" s="551"/>
      <c r="JB410" s="713"/>
      <c r="JC410" s="713"/>
      <c r="JD410" s="713"/>
      <c r="JE410" s="713"/>
      <c r="JF410" s="713"/>
      <c r="JG410" s="713"/>
      <c r="JH410" s="713"/>
      <c r="JI410" s="713"/>
      <c r="JJ410" s="713"/>
      <c r="JK410" s="713"/>
      <c r="JL410" s="713"/>
      <c r="JM410" s="713"/>
      <c r="JN410" s="713"/>
      <c r="JO410" s="713"/>
      <c r="JP410" s="713"/>
      <c r="JQ410" s="713"/>
      <c r="JR410" s="713"/>
      <c r="JS410" s="713"/>
      <c r="JT410" s="713"/>
      <c r="JU410" s="713"/>
      <c r="JV410" s="713"/>
      <c r="JW410" s="713"/>
      <c r="JX410" s="713"/>
      <c r="JY410" s="713"/>
      <c r="JZ410" s="713"/>
      <c r="KA410" s="713"/>
      <c r="KB410" s="713"/>
      <c r="KC410" s="713"/>
      <c r="KD410" s="713"/>
      <c r="KE410" s="713"/>
      <c r="KF410" s="713"/>
      <c r="KG410" s="713"/>
      <c r="KH410" s="713"/>
      <c r="KI410" s="713"/>
      <c r="KJ410" s="713"/>
      <c r="KK410" s="713"/>
      <c r="KL410" s="713"/>
      <c r="KM410" s="713"/>
      <c r="KN410" s="713"/>
      <c r="KO410" s="713"/>
      <c r="KP410" s="713"/>
      <c r="KQ410" s="713"/>
      <c r="KR410" s="713"/>
      <c r="KS410" s="713"/>
      <c r="KT410" s="713"/>
      <c r="KU410" s="713"/>
      <c r="KV410" s="713"/>
      <c r="KW410" s="713"/>
      <c r="KX410" s="713"/>
      <c r="KY410" s="713"/>
      <c r="KZ410" s="713"/>
      <c r="LA410" s="713"/>
      <c r="LB410" s="713"/>
      <c r="LC410" s="713"/>
      <c r="LD410" s="713"/>
      <c r="LE410" s="713"/>
      <c r="LF410" s="713"/>
      <c r="LG410" s="713"/>
      <c r="LH410" s="713"/>
      <c r="LI410" s="713"/>
      <c r="LJ410" s="713"/>
      <c r="LK410" s="713"/>
      <c r="LL410" s="713"/>
      <c r="LM410" s="713"/>
      <c r="LN410" s="713"/>
      <c r="LO410" s="713"/>
      <c r="LP410" s="713"/>
      <c r="LQ410" s="713"/>
      <c r="LR410" s="713"/>
      <c r="LS410" s="713"/>
      <c r="LT410" s="713"/>
      <c r="LU410" s="713"/>
      <c r="LV410" s="713"/>
      <c r="LW410" s="713"/>
      <c r="LX410" s="713"/>
      <c r="LY410" s="713"/>
      <c r="LZ410" s="713"/>
      <c r="MA410" s="713"/>
      <c r="MB410" s="713"/>
      <c r="MC410" s="713"/>
      <c r="MD410" s="713"/>
      <c r="ME410" s="713"/>
      <c r="MF410" s="713"/>
      <c r="MG410" s="713"/>
      <c r="MH410" s="713"/>
      <c r="MI410" s="713"/>
      <c r="MJ410" s="713"/>
      <c r="MK410" s="713"/>
      <c r="ML410" s="713"/>
      <c r="MM410" s="713"/>
      <c r="MN410" s="713"/>
      <c r="MO410" s="713"/>
      <c r="MP410" s="713"/>
      <c r="MQ410" s="713"/>
      <c r="MR410" s="713"/>
      <c r="MS410" s="713"/>
      <c r="MT410" s="713"/>
      <c r="MU410" s="713"/>
      <c r="MV410" s="714"/>
      <c r="MW410" s="714"/>
      <c r="MX410" s="714"/>
      <c r="MY410" s="714"/>
      <c r="MZ410" s="714"/>
    </row>
    <row r="411" spans="1:364" s="49" customFormat="1" ht="15" customHeight="1">
      <c r="A411" s="723"/>
      <c r="B411" s="724"/>
      <c r="C411" s="709"/>
      <c r="D411" s="474"/>
      <c r="E411" s="7"/>
      <c r="F411" s="7"/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373"/>
      <c r="AG411" s="7"/>
      <c r="AH411" s="7"/>
      <c r="AI411" s="7"/>
      <c r="AJ411" s="7"/>
      <c r="AK411" s="7"/>
      <c r="AL411" s="7"/>
      <c r="AM411" s="7"/>
      <c r="AN411" s="7"/>
      <c r="AO411" s="373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373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373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373"/>
      <c r="FG411" s="6"/>
      <c r="FH411" s="6"/>
      <c r="FI411" s="6"/>
      <c r="FJ411" s="6"/>
      <c r="FK411" s="6"/>
      <c r="FL411" s="6"/>
      <c r="FM411" s="225"/>
      <c r="FN411" s="6"/>
      <c r="FO411" s="6"/>
      <c r="FP411" s="6"/>
      <c r="FQ411" s="6"/>
      <c r="FR411" s="510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101"/>
      <c r="GJ411" s="511"/>
      <c r="GK411" s="101"/>
      <c r="GL411" s="77"/>
      <c r="GM411" s="77"/>
      <c r="GN411" s="77"/>
      <c r="GO411" s="77"/>
      <c r="GP411" s="77"/>
      <c r="GQ411" s="77"/>
      <c r="GR411" s="77"/>
      <c r="GS411" s="77"/>
      <c r="GT411" s="77"/>
      <c r="GU411" s="77"/>
      <c r="GV411" s="77"/>
      <c r="GW411" s="77"/>
      <c r="GX411" s="77"/>
      <c r="GY411" s="77"/>
      <c r="GZ411" s="77"/>
      <c r="HA411" s="77"/>
      <c r="HB411" s="77"/>
      <c r="HC411" s="77"/>
      <c r="HD411" s="77"/>
      <c r="HE411" s="77"/>
      <c r="HF411" s="77"/>
      <c r="HG411" s="77"/>
      <c r="HH411" s="77"/>
      <c r="HI411" s="77"/>
      <c r="HJ411" s="77"/>
      <c r="HK411" s="77"/>
      <c r="HL411" s="77"/>
      <c r="HM411" s="77"/>
      <c r="HN411" s="77"/>
      <c r="HO411" s="77"/>
      <c r="HP411" s="77"/>
      <c r="HQ411" s="77"/>
      <c r="HR411" s="77"/>
      <c r="HS411" s="77"/>
      <c r="HT411" s="77"/>
      <c r="HU411" s="77"/>
      <c r="HV411" s="77"/>
      <c r="HW411" s="77"/>
      <c r="HX411" s="77"/>
      <c r="HY411" s="77"/>
      <c r="HZ411" s="77"/>
      <c r="IA411" s="77"/>
      <c r="IB411" s="77"/>
      <c r="IC411" s="77"/>
      <c r="ID411" s="77"/>
      <c r="IE411" s="77"/>
      <c r="IF411" s="77"/>
      <c r="IG411" s="77"/>
      <c r="IH411" s="77"/>
      <c r="II411" s="77"/>
      <c r="IJ411" s="77"/>
      <c r="IK411" s="77"/>
      <c r="IL411" s="77"/>
      <c r="IM411" s="77"/>
      <c r="IN411" s="77"/>
      <c r="IO411" s="77"/>
      <c r="IP411" s="77"/>
      <c r="IQ411" s="77"/>
      <c r="IR411" s="77"/>
      <c r="IS411" s="77"/>
      <c r="IT411" s="77"/>
      <c r="IU411" s="77"/>
      <c r="IV411" s="3"/>
      <c r="IW411" s="3"/>
      <c r="IX411" s="3"/>
      <c r="IY411" s="3"/>
      <c r="IZ411" s="3"/>
      <c r="JA411" s="551"/>
      <c r="JB411" s="713"/>
      <c r="JC411" s="713"/>
      <c r="JD411" s="713"/>
      <c r="JE411" s="713"/>
      <c r="JF411" s="713"/>
      <c r="JG411" s="713"/>
      <c r="JH411" s="713"/>
      <c r="JI411" s="713"/>
      <c r="JJ411" s="713"/>
      <c r="JK411" s="713"/>
      <c r="JL411" s="713"/>
      <c r="JM411" s="713"/>
      <c r="JN411" s="713"/>
      <c r="JO411" s="713"/>
      <c r="JP411" s="713"/>
      <c r="JQ411" s="713"/>
      <c r="JR411" s="713"/>
      <c r="JS411" s="713"/>
      <c r="JT411" s="713"/>
      <c r="JU411" s="713"/>
      <c r="JV411" s="713"/>
      <c r="JW411" s="713"/>
      <c r="JX411" s="713"/>
      <c r="JY411" s="713"/>
      <c r="JZ411" s="713"/>
      <c r="KA411" s="713"/>
      <c r="KB411" s="713"/>
      <c r="KC411" s="713"/>
      <c r="KD411" s="713"/>
      <c r="KE411" s="713"/>
      <c r="KF411" s="713"/>
      <c r="KG411" s="713"/>
      <c r="KH411" s="713"/>
      <c r="KI411" s="713"/>
      <c r="KJ411" s="713"/>
      <c r="KK411" s="713"/>
      <c r="KL411" s="713"/>
      <c r="KM411" s="713"/>
      <c r="KN411" s="713"/>
      <c r="KO411" s="713"/>
      <c r="KP411" s="713"/>
      <c r="KQ411" s="713"/>
      <c r="KR411" s="713"/>
      <c r="KS411" s="713"/>
      <c r="KT411" s="713"/>
      <c r="KU411" s="713"/>
      <c r="KV411" s="713"/>
      <c r="KW411" s="713"/>
      <c r="KX411" s="713"/>
      <c r="KY411" s="713"/>
      <c r="KZ411" s="713"/>
      <c r="LA411" s="713"/>
      <c r="LB411" s="713"/>
      <c r="LC411" s="713"/>
      <c r="LD411" s="713"/>
      <c r="LE411" s="713"/>
      <c r="LF411" s="713"/>
      <c r="LG411" s="713"/>
      <c r="LH411" s="713"/>
      <c r="LI411" s="713"/>
      <c r="LJ411" s="713"/>
      <c r="LK411" s="713"/>
      <c r="LL411" s="713"/>
      <c r="LM411" s="713"/>
      <c r="LN411" s="713"/>
      <c r="LO411" s="713"/>
      <c r="LP411" s="713"/>
      <c r="LQ411" s="713"/>
      <c r="LR411" s="713"/>
      <c r="LS411" s="713"/>
      <c r="LT411" s="713"/>
      <c r="LU411" s="713"/>
      <c r="LV411" s="713"/>
      <c r="LW411" s="713"/>
      <c r="LX411" s="713"/>
      <c r="LY411" s="713"/>
      <c r="LZ411" s="713"/>
      <c r="MA411" s="713"/>
      <c r="MB411" s="713"/>
      <c r="MC411" s="713"/>
      <c r="MD411" s="713"/>
      <c r="ME411" s="713"/>
      <c r="MF411" s="713"/>
      <c r="MG411" s="713"/>
      <c r="MH411" s="713"/>
      <c r="MI411" s="713"/>
      <c r="MJ411" s="713"/>
      <c r="MK411" s="713"/>
      <c r="ML411" s="713"/>
      <c r="MM411" s="713"/>
      <c r="MN411" s="713"/>
      <c r="MO411" s="713"/>
      <c r="MP411" s="713"/>
      <c r="MQ411" s="713"/>
      <c r="MR411" s="713"/>
      <c r="MS411" s="713"/>
      <c r="MT411" s="713"/>
      <c r="MU411" s="713"/>
      <c r="MV411" s="714"/>
      <c r="MW411" s="714"/>
      <c r="MX411" s="714"/>
      <c r="MY411" s="714"/>
      <c r="MZ411" s="714"/>
    </row>
    <row r="412" spans="1:364" s="49" customFormat="1" ht="15" customHeight="1">
      <c r="A412" s="723"/>
      <c r="B412" s="724"/>
      <c r="C412" s="709"/>
      <c r="D412" s="474"/>
      <c r="E412" s="7"/>
      <c r="F412" s="7"/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373"/>
      <c r="AG412" s="7"/>
      <c r="AH412" s="7"/>
      <c r="AI412" s="7"/>
      <c r="AJ412" s="7"/>
      <c r="AK412" s="7"/>
      <c r="AL412" s="7"/>
      <c r="AM412" s="7"/>
      <c r="AN412" s="7"/>
      <c r="AO412" s="373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373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373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373"/>
      <c r="FG412" s="6"/>
      <c r="FH412" s="6"/>
      <c r="FI412" s="6"/>
      <c r="FJ412" s="6"/>
      <c r="FK412" s="6"/>
      <c r="FL412" s="6"/>
      <c r="FM412" s="225"/>
      <c r="FN412" s="6"/>
      <c r="FO412" s="6"/>
      <c r="FP412" s="6"/>
      <c r="FQ412" s="6"/>
      <c r="FR412" s="510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101"/>
      <c r="GJ412" s="511"/>
      <c r="GK412" s="101"/>
      <c r="GL412" s="77"/>
      <c r="GM412" s="77"/>
      <c r="GN412" s="77"/>
      <c r="GO412" s="77"/>
      <c r="GP412" s="77"/>
      <c r="GQ412" s="77"/>
      <c r="GR412" s="77"/>
      <c r="GS412" s="77"/>
      <c r="GT412" s="77"/>
      <c r="GU412" s="77"/>
      <c r="GV412" s="77"/>
      <c r="GW412" s="77"/>
      <c r="GX412" s="77"/>
      <c r="GY412" s="77"/>
      <c r="GZ412" s="77"/>
      <c r="HA412" s="77"/>
      <c r="HB412" s="77"/>
      <c r="HC412" s="77"/>
      <c r="HD412" s="77"/>
      <c r="HE412" s="77"/>
      <c r="HF412" s="77"/>
      <c r="HG412" s="77"/>
      <c r="HH412" s="77"/>
      <c r="HI412" s="77"/>
      <c r="HJ412" s="77"/>
      <c r="HK412" s="77"/>
      <c r="HL412" s="77"/>
      <c r="HM412" s="77"/>
      <c r="HN412" s="77"/>
      <c r="HO412" s="77"/>
      <c r="HP412" s="77"/>
      <c r="HQ412" s="77"/>
      <c r="HR412" s="77"/>
      <c r="HS412" s="77"/>
      <c r="HT412" s="77"/>
      <c r="HU412" s="77"/>
      <c r="HV412" s="77"/>
      <c r="HW412" s="77"/>
      <c r="HX412" s="77"/>
      <c r="HY412" s="77"/>
      <c r="HZ412" s="77"/>
      <c r="IA412" s="77"/>
      <c r="IB412" s="77"/>
      <c r="IC412" s="77"/>
      <c r="ID412" s="77"/>
      <c r="IE412" s="77"/>
      <c r="IF412" s="77"/>
      <c r="IG412" s="77"/>
      <c r="IH412" s="77"/>
      <c r="II412" s="77"/>
      <c r="IJ412" s="77"/>
      <c r="IK412" s="77"/>
      <c r="IL412" s="77"/>
      <c r="IM412" s="77"/>
      <c r="IN412" s="77"/>
      <c r="IO412" s="77"/>
      <c r="IP412" s="77"/>
      <c r="IQ412" s="77"/>
      <c r="IR412" s="77"/>
      <c r="IS412" s="77"/>
      <c r="IT412" s="77"/>
      <c r="IU412" s="77"/>
      <c r="IV412" s="3"/>
      <c r="IW412" s="3"/>
      <c r="IX412" s="3"/>
      <c r="IY412" s="3"/>
      <c r="IZ412" s="3"/>
      <c r="JA412" s="551"/>
      <c r="JB412" s="713"/>
      <c r="JC412" s="713"/>
      <c r="JD412" s="713"/>
      <c r="JE412" s="713"/>
      <c r="JF412" s="713"/>
      <c r="JG412" s="713"/>
      <c r="JH412" s="713"/>
      <c r="JI412" s="713"/>
      <c r="JJ412" s="713"/>
      <c r="JK412" s="713"/>
      <c r="JL412" s="713"/>
      <c r="JM412" s="713"/>
      <c r="JN412" s="713"/>
      <c r="JO412" s="713"/>
      <c r="JP412" s="713"/>
      <c r="JQ412" s="713"/>
      <c r="JR412" s="713"/>
      <c r="JS412" s="713"/>
      <c r="JT412" s="713"/>
      <c r="JU412" s="713"/>
      <c r="JV412" s="713"/>
      <c r="JW412" s="713"/>
      <c r="JX412" s="713"/>
      <c r="JY412" s="713"/>
      <c r="JZ412" s="713"/>
      <c r="KA412" s="713"/>
      <c r="KB412" s="713"/>
      <c r="KC412" s="713"/>
      <c r="KD412" s="713"/>
      <c r="KE412" s="713"/>
      <c r="KF412" s="713"/>
      <c r="KG412" s="713"/>
      <c r="KH412" s="713"/>
      <c r="KI412" s="713"/>
      <c r="KJ412" s="713"/>
      <c r="KK412" s="713"/>
      <c r="KL412" s="713"/>
      <c r="KM412" s="713"/>
      <c r="KN412" s="713"/>
      <c r="KO412" s="713"/>
      <c r="KP412" s="713"/>
      <c r="KQ412" s="713"/>
      <c r="KR412" s="713"/>
      <c r="KS412" s="713"/>
      <c r="KT412" s="713"/>
      <c r="KU412" s="713"/>
      <c r="KV412" s="713"/>
      <c r="KW412" s="713"/>
      <c r="KX412" s="713"/>
      <c r="KY412" s="713"/>
      <c r="KZ412" s="713"/>
      <c r="LA412" s="713"/>
      <c r="LB412" s="713"/>
      <c r="LC412" s="713"/>
      <c r="LD412" s="713"/>
      <c r="LE412" s="713"/>
      <c r="LF412" s="713"/>
      <c r="LG412" s="713"/>
      <c r="LH412" s="713"/>
      <c r="LI412" s="713"/>
      <c r="LJ412" s="713"/>
      <c r="LK412" s="713"/>
      <c r="LL412" s="713"/>
      <c r="LM412" s="713"/>
      <c r="LN412" s="713"/>
      <c r="LO412" s="713"/>
      <c r="LP412" s="713"/>
      <c r="LQ412" s="713"/>
      <c r="LR412" s="713"/>
      <c r="LS412" s="713"/>
      <c r="LT412" s="713"/>
      <c r="LU412" s="713"/>
      <c r="LV412" s="713"/>
      <c r="LW412" s="713"/>
      <c r="LX412" s="713"/>
      <c r="LY412" s="713"/>
      <c r="LZ412" s="713"/>
      <c r="MA412" s="713"/>
      <c r="MB412" s="713"/>
      <c r="MC412" s="713"/>
      <c r="MD412" s="713"/>
      <c r="ME412" s="713"/>
      <c r="MF412" s="713"/>
      <c r="MG412" s="713"/>
      <c r="MH412" s="713"/>
      <c r="MI412" s="713"/>
      <c r="MJ412" s="713"/>
      <c r="MK412" s="713"/>
      <c r="ML412" s="713"/>
      <c r="MM412" s="713"/>
      <c r="MN412" s="713"/>
      <c r="MO412" s="713"/>
      <c r="MP412" s="713"/>
      <c r="MQ412" s="713"/>
      <c r="MR412" s="713"/>
      <c r="MS412" s="713"/>
      <c r="MT412" s="713"/>
      <c r="MU412" s="713"/>
      <c r="MV412" s="714"/>
      <c r="MW412" s="714"/>
      <c r="MX412" s="714"/>
      <c r="MY412" s="714"/>
      <c r="MZ412" s="714"/>
    </row>
    <row r="413" spans="1:364" s="49" customFormat="1" ht="15" customHeight="1">
      <c r="A413" s="723"/>
      <c r="B413" s="724"/>
      <c r="C413" s="709"/>
      <c r="D413" s="474"/>
      <c r="E413" s="7"/>
      <c r="F413" s="7"/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373"/>
      <c r="AG413" s="7"/>
      <c r="AH413" s="7"/>
      <c r="AI413" s="7"/>
      <c r="AJ413" s="7"/>
      <c r="AK413" s="7"/>
      <c r="AL413" s="7"/>
      <c r="AM413" s="7"/>
      <c r="AN413" s="7"/>
      <c r="AO413" s="373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373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373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373"/>
      <c r="FG413" s="6"/>
      <c r="FH413" s="6"/>
      <c r="FI413" s="6"/>
      <c r="FJ413" s="6"/>
      <c r="FK413" s="6"/>
      <c r="FL413" s="6"/>
      <c r="FM413" s="225"/>
      <c r="FN413" s="6"/>
      <c r="FO413" s="6"/>
      <c r="FP413" s="6"/>
      <c r="FQ413" s="6"/>
      <c r="FR413" s="510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101"/>
      <c r="GJ413" s="511"/>
      <c r="GK413" s="101"/>
      <c r="GL413" s="77"/>
      <c r="GM413" s="77"/>
      <c r="GN413" s="77"/>
      <c r="GO413" s="77"/>
      <c r="GP413" s="77"/>
      <c r="GQ413" s="77"/>
      <c r="GR413" s="77"/>
      <c r="GS413" s="77"/>
      <c r="GT413" s="77"/>
      <c r="GU413" s="77"/>
      <c r="GV413" s="77"/>
      <c r="GW413" s="77"/>
      <c r="GX413" s="77"/>
      <c r="GY413" s="77"/>
      <c r="GZ413" s="77"/>
      <c r="HA413" s="77"/>
      <c r="HB413" s="77"/>
      <c r="HC413" s="77"/>
      <c r="HD413" s="77"/>
      <c r="HE413" s="77"/>
      <c r="HF413" s="77"/>
      <c r="HG413" s="77"/>
      <c r="HH413" s="77"/>
      <c r="HI413" s="77"/>
      <c r="HJ413" s="77"/>
      <c r="HK413" s="77"/>
      <c r="HL413" s="77"/>
      <c r="HM413" s="77"/>
      <c r="HN413" s="77"/>
      <c r="HO413" s="77"/>
      <c r="HP413" s="77"/>
      <c r="HQ413" s="77"/>
      <c r="HR413" s="77"/>
      <c r="HS413" s="77"/>
      <c r="HT413" s="77"/>
      <c r="HU413" s="77"/>
      <c r="HV413" s="77"/>
      <c r="HW413" s="77"/>
      <c r="HX413" s="77"/>
      <c r="HY413" s="77"/>
      <c r="HZ413" s="77"/>
      <c r="IA413" s="77"/>
      <c r="IB413" s="77"/>
      <c r="IC413" s="77"/>
      <c r="ID413" s="77"/>
      <c r="IE413" s="77"/>
      <c r="IF413" s="77"/>
      <c r="IG413" s="77"/>
      <c r="IH413" s="77"/>
      <c r="II413" s="77"/>
      <c r="IJ413" s="77"/>
      <c r="IK413" s="77"/>
      <c r="IL413" s="77"/>
      <c r="IM413" s="77"/>
      <c r="IN413" s="77"/>
      <c r="IO413" s="77"/>
      <c r="IP413" s="77"/>
      <c r="IQ413" s="77"/>
      <c r="IR413" s="77"/>
      <c r="IS413" s="77"/>
      <c r="IT413" s="77"/>
      <c r="IU413" s="77"/>
      <c r="IV413" s="3"/>
      <c r="IW413" s="3"/>
      <c r="IX413" s="3"/>
      <c r="IY413" s="3"/>
      <c r="IZ413" s="3"/>
      <c r="JA413" s="551"/>
      <c r="JB413" s="713"/>
      <c r="JC413" s="713"/>
      <c r="JD413" s="713"/>
      <c r="JE413" s="713"/>
      <c r="JF413" s="713"/>
      <c r="JG413" s="713"/>
      <c r="JH413" s="713"/>
      <c r="JI413" s="713"/>
      <c r="JJ413" s="713"/>
      <c r="JK413" s="713"/>
      <c r="JL413" s="713"/>
      <c r="JM413" s="713"/>
      <c r="JN413" s="713"/>
      <c r="JO413" s="713"/>
      <c r="JP413" s="713"/>
      <c r="JQ413" s="713"/>
      <c r="JR413" s="713"/>
      <c r="JS413" s="713"/>
      <c r="JT413" s="713"/>
      <c r="JU413" s="713"/>
      <c r="JV413" s="713"/>
      <c r="JW413" s="713"/>
      <c r="JX413" s="713"/>
      <c r="JY413" s="713"/>
      <c r="JZ413" s="713"/>
      <c r="KA413" s="713"/>
      <c r="KB413" s="713"/>
      <c r="KC413" s="713"/>
      <c r="KD413" s="713"/>
      <c r="KE413" s="713"/>
      <c r="KF413" s="713"/>
      <c r="KG413" s="713"/>
      <c r="KH413" s="713"/>
      <c r="KI413" s="713"/>
      <c r="KJ413" s="713"/>
      <c r="KK413" s="713"/>
      <c r="KL413" s="713"/>
      <c r="KM413" s="713"/>
      <c r="KN413" s="713"/>
      <c r="KO413" s="713"/>
      <c r="KP413" s="713"/>
      <c r="KQ413" s="713"/>
      <c r="KR413" s="713"/>
      <c r="KS413" s="713"/>
      <c r="KT413" s="713"/>
      <c r="KU413" s="713"/>
      <c r="KV413" s="713"/>
      <c r="KW413" s="713"/>
      <c r="KX413" s="713"/>
      <c r="KY413" s="713"/>
      <c r="KZ413" s="713"/>
      <c r="LA413" s="713"/>
      <c r="LB413" s="713"/>
      <c r="LC413" s="713"/>
      <c r="LD413" s="713"/>
      <c r="LE413" s="713"/>
      <c r="LF413" s="713"/>
      <c r="LG413" s="713"/>
      <c r="LH413" s="713"/>
      <c r="LI413" s="713"/>
      <c r="LJ413" s="713"/>
      <c r="LK413" s="713"/>
      <c r="LL413" s="713"/>
      <c r="LM413" s="713"/>
      <c r="LN413" s="713"/>
      <c r="LO413" s="713"/>
      <c r="LP413" s="713"/>
      <c r="LQ413" s="713"/>
      <c r="LR413" s="713"/>
      <c r="LS413" s="713"/>
      <c r="LT413" s="713"/>
      <c r="LU413" s="713"/>
      <c r="LV413" s="713"/>
      <c r="LW413" s="713"/>
      <c r="LX413" s="713"/>
      <c r="LY413" s="713"/>
      <c r="LZ413" s="713"/>
      <c r="MA413" s="713"/>
      <c r="MB413" s="713"/>
      <c r="MC413" s="713"/>
      <c r="MD413" s="713"/>
      <c r="ME413" s="713"/>
      <c r="MF413" s="713"/>
      <c r="MG413" s="713"/>
      <c r="MH413" s="713"/>
      <c r="MI413" s="713"/>
      <c r="MJ413" s="713"/>
      <c r="MK413" s="713"/>
      <c r="ML413" s="713"/>
      <c r="MM413" s="713"/>
      <c r="MN413" s="713"/>
      <c r="MO413" s="713"/>
      <c r="MP413" s="713"/>
      <c r="MQ413" s="713"/>
      <c r="MR413" s="713"/>
      <c r="MS413" s="713"/>
      <c r="MT413" s="713"/>
      <c r="MU413" s="713"/>
      <c r="MV413" s="714"/>
      <c r="MW413" s="714"/>
      <c r="MX413" s="714"/>
      <c r="MY413" s="714"/>
      <c r="MZ413" s="714"/>
    </row>
    <row r="414" spans="1:364" s="49" customFormat="1" ht="15" customHeight="1">
      <c r="A414" s="723"/>
      <c r="B414" s="724"/>
      <c r="C414" s="709"/>
      <c r="D414" s="474"/>
      <c r="E414" s="7"/>
      <c r="F414" s="7"/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373"/>
      <c r="AG414" s="7"/>
      <c r="AH414" s="7"/>
      <c r="AI414" s="7"/>
      <c r="AJ414" s="7"/>
      <c r="AK414" s="7"/>
      <c r="AL414" s="7"/>
      <c r="AM414" s="7"/>
      <c r="AN414" s="7"/>
      <c r="AO414" s="373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373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373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373"/>
      <c r="FG414" s="6"/>
      <c r="FH414" s="6"/>
      <c r="FI414" s="6"/>
      <c r="FJ414" s="6"/>
      <c r="FK414" s="6"/>
      <c r="FL414" s="6"/>
      <c r="FM414" s="225"/>
      <c r="FN414" s="6"/>
      <c r="FO414" s="6"/>
      <c r="FP414" s="6"/>
      <c r="FQ414" s="6"/>
      <c r="FR414" s="510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101"/>
      <c r="GJ414" s="511"/>
      <c r="GK414" s="101"/>
      <c r="GL414" s="77"/>
      <c r="GM414" s="77"/>
      <c r="GN414" s="77"/>
      <c r="GO414" s="77"/>
      <c r="GP414" s="77"/>
      <c r="GQ414" s="77"/>
      <c r="GR414" s="77"/>
      <c r="GS414" s="77"/>
      <c r="GT414" s="77"/>
      <c r="GU414" s="77"/>
      <c r="GV414" s="77"/>
      <c r="GW414" s="77"/>
      <c r="GX414" s="77"/>
      <c r="GY414" s="77"/>
      <c r="GZ414" s="77"/>
      <c r="HA414" s="77"/>
      <c r="HB414" s="77"/>
      <c r="HC414" s="77"/>
      <c r="HD414" s="77"/>
      <c r="HE414" s="77"/>
      <c r="HF414" s="77"/>
      <c r="HG414" s="77"/>
      <c r="HH414" s="77"/>
      <c r="HI414" s="77"/>
      <c r="HJ414" s="77"/>
      <c r="HK414" s="77"/>
      <c r="HL414" s="77"/>
      <c r="HM414" s="77"/>
      <c r="HN414" s="77"/>
      <c r="HO414" s="77"/>
      <c r="HP414" s="77"/>
      <c r="HQ414" s="77"/>
      <c r="HR414" s="77"/>
      <c r="HS414" s="77"/>
      <c r="HT414" s="77"/>
      <c r="HU414" s="77"/>
      <c r="HV414" s="77"/>
      <c r="HW414" s="77"/>
      <c r="HX414" s="77"/>
      <c r="HY414" s="77"/>
      <c r="HZ414" s="77"/>
      <c r="IA414" s="77"/>
      <c r="IB414" s="77"/>
      <c r="IC414" s="77"/>
      <c r="ID414" s="77"/>
      <c r="IE414" s="77"/>
      <c r="IF414" s="77"/>
      <c r="IG414" s="77"/>
      <c r="IH414" s="77"/>
      <c r="II414" s="77"/>
      <c r="IJ414" s="77"/>
      <c r="IK414" s="77"/>
      <c r="IL414" s="77"/>
      <c r="IM414" s="77"/>
      <c r="IN414" s="77"/>
      <c r="IO414" s="77"/>
      <c r="IP414" s="77"/>
      <c r="IQ414" s="77"/>
      <c r="IR414" s="77"/>
      <c r="IS414" s="77"/>
      <c r="IT414" s="77"/>
      <c r="IU414" s="77"/>
      <c r="IV414" s="3"/>
      <c r="IW414" s="3"/>
      <c r="IX414" s="3"/>
      <c r="IY414" s="3"/>
      <c r="IZ414" s="3"/>
      <c r="JA414" s="551"/>
      <c r="JB414" s="713"/>
      <c r="JC414" s="713"/>
      <c r="JD414" s="713"/>
      <c r="JE414" s="713"/>
      <c r="JF414" s="713"/>
      <c r="JG414" s="713"/>
      <c r="JH414" s="713"/>
      <c r="JI414" s="713"/>
      <c r="JJ414" s="713"/>
      <c r="JK414" s="713"/>
      <c r="JL414" s="713"/>
      <c r="JM414" s="713"/>
      <c r="JN414" s="713"/>
      <c r="JO414" s="713"/>
      <c r="JP414" s="713"/>
      <c r="JQ414" s="713"/>
      <c r="JR414" s="713"/>
      <c r="JS414" s="713"/>
      <c r="JT414" s="713"/>
      <c r="JU414" s="713"/>
      <c r="JV414" s="713"/>
      <c r="JW414" s="713"/>
      <c r="JX414" s="713"/>
      <c r="JY414" s="713"/>
      <c r="JZ414" s="713"/>
      <c r="KA414" s="713"/>
      <c r="KB414" s="713"/>
      <c r="KC414" s="713"/>
      <c r="KD414" s="713"/>
      <c r="KE414" s="713"/>
      <c r="KF414" s="713"/>
      <c r="KG414" s="713"/>
      <c r="KH414" s="713"/>
      <c r="KI414" s="713"/>
      <c r="KJ414" s="713"/>
      <c r="KK414" s="713"/>
      <c r="KL414" s="713"/>
      <c r="KM414" s="713"/>
      <c r="KN414" s="713"/>
      <c r="KO414" s="713"/>
      <c r="KP414" s="713"/>
      <c r="KQ414" s="713"/>
      <c r="KR414" s="713"/>
      <c r="KS414" s="713"/>
      <c r="KT414" s="713"/>
      <c r="KU414" s="713"/>
      <c r="KV414" s="713"/>
      <c r="KW414" s="713"/>
      <c r="KX414" s="713"/>
      <c r="KY414" s="713"/>
      <c r="KZ414" s="713"/>
      <c r="LA414" s="713"/>
      <c r="LB414" s="713"/>
      <c r="LC414" s="713"/>
      <c r="LD414" s="713"/>
      <c r="LE414" s="713"/>
      <c r="LF414" s="713"/>
      <c r="LG414" s="713"/>
      <c r="LH414" s="713"/>
      <c r="LI414" s="713"/>
      <c r="LJ414" s="713"/>
      <c r="LK414" s="713"/>
      <c r="LL414" s="713"/>
      <c r="LM414" s="713"/>
      <c r="LN414" s="713"/>
      <c r="LO414" s="713"/>
      <c r="LP414" s="713"/>
      <c r="LQ414" s="713"/>
      <c r="LR414" s="713"/>
      <c r="LS414" s="713"/>
      <c r="LT414" s="713"/>
      <c r="LU414" s="713"/>
      <c r="LV414" s="713"/>
      <c r="LW414" s="713"/>
      <c r="LX414" s="713"/>
      <c r="LY414" s="713"/>
      <c r="LZ414" s="713"/>
      <c r="MA414" s="713"/>
      <c r="MB414" s="713"/>
      <c r="MC414" s="713"/>
      <c r="MD414" s="713"/>
      <c r="ME414" s="713"/>
      <c r="MF414" s="713"/>
      <c r="MG414" s="713"/>
      <c r="MH414" s="713"/>
      <c r="MI414" s="713"/>
      <c r="MJ414" s="713"/>
      <c r="MK414" s="713"/>
      <c r="ML414" s="713"/>
      <c r="MM414" s="713"/>
      <c r="MN414" s="713"/>
      <c r="MO414" s="713"/>
      <c r="MP414" s="713"/>
      <c r="MQ414" s="713"/>
      <c r="MR414" s="713"/>
      <c r="MS414" s="713"/>
      <c r="MT414" s="713"/>
      <c r="MU414" s="713"/>
      <c r="MV414" s="714"/>
      <c r="MW414" s="714"/>
      <c r="MX414" s="714"/>
      <c r="MY414" s="714"/>
      <c r="MZ414" s="714"/>
    </row>
    <row r="415" spans="1:364" s="49" customFormat="1" ht="15" customHeight="1">
      <c r="A415" s="723"/>
      <c r="B415" s="724"/>
      <c r="C415" s="709"/>
      <c r="D415" s="474"/>
      <c r="E415" s="7"/>
      <c r="F415" s="7"/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373"/>
      <c r="AG415" s="7"/>
      <c r="AH415" s="7"/>
      <c r="AI415" s="7"/>
      <c r="AJ415" s="7"/>
      <c r="AK415" s="7"/>
      <c r="AL415" s="7"/>
      <c r="AM415" s="7"/>
      <c r="AN415" s="7"/>
      <c r="AO415" s="373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373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373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373"/>
      <c r="FG415" s="6"/>
      <c r="FH415" s="6"/>
      <c r="FI415" s="6"/>
      <c r="FJ415" s="6"/>
      <c r="FK415" s="6"/>
      <c r="FL415" s="6"/>
      <c r="FM415" s="225"/>
      <c r="FN415" s="6"/>
      <c r="FO415" s="6"/>
      <c r="FP415" s="6"/>
      <c r="FQ415" s="6"/>
      <c r="FR415" s="510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101"/>
      <c r="GJ415" s="511"/>
      <c r="GK415" s="101"/>
      <c r="GL415" s="77"/>
      <c r="GM415" s="77"/>
      <c r="GN415" s="77"/>
      <c r="GO415" s="77"/>
      <c r="GP415" s="77"/>
      <c r="GQ415" s="77"/>
      <c r="GR415" s="77"/>
      <c r="GS415" s="77"/>
      <c r="GT415" s="77"/>
      <c r="GU415" s="77"/>
      <c r="GV415" s="77"/>
      <c r="GW415" s="77"/>
      <c r="GX415" s="77"/>
      <c r="GY415" s="77"/>
      <c r="GZ415" s="77"/>
      <c r="HA415" s="77"/>
      <c r="HB415" s="77"/>
      <c r="HC415" s="77"/>
      <c r="HD415" s="77"/>
      <c r="HE415" s="77"/>
      <c r="HF415" s="77"/>
      <c r="HG415" s="77"/>
      <c r="HH415" s="77"/>
      <c r="HI415" s="77"/>
      <c r="HJ415" s="77"/>
      <c r="HK415" s="77"/>
      <c r="HL415" s="77"/>
      <c r="HM415" s="77"/>
      <c r="HN415" s="77"/>
      <c r="HO415" s="77"/>
      <c r="HP415" s="77"/>
      <c r="HQ415" s="77"/>
      <c r="HR415" s="77"/>
      <c r="HS415" s="77"/>
      <c r="HT415" s="77"/>
      <c r="HU415" s="77"/>
      <c r="HV415" s="77"/>
      <c r="HW415" s="77"/>
      <c r="HX415" s="77"/>
      <c r="HY415" s="77"/>
      <c r="HZ415" s="77"/>
      <c r="IA415" s="77"/>
      <c r="IB415" s="77"/>
      <c r="IC415" s="77"/>
      <c r="ID415" s="77"/>
      <c r="IE415" s="77"/>
      <c r="IF415" s="77"/>
      <c r="IG415" s="77"/>
      <c r="IH415" s="77"/>
      <c r="II415" s="77"/>
      <c r="IJ415" s="77"/>
      <c r="IK415" s="77"/>
      <c r="IL415" s="77"/>
      <c r="IM415" s="77"/>
      <c r="IN415" s="77"/>
      <c r="IO415" s="77"/>
      <c r="IP415" s="77"/>
      <c r="IQ415" s="77"/>
      <c r="IR415" s="77"/>
      <c r="IS415" s="77"/>
      <c r="IT415" s="77"/>
      <c r="IU415" s="77"/>
      <c r="IV415" s="3"/>
      <c r="IW415" s="3"/>
      <c r="IX415" s="3"/>
      <c r="IY415" s="3"/>
      <c r="IZ415" s="3"/>
      <c r="JA415" s="551"/>
      <c r="JB415" s="713"/>
      <c r="JC415" s="713"/>
      <c r="JD415" s="713"/>
      <c r="JE415" s="713"/>
      <c r="JF415" s="713"/>
      <c r="JG415" s="713"/>
      <c r="JH415" s="713"/>
      <c r="JI415" s="713"/>
      <c r="JJ415" s="713"/>
      <c r="JK415" s="713"/>
      <c r="JL415" s="713"/>
      <c r="JM415" s="713"/>
      <c r="JN415" s="713"/>
      <c r="JO415" s="713"/>
      <c r="JP415" s="713"/>
      <c r="JQ415" s="713"/>
      <c r="JR415" s="713"/>
      <c r="JS415" s="713"/>
      <c r="JT415" s="713"/>
      <c r="JU415" s="713"/>
      <c r="JV415" s="713"/>
      <c r="JW415" s="713"/>
      <c r="JX415" s="713"/>
      <c r="JY415" s="713"/>
      <c r="JZ415" s="713"/>
      <c r="KA415" s="713"/>
      <c r="KB415" s="713"/>
      <c r="KC415" s="713"/>
      <c r="KD415" s="713"/>
      <c r="KE415" s="713"/>
      <c r="KF415" s="713"/>
      <c r="KG415" s="713"/>
      <c r="KH415" s="713"/>
      <c r="KI415" s="713"/>
      <c r="KJ415" s="713"/>
      <c r="KK415" s="713"/>
      <c r="KL415" s="713"/>
      <c r="KM415" s="713"/>
      <c r="KN415" s="713"/>
      <c r="KO415" s="713"/>
      <c r="KP415" s="713"/>
      <c r="KQ415" s="713"/>
      <c r="KR415" s="713"/>
      <c r="KS415" s="713"/>
      <c r="KT415" s="713"/>
      <c r="KU415" s="713"/>
      <c r="KV415" s="713"/>
      <c r="KW415" s="713"/>
      <c r="KX415" s="713"/>
      <c r="KY415" s="713"/>
      <c r="KZ415" s="713"/>
      <c r="LA415" s="713"/>
      <c r="LB415" s="713"/>
      <c r="LC415" s="713"/>
      <c r="LD415" s="713"/>
      <c r="LE415" s="713"/>
      <c r="LF415" s="713"/>
      <c r="LG415" s="713"/>
      <c r="LH415" s="713"/>
      <c r="LI415" s="713"/>
      <c r="LJ415" s="713"/>
      <c r="LK415" s="713"/>
      <c r="LL415" s="713"/>
      <c r="LM415" s="713"/>
      <c r="LN415" s="713"/>
      <c r="LO415" s="713"/>
      <c r="LP415" s="713"/>
      <c r="LQ415" s="713"/>
      <c r="LR415" s="713"/>
      <c r="LS415" s="713"/>
      <c r="LT415" s="713"/>
      <c r="LU415" s="713"/>
      <c r="LV415" s="713"/>
      <c r="LW415" s="713"/>
      <c r="LX415" s="713"/>
      <c r="LY415" s="713"/>
      <c r="LZ415" s="713"/>
      <c r="MA415" s="713"/>
      <c r="MB415" s="713"/>
      <c r="MC415" s="713"/>
      <c r="MD415" s="713"/>
      <c r="ME415" s="713"/>
      <c r="MF415" s="713"/>
      <c r="MG415" s="713"/>
      <c r="MH415" s="713"/>
      <c r="MI415" s="713"/>
      <c r="MJ415" s="713"/>
      <c r="MK415" s="713"/>
      <c r="ML415" s="713"/>
      <c r="MM415" s="713"/>
      <c r="MN415" s="713"/>
      <c r="MO415" s="713"/>
      <c r="MP415" s="713"/>
      <c r="MQ415" s="713"/>
      <c r="MR415" s="713"/>
      <c r="MS415" s="713"/>
      <c r="MT415" s="713"/>
      <c r="MU415" s="713"/>
      <c r="MV415" s="714"/>
      <c r="MW415" s="714"/>
      <c r="MX415" s="714"/>
      <c r="MY415" s="714"/>
      <c r="MZ415" s="714"/>
    </row>
    <row r="416" spans="1:364" s="49" customFormat="1" ht="15" customHeight="1">
      <c r="A416" s="723"/>
      <c r="B416" s="724"/>
      <c r="C416" s="709"/>
      <c r="D416" s="474"/>
      <c r="E416" s="7"/>
      <c r="F416" s="7"/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373"/>
      <c r="AG416" s="7"/>
      <c r="AH416" s="7"/>
      <c r="AI416" s="7"/>
      <c r="AJ416" s="7"/>
      <c r="AK416" s="7"/>
      <c r="AL416" s="7"/>
      <c r="AM416" s="7"/>
      <c r="AN416" s="7"/>
      <c r="AO416" s="373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373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373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373"/>
      <c r="FG416" s="6"/>
      <c r="FH416" s="6"/>
      <c r="FI416" s="6"/>
      <c r="FJ416" s="6"/>
      <c r="FK416" s="6"/>
      <c r="FL416" s="6"/>
      <c r="FM416" s="225"/>
      <c r="FN416" s="6"/>
      <c r="FO416" s="6"/>
      <c r="FP416" s="6"/>
      <c r="FQ416" s="6"/>
      <c r="FR416" s="510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101"/>
      <c r="GJ416" s="511"/>
      <c r="GK416" s="101"/>
      <c r="GL416" s="77"/>
      <c r="GM416" s="77"/>
      <c r="GN416" s="77"/>
      <c r="GO416" s="77"/>
      <c r="GP416" s="77"/>
      <c r="GQ416" s="77"/>
      <c r="GR416" s="77"/>
      <c r="GS416" s="77"/>
      <c r="GT416" s="77"/>
      <c r="GU416" s="77"/>
      <c r="GV416" s="77"/>
      <c r="GW416" s="77"/>
      <c r="GX416" s="77"/>
      <c r="GY416" s="77"/>
      <c r="GZ416" s="77"/>
      <c r="HA416" s="77"/>
      <c r="HB416" s="77"/>
      <c r="HC416" s="77"/>
      <c r="HD416" s="77"/>
      <c r="HE416" s="77"/>
      <c r="HF416" s="77"/>
      <c r="HG416" s="77"/>
      <c r="HH416" s="77"/>
      <c r="HI416" s="77"/>
      <c r="HJ416" s="77"/>
      <c r="HK416" s="77"/>
      <c r="HL416" s="77"/>
      <c r="HM416" s="77"/>
      <c r="HN416" s="77"/>
      <c r="HO416" s="77"/>
      <c r="HP416" s="77"/>
      <c r="HQ416" s="77"/>
      <c r="HR416" s="77"/>
      <c r="HS416" s="77"/>
      <c r="HT416" s="77"/>
      <c r="HU416" s="77"/>
      <c r="HV416" s="77"/>
      <c r="HW416" s="77"/>
      <c r="HX416" s="77"/>
      <c r="HY416" s="77"/>
      <c r="HZ416" s="77"/>
      <c r="IA416" s="77"/>
      <c r="IB416" s="77"/>
      <c r="IC416" s="77"/>
      <c r="ID416" s="77"/>
      <c r="IE416" s="77"/>
      <c r="IF416" s="77"/>
      <c r="IG416" s="77"/>
      <c r="IH416" s="77"/>
      <c r="II416" s="77"/>
      <c r="IJ416" s="77"/>
      <c r="IK416" s="77"/>
      <c r="IL416" s="77"/>
      <c r="IM416" s="77"/>
      <c r="IN416" s="77"/>
      <c r="IO416" s="77"/>
      <c r="IP416" s="77"/>
      <c r="IQ416" s="77"/>
      <c r="IR416" s="77"/>
      <c r="IS416" s="77"/>
      <c r="IT416" s="77"/>
      <c r="IU416" s="77"/>
      <c r="IV416" s="3"/>
      <c r="IW416" s="3"/>
      <c r="IX416" s="3"/>
      <c r="IY416" s="3"/>
      <c r="IZ416" s="3"/>
      <c r="JA416" s="551"/>
      <c r="JB416" s="713"/>
      <c r="JC416" s="713"/>
      <c r="JD416" s="713"/>
      <c r="JE416" s="713"/>
      <c r="JF416" s="713"/>
      <c r="JG416" s="713"/>
      <c r="JH416" s="713"/>
      <c r="JI416" s="713"/>
      <c r="JJ416" s="713"/>
      <c r="JK416" s="713"/>
      <c r="JL416" s="713"/>
      <c r="JM416" s="713"/>
      <c r="JN416" s="713"/>
      <c r="JO416" s="713"/>
      <c r="JP416" s="713"/>
      <c r="JQ416" s="713"/>
      <c r="JR416" s="713"/>
      <c r="JS416" s="713"/>
      <c r="JT416" s="713"/>
      <c r="JU416" s="713"/>
      <c r="JV416" s="713"/>
      <c r="JW416" s="713"/>
      <c r="JX416" s="713"/>
      <c r="JY416" s="713"/>
      <c r="JZ416" s="713"/>
      <c r="KA416" s="713"/>
      <c r="KB416" s="713"/>
      <c r="KC416" s="713"/>
      <c r="KD416" s="713"/>
      <c r="KE416" s="713"/>
      <c r="KF416" s="713"/>
      <c r="KG416" s="713"/>
      <c r="KH416" s="713"/>
      <c r="KI416" s="713"/>
      <c r="KJ416" s="713"/>
      <c r="KK416" s="713"/>
      <c r="KL416" s="713"/>
      <c r="KM416" s="713"/>
      <c r="KN416" s="713"/>
      <c r="KO416" s="713"/>
      <c r="KP416" s="713"/>
      <c r="KQ416" s="713"/>
      <c r="KR416" s="713"/>
      <c r="KS416" s="713"/>
      <c r="KT416" s="713"/>
      <c r="KU416" s="713"/>
      <c r="KV416" s="713"/>
      <c r="KW416" s="713"/>
      <c r="KX416" s="713"/>
      <c r="KY416" s="713"/>
      <c r="KZ416" s="713"/>
      <c r="LA416" s="713"/>
      <c r="LB416" s="713"/>
      <c r="LC416" s="713"/>
      <c r="LD416" s="713"/>
      <c r="LE416" s="713"/>
      <c r="LF416" s="713"/>
      <c r="LG416" s="713"/>
      <c r="LH416" s="713"/>
      <c r="LI416" s="713"/>
      <c r="LJ416" s="713"/>
      <c r="LK416" s="713"/>
      <c r="LL416" s="713"/>
      <c r="LM416" s="713"/>
      <c r="LN416" s="713"/>
      <c r="LO416" s="713"/>
      <c r="LP416" s="713"/>
      <c r="LQ416" s="713"/>
      <c r="LR416" s="713"/>
      <c r="LS416" s="713"/>
      <c r="LT416" s="713"/>
      <c r="LU416" s="713"/>
      <c r="LV416" s="713"/>
      <c r="LW416" s="713"/>
      <c r="LX416" s="713"/>
      <c r="LY416" s="713"/>
      <c r="LZ416" s="713"/>
      <c r="MA416" s="713"/>
      <c r="MB416" s="713"/>
      <c r="MC416" s="713"/>
      <c r="MD416" s="713"/>
      <c r="ME416" s="713"/>
      <c r="MF416" s="713"/>
      <c r="MG416" s="713"/>
      <c r="MH416" s="713"/>
      <c r="MI416" s="713"/>
      <c r="MJ416" s="713"/>
      <c r="MK416" s="713"/>
      <c r="ML416" s="713"/>
      <c r="MM416" s="713"/>
      <c r="MN416" s="713"/>
      <c r="MO416" s="713"/>
      <c r="MP416" s="713"/>
      <c r="MQ416" s="713"/>
      <c r="MR416" s="713"/>
      <c r="MS416" s="713"/>
      <c r="MT416" s="713"/>
      <c r="MU416" s="713"/>
      <c r="MV416" s="714"/>
      <c r="MW416" s="714"/>
      <c r="MX416" s="714"/>
      <c r="MY416" s="714"/>
      <c r="MZ416" s="714"/>
    </row>
    <row r="417" spans="1:364" s="49" customFormat="1" ht="15" customHeight="1">
      <c r="A417" s="723"/>
      <c r="B417" s="724"/>
      <c r="C417" s="709"/>
      <c r="D417" s="474"/>
      <c r="E417" s="7"/>
      <c r="F417" s="7"/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373"/>
      <c r="AG417" s="7"/>
      <c r="AH417" s="7"/>
      <c r="AI417" s="7"/>
      <c r="AJ417" s="7"/>
      <c r="AK417" s="7"/>
      <c r="AL417" s="7"/>
      <c r="AM417" s="7"/>
      <c r="AN417" s="7"/>
      <c r="AO417" s="373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373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373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373"/>
      <c r="FG417" s="6"/>
      <c r="FH417" s="6"/>
      <c r="FI417" s="6"/>
      <c r="FJ417" s="6"/>
      <c r="FK417" s="6"/>
      <c r="FL417" s="6"/>
      <c r="FM417" s="225"/>
      <c r="FN417" s="6"/>
      <c r="FO417" s="6"/>
      <c r="FP417" s="6"/>
      <c r="FQ417" s="6"/>
      <c r="FR417" s="510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101"/>
      <c r="GJ417" s="511"/>
      <c r="GK417" s="101"/>
      <c r="GL417" s="77"/>
      <c r="GM417" s="77"/>
      <c r="GN417" s="77"/>
      <c r="GO417" s="77"/>
      <c r="GP417" s="77"/>
      <c r="GQ417" s="77"/>
      <c r="GR417" s="77"/>
      <c r="GS417" s="77"/>
      <c r="GT417" s="77"/>
      <c r="GU417" s="77"/>
      <c r="GV417" s="77"/>
      <c r="GW417" s="77"/>
      <c r="GX417" s="77"/>
      <c r="GY417" s="77"/>
      <c r="GZ417" s="77"/>
      <c r="HA417" s="77"/>
      <c r="HB417" s="77"/>
      <c r="HC417" s="77"/>
      <c r="HD417" s="77"/>
      <c r="HE417" s="77"/>
      <c r="HF417" s="77"/>
      <c r="HG417" s="77"/>
      <c r="HH417" s="77"/>
      <c r="HI417" s="77"/>
      <c r="HJ417" s="77"/>
      <c r="HK417" s="77"/>
      <c r="HL417" s="77"/>
      <c r="HM417" s="77"/>
      <c r="HN417" s="77"/>
      <c r="HO417" s="77"/>
      <c r="HP417" s="77"/>
      <c r="HQ417" s="77"/>
      <c r="HR417" s="77"/>
      <c r="HS417" s="77"/>
      <c r="HT417" s="77"/>
      <c r="HU417" s="77"/>
      <c r="HV417" s="77"/>
      <c r="HW417" s="77"/>
      <c r="HX417" s="77"/>
      <c r="HY417" s="77"/>
      <c r="HZ417" s="77"/>
      <c r="IA417" s="77"/>
      <c r="IB417" s="77"/>
      <c r="IC417" s="77"/>
      <c r="ID417" s="77"/>
      <c r="IE417" s="77"/>
      <c r="IF417" s="77"/>
      <c r="IG417" s="77"/>
      <c r="IH417" s="77"/>
      <c r="II417" s="77"/>
      <c r="IJ417" s="77"/>
      <c r="IK417" s="77"/>
      <c r="IL417" s="77"/>
      <c r="IM417" s="77"/>
      <c r="IN417" s="77"/>
      <c r="IO417" s="77"/>
      <c r="IP417" s="77"/>
      <c r="IQ417" s="77"/>
      <c r="IR417" s="77"/>
      <c r="IS417" s="77"/>
      <c r="IT417" s="77"/>
      <c r="IU417" s="77"/>
      <c r="IV417" s="3"/>
      <c r="IW417" s="3"/>
      <c r="IX417" s="3"/>
      <c r="IY417" s="3"/>
      <c r="IZ417" s="3"/>
      <c r="JA417" s="551"/>
      <c r="JB417" s="713"/>
      <c r="JC417" s="713"/>
      <c r="JD417" s="713"/>
      <c r="JE417" s="713"/>
      <c r="JF417" s="713"/>
      <c r="JG417" s="713"/>
      <c r="JH417" s="713"/>
      <c r="JI417" s="713"/>
      <c r="JJ417" s="713"/>
      <c r="JK417" s="713"/>
      <c r="JL417" s="713"/>
      <c r="JM417" s="713"/>
      <c r="JN417" s="713"/>
      <c r="JO417" s="713"/>
      <c r="JP417" s="713"/>
      <c r="JQ417" s="713"/>
      <c r="JR417" s="713"/>
      <c r="JS417" s="713"/>
      <c r="JT417" s="713"/>
      <c r="JU417" s="713"/>
      <c r="JV417" s="713"/>
      <c r="JW417" s="713"/>
      <c r="JX417" s="713"/>
      <c r="JY417" s="713"/>
      <c r="JZ417" s="713"/>
      <c r="KA417" s="713"/>
      <c r="KB417" s="713"/>
      <c r="KC417" s="713"/>
      <c r="KD417" s="713"/>
      <c r="KE417" s="713"/>
      <c r="KF417" s="713"/>
      <c r="KG417" s="713"/>
      <c r="KH417" s="713"/>
      <c r="KI417" s="713"/>
      <c r="KJ417" s="713"/>
      <c r="KK417" s="713"/>
      <c r="KL417" s="713"/>
      <c r="KM417" s="713"/>
      <c r="KN417" s="713"/>
      <c r="KO417" s="713"/>
      <c r="KP417" s="713"/>
      <c r="KQ417" s="713"/>
      <c r="KR417" s="713"/>
      <c r="KS417" s="713"/>
      <c r="KT417" s="713"/>
      <c r="KU417" s="713"/>
      <c r="KV417" s="713"/>
      <c r="KW417" s="713"/>
      <c r="KX417" s="713"/>
      <c r="KY417" s="713"/>
      <c r="KZ417" s="713"/>
      <c r="LA417" s="713"/>
      <c r="LB417" s="713"/>
      <c r="LC417" s="713"/>
      <c r="LD417" s="713"/>
      <c r="LE417" s="713"/>
      <c r="LF417" s="713"/>
      <c r="LG417" s="713"/>
      <c r="LH417" s="713"/>
      <c r="LI417" s="713"/>
      <c r="LJ417" s="713"/>
      <c r="LK417" s="713"/>
      <c r="LL417" s="713"/>
      <c r="LM417" s="713"/>
      <c r="LN417" s="713"/>
      <c r="LO417" s="713"/>
      <c r="LP417" s="713"/>
      <c r="LQ417" s="713"/>
      <c r="LR417" s="713"/>
      <c r="LS417" s="713"/>
      <c r="LT417" s="713"/>
      <c r="LU417" s="713"/>
      <c r="LV417" s="713"/>
      <c r="LW417" s="713"/>
      <c r="LX417" s="713"/>
      <c r="LY417" s="713"/>
      <c r="LZ417" s="713"/>
      <c r="MA417" s="713"/>
      <c r="MB417" s="713"/>
      <c r="MC417" s="713"/>
      <c r="MD417" s="713"/>
      <c r="ME417" s="713"/>
      <c r="MF417" s="713"/>
      <c r="MG417" s="713"/>
      <c r="MH417" s="713"/>
      <c r="MI417" s="713"/>
      <c r="MJ417" s="713"/>
      <c r="MK417" s="713"/>
      <c r="ML417" s="713"/>
      <c r="MM417" s="713"/>
      <c r="MN417" s="713"/>
      <c r="MO417" s="713"/>
      <c r="MP417" s="713"/>
      <c r="MQ417" s="713"/>
      <c r="MR417" s="713"/>
      <c r="MS417" s="713"/>
      <c r="MT417" s="713"/>
      <c r="MU417" s="713"/>
      <c r="MV417" s="714"/>
      <c r="MW417" s="714"/>
      <c r="MX417" s="714"/>
      <c r="MY417" s="714"/>
      <c r="MZ417" s="714"/>
    </row>
    <row r="418" spans="1:364" s="49" customFormat="1" ht="15" customHeight="1">
      <c r="A418" s="723"/>
      <c r="B418" s="724"/>
      <c r="C418" s="709"/>
      <c r="D418" s="474"/>
      <c r="E418" s="7"/>
      <c r="F418" s="7"/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373"/>
      <c r="AG418" s="7"/>
      <c r="AH418" s="7"/>
      <c r="AI418" s="7"/>
      <c r="AJ418" s="7"/>
      <c r="AK418" s="7"/>
      <c r="AL418" s="7"/>
      <c r="AM418" s="7"/>
      <c r="AN418" s="7"/>
      <c r="AO418" s="373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373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373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373"/>
      <c r="FG418" s="6"/>
      <c r="FH418" s="6"/>
      <c r="FI418" s="6"/>
      <c r="FJ418" s="6"/>
      <c r="FK418" s="6"/>
      <c r="FL418" s="6"/>
      <c r="FM418" s="225"/>
      <c r="FN418" s="6"/>
      <c r="FO418" s="6"/>
      <c r="FP418" s="6"/>
      <c r="FQ418" s="6"/>
      <c r="FR418" s="510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101"/>
      <c r="GJ418" s="511"/>
      <c r="GK418" s="101"/>
      <c r="GL418" s="77"/>
      <c r="GM418" s="77"/>
      <c r="GN418" s="77"/>
      <c r="GO418" s="77"/>
      <c r="GP418" s="77"/>
      <c r="GQ418" s="77"/>
      <c r="GR418" s="77"/>
      <c r="GS418" s="77"/>
      <c r="GT418" s="77"/>
      <c r="GU418" s="77"/>
      <c r="GV418" s="77"/>
      <c r="GW418" s="77"/>
      <c r="GX418" s="77"/>
      <c r="GY418" s="77"/>
      <c r="GZ418" s="77"/>
      <c r="HA418" s="77"/>
      <c r="HB418" s="77"/>
      <c r="HC418" s="77"/>
      <c r="HD418" s="77"/>
      <c r="HE418" s="77"/>
      <c r="HF418" s="77"/>
      <c r="HG418" s="77"/>
      <c r="HH418" s="77"/>
      <c r="HI418" s="77"/>
      <c r="HJ418" s="77"/>
      <c r="HK418" s="77"/>
      <c r="HL418" s="77"/>
      <c r="HM418" s="77"/>
      <c r="HN418" s="77"/>
      <c r="HO418" s="77"/>
      <c r="HP418" s="77"/>
      <c r="HQ418" s="77"/>
      <c r="HR418" s="77"/>
      <c r="HS418" s="77"/>
      <c r="HT418" s="77"/>
      <c r="HU418" s="77"/>
      <c r="HV418" s="77"/>
      <c r="HW418" s="77"/>
      <c r="HX418" s="77"/>
      <c r="HY418" s="77"/>
      <c r="HZ418" s="77"/>
      <c r="IA418" s="77"/>
      <c r="IB418" s="77"/>
      <c r="IC418" s="77"/>
      <c r="ID418" s="77"/>
      <c r="IE418" s="77"/>
      <c r="IF418" s="77"/>
      <c r="IG418" s="77"/>
      <c r="IH418" s="77"/>
      <c r="II418" s="77"/>
      <c r="IJ418" s="77"/>
      <c r="IK418" s="77"/>
      <c r="IL418" s="77"/>
      <c r="IM418" s="77"/>
      <c r="IN418" s="77"/>
      <c r="IO418" s="77"/>
      <c r="IP418" s="77"/>
      <c r="IQ418" s="77"/>
      <c r="IR418" s="77"/>
      <c r="IS418" s="77"/>
      <c r="IT418" s="77"/>
      <c r="IU418" s="77"/>
      <c r="IV418" s="3"/>
      <c r="IW418" s="3"/>
      <c r="IX418" s="3"/>
      <c r="IY418" s="3"/>
      <c r="IZ418" s="3"/>
      <c r="JA418" s="551"/>
      <c r="JB418" s="713"/>
      <c r="JC418" s="713"/>
      <c r="JD418" s="713"/>
      <c r="JE418" s="713"/>
      <c r="JF418" s="713"/>
      <c r="JG418" s="713"/>
      <c r="JH418" s="713"/>
      <c r="JI418" s="713"/>
      <c r="JJ418" s="713"/>
      <c r="JK418" s="713"/>
      <c r="JL418" s="713"/>
      <c r="JM418" s="713"/>
      <c r="JN418" s="713"/>
      <c r="JO418" s="713"/>
      <c r="JP418" s="713"/>
      <c r="JQ418" s="713"/>
      <c r="JR418" s="713"/>
      <c r="JS418" s="713"/>
      <c r="JT418" s="713"/>
      <c r="JU418" s="713"/>
      <c r="JV418" s="713"/>
      <c r="JW418" s="713"/>
      <c r="JX418" s="713"/>
      <c r="JY418" s="713"/>
      <c r="JZ418" s="713"/>
      <c r="KA418" s="713"/>
      <c r="KB418" s="713"/>
      <c r="KC418" s="713"/>
      <c r="KD418" s="713"/>
      <c r="KE418" s="713"/>
      <c r="KF418" s="713"/>
      <c r="KG418" s="713"/>
      <c r="KH418" s="713"/>
      <c r="KI418" s="713"/>
      <c r="KJ418" s="713"/>
      <c r="KK418" s="713"/>
      <c r="KL418" s="713"/>
      <c r="KM418" s="713"/>
      <c r="KN418" s="713"/>
      <c r="KO418" s="713"/>
      <c r="KP418" s="713"/>
      <c r="KQ418" s="713"/>
      <c r="KR418" s="713"/>
      <c r="KS418" s="713"/>
      <c r="KT418" s="713"/>
      <c r="KU418" s="713"/>
      <c r="KV418" s="713"/>
      <c r="KW418" s="713"/>
      <c r="KX418" s="713"/>
      <c r="KY418" s="713"/>
      <c r="KZ418" s="713"/>
      <c r="LA418" s="713"/>
      <c r="LB418" s="713"/>
      <c r="LC418" s="713"/>
      <c r="LD418" s="713"/>
      <c r="LE418" s="713"/>
      <c r="LF418" s="713"/>
      <c r="LG418" s="713"/>
      <c r="LH418" s="713"/>
      <c r="LI418" s="713"/>
      <c r="LJ418" s="713"/>
      <c r="LK418" s="713"/>
      <c r="LL418" s="713"/>
      <c r="LM418" s="713"/>
      <c r="LN418" s="713"/>
      <c r="LO418" s="713"/>
      <c r="LP418" s="713"/>
      <c r="LQ418" s="713"/>
      <c r="LR418" s="713"/>
      <c r="LS418" s="713"/>
      <c r="LT418" s="713"/>
      <c r="LU418" s="713"/>
      <c r="LV418" s="713"/>
      <c r="LW418" s="713"/>
      <c r="LX418" s="713"/>
      <c r="LY418" s="713"/>
      <c r="LZ418" s="713"/>
      <c r="MA418" s="713"/>
      <c r="MB418" s="713"/>
      <c r="MC418" s="713"/>
      <c r="MD418" s="713"/>
      <c r="ME418" s="713"/>
      <c r="MF418" s="713"/>
      <c r="MG418" s="713"/>
      <c r="MH418" s="713"/>
      <c r="MI418" s="713"/>
      <c r="MJ418" s="713"/>
      <c r="MK418" s="713"/>
      <c r="ML418" s="713"/>
      <c r="MM418" s="713"/>
      <c r="MN418" s="713"/>
      <c r="MO418" s="713"/>
      <c r="MP418" s="713"/>
      <c r="MQ418" s="713"/>
      <c r="MR418" s="713"/>
      <c r="MS418" s="713"/>
      <c r="MT418" s="713"/>
      <c r="MU418" s="713"/>
      <c r="MV418" s="714"/>
      <c r="MW418" s="714"/>
      <c r="MX418" s="714"/>
      <c r="MY418" s="714"/>
      <c r="MZ418" s="714"/>
    </row>
    <row r="419" spans="1:364" s="49" customFormat="1" ht="15" customHeight="1">
      <c r="A419" s="723"/>
      <c r="B419" s="724"/>
      <c r="C419" s="709"/>
      <c r="D419" s="474"/>
      <c r="E419" s="7"/>
      <c r="F419" s="7"/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373"/>
      <c r="AG419" s="7"/>
      <c r="AH419" s="7"/>
      <c r="AI419" s="7"/>
      <c r="AJ419" s="7"/>
      <c r="AK419" s="7"/>
      <c r="AL419" s="7"/>
      <c r="AM419" s="7"/>
      <c r="AN419" s="7"/>
      <c r="AO419" s="373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373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373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373"/>
      <c r="FG419" s="6"/>
      <c r="FH419" s="6"/>
      <c r="FI419" s="6"/>
      <c r="FJ419" s="6"/>
      <c r="FK419" s="6"/>
      <c r="FL419" s="6"/>
      <c r="FM419" s="225"/>
      <c r="FN419" s="6"/>
      <c r="FO419" s="6"/>
      <c r="FP419" s="6"/>
      <c r="FQ419" s="6"/>
      <c r="FR419" s="510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101"/>
      <c r="GJ419" s="511"/>
      <c r="GK419" s="101"/>
      <c r="GL419" s="77"/>
      <c r="GM419" s="77"/>
      <c r="GN419" s="77"/>
      <c r="GO419" s="77"/>
      <c r="GP419" s="77"/>
      <c r="GQ419" s="77"/>
      <c r="GR419" s="77"/>
      <c r="GS419" s="77"/>
      <c r="GT419" s="77"/>
      <c r="GU419" s="77"/>
      <c r="GV419" s="77"/>
      <c r="GW419" s="77"/>
      <c r="GX419" s="77"/>
      <c r="GY419" s="77"/>
      <c r="GZ419" s="77"/>
      <c r="HA419" s="77"/>
      <c r="HB419" s="77"/>
      <c r="HC419" s="77"/>
      <c r="HD419" s="77"/>
      <c r="HE419" s="77"/>
      <c r="HF419" s="77"/>
      <c r="HG419" s="77"/>
      <c r="HH419" s="77"/>
      <c r="HI419" s="77"/>
      <c r="HJ419" s="77"/>
      <c r="HK419" s="77"/>
      <c r="HL419" s="77"/>
      <c r="HM419" s="77"/>
      <c r="HN419" s="77"/>
      <c r="HO419" s="77"/>
      <c r="HP419" s="77"/>
      <c r="HQ419" s="77"/>
      <c r="HR419" s="77"/>
      <c r="HS419" s="77"/>
      <c r="HT419" s="77"/>
      <c r="HU419" s="77"/>
      <c r="HV419" s="77"/>
      <c r="HW419" s="77"/>
      <c r="HX419" s="77"/>
      <c r="HY419" s="77"/>
      <c r="HZ419" s="77"/>
      <c r="IA419" s="77"/>
      <c r="IB419" s="77"/>
      <c r="IC419" s="77"/>
      <c r="ID419" s="77"/>
      <c r="IE419" s="77"/>
      <c r="IF419" s="77"/>
      <c r="IG419" s="77"/>
      <c r="IH419" s="77"/>
      <c r="II419" s="77"/>
      <c r="IJ419" s="77"/>
      <c r="IK419" s="77"/>
      <c r="IL419" s="77"/>
      <c r="IM419" s="77"/>
      <c r="IN419" s="77"/>
      <c r="IO419" s="77"/>
      <c r="IP419" s="77"/>
      <c r="IQ419" s="77"/>
      <c r="IR419" s="77"/>
      <c r="IS419" s="77"/>
      <c r="IT419" s="77"/>
      <c r="IU419" s="77"/>
      <c r="IV419" s="3"/>
      <c r="IW419" s="3"/>
      <c r="IX419" s="3"/>
      <c r="IY419" s="3"/>
      <c r="IZ419" s="3"/>
      <c r="JA419" s="551"/>
      <c r="JB419" s="713"/>
      <c r="JC419" s="713"/>
      <c r="JD419" s="713"/>
      <c r="JE419" s="713"/>
      <c r="JF419" s="713"/>
      <c r="JG419" s="713"/>
      <c r="JH419" s="713"/>
      <c r="JI419" s="713"/>
      <c r="JJ419" s="713"/>
      <c r="JK419" s="713"/>
      <c r="JL419" s="713"/>
      <c r="JM419" s="713"/>
      <c r="JN419" s="713"/>
      <c r="JO419" s="713"/>
      <c r="JP419" s="713"/>
      <c r="JQ419" s="713"/>
      <c r="JR419" s="713"/>
      <c r="JS419" s="713"/>
      <c r="JT419" s="713"/>
      <c r="JU419" s="713"/>
      <c r="JV419" s="713"/>
      <c r="JW419" s="713"/>
      <c r="JX419" s="713"/>
      <c r="JY419" s="713"/>
      <c r="JZ419" s="713"/>
      <c r="KA419" s="713"/>
      <c r="KB419" s="713"/>
      <c r="KC419" s="713"/>
      <c r="KD419" s="713"/>
      <c r="KE419" s="713"/>
      <c r="KF419" s="713"/>
      <c r="KG419" s="713"/>
      <c r="KH419" s="713"/>
      <c r="KI419" s="713"/>
      <c r="KJ419" s="713"/>
      <c r="KK419" s="713"/>
      <c r="KL419" s="713"/>
      <c r="KM419" s="713"/>
      <c r="KN419" s="713"/>
      <c r="KO419" s="713"/>
      <c r="KP419" s="713"/>
      <c r="KQ419" s="713"/>
      <c r="KR419" s="713"/>
      <c r="KS419" s="713"/>
      <c r="KT419" s="713"/>
      <c r="KU419" s="713"/>
      <c r="KV419" s="713"/>
      <c r="KW419" s="713"/>
      <c r="KX419" s="713"/>
      <c r="KY419" s="713"/>
      <c r="KZ419" s="713"/>
      <c r="LA419" s="713"/>
      <c r="LB419" s="713"/>
      <c r="LC419" s="713"/>
      <c r="LD419" s="713"/>
      <c r="LE419" s="713"/>
      <c r="LF419" s="713"/>
      <c r="LG419" s="713"/>
      <c r="LH419" s="713"/>
      <c r="LI419" s="713"/>
      <c r="LJ419" s="713"/>
      <c r="LK419" s="713"/>
      <c r="LL419" s="713"/>
      <c r="LM419" s="713"/>
      <c r="LN419" s="713"/>
      <c r="LO419" s="713"/>
      <c r="LP419" s="713"/>
      <c r="LQ419" s="713"/>
      <c r="LR419" s="713"/>
      <c r="LS419" s="713"/>
      <c r="LT419" s="713"/>
      <c r="LU419" s="713"/>
      <c r="LV419" s="713"/>
      <c r="LW419" s="713"/>
      <c r="LX419" s="713"/>
      <c r="LY419" s="713"/>
      <c r="LZ419" s="713"/>
      <c r="MA419" s="713"/>
      <c r="MB419" s="713"/>
      <c r="MC419" s="713"/>
      <c r="MD419" s="713"/>
      <c r="ME419" s="713"/>
      <c r="MF419" s="713"/>
      <c r="MG419" s="713"/>
      <c r="MH419" s="713"/>
      <c r="MI419" s="713"/>
      <c r="MJ419" s="713"/>
      <c r="MK419" s="713"/>
      <c r="ML419" s="713"/>
      <c r="MM419" s="713"/>
      <c r="MN419" s="713"/>
      <c r="MO419" s="713"/>
      <c r="MP419" s="713"/>
      <c r="MQ419" s="713"/>
      <c r="MR419" s="713"/>
      <c r="MS419" s="713"/>
      <c r="MT419" s="713"/>
      <c r="MU419" s="713"/>
      <c r="MV419" s="714"/>
      <c r="MW419" s="714"/>
      <c r="MX419" s="714"/>
      <c r="MY419" s="714"/>
      <c r="MZ419" s="714"/>
    </row>
    <row r="420" spans="1:364" s="49" customFormat="1" ht="15" customHeight="1">
      <c r="A420" s="723"/>
      <c r="B420" s="724"/>
      <c r="C420" s="709"/>
      <c r="D420" s="474"/>
      <c r="E420" s="7"/>
      <c r="F420" s="7"/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373"/>
      <c r="AG420" s="7"/>
      <c r="AH420" s="7"/>
      <c r="AI420" s="7"/>
      <c r="AJ420" s="7"/>
      <c r="AK420" s="7"/>
      <c r="AL420" s="7"/>
      <c r="AM420" s="7"/>
      <c r="AN420" s="7"/>
      <c r="AO420" s="373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373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373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373"/>
      <c r="FG420" s="6"/>
      <c r="FH420" s="6"/>
      <c r="FI420" s="6"/>
      <c r="FJ420" s="6"/>
      <c r="FK420" s="6"/>
      <c r="FL420" s="6"/>
      <c r="FM420" s="225"/>
      <c r="FN420" s="6"/>
      <c r="FO420" s="6"/>
      <c r="FP420" s="6"/>
      <c r="FQ420" s="6"/>
      <c r="FR420" s="510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101"/>
      <c r="GJ420" s="511"/>
      <c r="GK420" s="101"/>
      <c r="GL420" s="77"/>
      <c r="GM420" s="77"/>
      <c r="GN420" s="77"/>
      <c r="GO420" s="77"/>
      <c r="GP420" s="77"/>
      <c r="GQ420" s="77"/>
      <c r="GR420" s="77"/>
      <c r="GS420" s="77"/>
      <c r="GT420" s="77"/>
      <c r="GU420" s="77"/>
      <c r="GV420" s="77"/>
      <c r="GW420" s="77"/>
      <c r="GX420" s="77"/>
      <c r="GY420" s="77"/>
      <c r="GZ420" s="77"/>
      <c r="HA420" s="77"/>
      <c r="HB420" s="77"/>
      <c r="HC420" s="77"/>
      <c r="HD420" s="77"/>
      <c r="HE420" s="77"/>
      <c r="HF420" s="77"/>
      <c r="HG420" s="77"/>
      <c r="HH420" s="77"/>
      <c r="HI420" s="77"/>
      <c r="HJ420" s="77"/>
      <c r="HK420" s="77"/>
      <c r="HL420" s="77"/>
      <c r="HM420" s="77"/>
      <c r="HN420" s="77"/>
      <c r="HO420" s="77"/>
      <c r="HP420" s="77"/>
      <c r="HQ420" s="77"/>
      <c r="HR420" s="77"/>
      <c r="HS420" s="77"/>
      <c r="HT420" s="77"/>
      <c r="HU420" s="77"/>
      <c r="HV420" s="77"/>
      <c r="HW420" s="77"/>
      <c r="HX420" s="77"/>
      <c r="HY420" s="77"/>
      <c r="HZ420" s="77"/>
      <c r="IA420" s="77"/>
      <c r="IB420" s="77"/>
      <c r="IC420" s="77"/>
      <c r="ID420" s="77"/>
      <c r="IE420" s="77"/>
      <c r="IF420" s="77"/>
      <c r="IG420" s="77"/>
      <c r="IH420" s="77"/>
      <c r="II420" s="77"/>
      <c r="IJ420" s="77"/>
      <c r="IK420" s="77"/>
      <c r="IL420" s="77"/>
      <c r="IM420" s="77"/>
      <c r="IN420" s="77"/>
      <c r="IO420" s="77"/>
      <c r="IP420" s="77"/>
      <c r="IQ420" s="77"/>
      <c r="IR420" s="77"/>
      <c r="IS420" s="77"/>
      <c r="IT420" s="77"/>
      <c r="IU420" s="77"/>
      <c r="IV420" s="3"/>
      <c r="IW420" s="3"/>
      <c r="IX420" s="3"/>
      <c r="IY420" s="3"/>
      <c r="IZ420" s="3"/>
      <c r="JA420" s="551"/>
      <c r="JB420" s="713"/>
      <c r="JC420" s="713"/>
      <c r="JD420" s="713"/>
      <c r="JE420" s="713"/>
      <c r="JF420" s="713"/>
      <c r="JG420" s="713"/>
      <c r="JH420" s="713"/>
      <c r="JI420" s="713"/>
      <c r="JJ420" s="713"/>
      <c r="JK420" s="713"/>
      <c r="JL420" s="713"/>
      <c r="JM420" s="713"/>
      <c r="JN420" s="713"/>
      <c r="JO420" s="713"/>
      <c r="JP420" s="713"/>
      <c r="JQ420" s="713"/>
      <c r="JR420" s="713"/>
      <c r="JS420" s="713"/>
      <c r="JT420" s="713"/>
      <c r="JU420" s="713"/>
      <c r="JV420" s="713"/>
      <c r="JW420" s="713"/>
      <c r="JX420" s="713"/>
      <c r="JY420" s="713"/>
      <c r="JZ420" s="713"/>
      <c r="KA420" s="713"/>
      <c r="KB420" s="713"/>
      <c r="KC420" s="713"/>
      <c r="KD420" s="713"/>
      <c r="KE420" s="713"/>
      <c r="KF420" s="713"/>
      <c r="KG420" s="713"/>
      <c r="KH420" s="713"/>
      <c r="KI420" s="713"/>
      <c r="KJ420" s="713"/>
      <c r="KK420" s="713"/>
      <c r="KL420" s="713"/>
      <c r="KM420" s="713"/>
      <c r="KN420" s="713"/>
      <c r="KO420" s="713"/>
      <c r="KP420" s="713"/>
      <c r="KQ420" s="713"/>
      <c r="KR420" s="713"/>
      <c r="KS420" s="713"/>
      <c r="KT420" s="713"/>
      <c r="KU420" s="713"/>
      <c r="KV420" s="713"/>
      <c r="KW420" s="713"/>
      <c r="KX420" s="713"/>
      <c r="KY420" s="713"/>
      <c r="KZ420" s="713"/>
      <c r="LA420" s="713"/>
      <c r="LB420" s="713"/>
      <c r="LC420" s="713"/>
      <c r="LD420" s="713"/>
      <c r="LE420" s="713"/>
      <c r="LF420" s="713"/>
      <c r="LG420" s="713"/>
      <c r="LH420" s="713"/>
      <c r="LI420" s="713"/>
      <c r="LJ420" s="713"/>
      <c r="LK420" s="713"/>
      <c r="LL420" s="713"/>
      <c r="LM420" s="713"/>
      <c r="LN420" s="713"/>
      <c r="LO420" s="713"/>
      <c r="LP420" s="713"/>
      <c r="LQ420" s="713"/>
      <c r="LR420" s="713"/>
      <c r="LS420" s="713"/>
      <c r="LT420" s="713"/>
      <c r="LU420" s="713"/>
      <c r="LV420" s="713"/>
      <c r="LW420" s="713"/>
      <c r="LX420" s="713"/>
      <c r="LY420" s="713"/>
      <c r="LZ420" s="713"/>
      <c r="MA420" s="713"/>
      <c r="MB420" s="713"/>
      <c r="MC420" s="713"/>
      <c r="MD420" s="713"/>
      <c r="ME420" s="713"/>
      <c r="MF420" s="713"/>
      <c r="MG420" s="713"/>
      <c r="MH420" s="713"/>
      <c r="MI420" s="713"/>
      <c r="MJ420" s="713"/>
      <c r="MK420" s="713"/>
      <c r="ML420" s="713"/>
      <c r="MM420" s="713"/>
      <c r="MN420" s="713"/>
      <c r="MO420" s="713"/>
      <c r="MP420" s="713"/>
      <c r="MQ420" s="713"/>
      <c r="MR420" s="713"/>
      <c r="MS420" s="713"/>
      <c r="MT420" s="713"/>
      <c r="MU420" s="713"/>
      <c r="MV420" s="714"/>
      <c r="MW420" s="714"/>
      <c r="MX420" s="714"/>
      <c r="MY420" s="714"/>
      <c r="MZ420" s="714"/>
    </row>
    <row r="421" spans="1:364" s="49" customFormat="1" ht="15" customHeight="1">
      <c r="A421" s="723"/>
      <c r="B421" s="724"/>
      <c r="C421" s="709"/>
      <c r="D421" s="474"/>
      <c r="E421" s="7"/>
      <c r="F421" s="7"/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373"/>
      <c r="AG421" s="7"/>
      <c r="AH421" s="7"/>
      <c r="AI421" s="7"/>
      <c r="AJ421" s="7"/>
      <c r="AK421" s="7"/>
      <c r="AL421" s="7"/>
      <c r="AM421" s="7"/>
      <c r="AN421" s="7"/>
      <c r="AO421" s="373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373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373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373"/>
      <c r="FG421" s="6"/>
      <c r="FH421" s="6"/>
      <c r="FI421" s="6"/>
      <c r="FJ421" s="6"/>
      <c r="FK421" s="6"/>
      <c r="FL421" s="6"/>
      <c r="FM421" s="225"/>
      <c r="FN421" s="6"/>
      <c r="FO421" s="6"/>
      <c r="FP421" s="6"/>
      <c r="FQ421" s="6"/>
      <c r="FR421" s="510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101"/>
      <c r="GJ421" s="511"/>
      <c r="GK421" s="101"/>
      <c r="GL421" s="77"/>
      <c r="GM421" s="77"/>
      <c r="GN421" s="77"/>
      <c r="GO421" s="77"/>
      <c r="GP421" s="77"/>
      <c r="GQ421" s="77"/>
      <c r="GR421" s="77"/>
      <c r="GS421" s="77"/>
      <c r="GT421" s="77"/>
      <c r="GU421" s="77"/>
      <c r="GV421" s="77"/>
      <c r="GW421" s="77"/>
      <c r="GX421" s="77"/>
      <c r="GY421" s="77"/>
      <c r="GZ421" s="77"/>
      <c r="HA421" s="77"/>
      <c r="HB421" s="77"/>
      <c r="HC421" s="77"/>
      <c r="HD421" s="77"/>
      <c r="HE421" s="77"/>
      <c r="HF421" s="77"/>
      <c r="HG421" s="77"/>
      <c r="HH421" s="77"/>
      <c r="HI421" s="77"/>
      <c r="HJ421" s="77"/>
      <c r="HK421" s="77"/>
      <c r="HL421" s="77"/>
      <c r="HM421" s="77"/>
      <c r="HN421" s="77"/>
      <c r="HO421" s="77"/>
      <c r="HP421" s="77"/>
      <c r="HQ421" s="77"/>
      <c r="HR421" s="77"/>
      <c r="HS421" s="77"/>
      <c r="HT421" s="77"/>
      <c r="HU421" s="77"/>
      <c r="HV421" s="77"/>
      <c r="HW421" s="77"/>
      <c r="HX421" s="77"/>
      <c r="HY421" s="77"/>
      <c r="HZ421" s="77"/>
      <c r="IA421" s="77"/>
      <c r="IB421" s="77"/>
      <c r="IC421" s="77"/>
      <c r="ID421" s="77"/>
      <c r="IE421" s="77"/>
      <c r="IF421" s="77"/>
      <c r="IG421" s="77"/>
      <c r="IH421" s="77"/>
      <c r="II421" s="77"/>
      <c r="IJ421" s="77"/>
      <c r="IK421" s="77"/>
      <c r="IL421" s="77"/>
      <c r="IM421" s="77"/>
      <c r="IN421" s="77"/>
      <c r="IO421" s="77"/>
      <c r="IP421" s="77"/>
      <c r="IQ421" s="77"/>
      <c r="IR421" s="77"/>
      <c r="IS421" s="77"/>
      <c r="IT421" s="77"/>
      <c r="IU421" s="77"/>
      <c r="IV421" s="3"/>
      <c r="IW421" s="3"/>
      <c r="IX421" s="3"/>
      <c r="IY421" s="3"/>
      <c r="IZ421" s="3"/>
      <c r="JA421" s="551"/>
      <c r="JB421" s="713"/>
      <c r="JC421" s="713"/>
      <c r="JD421" s="713"/>
      <c r="JE421" s="713"/>
      <c r="JF421" s="713"/>
      <c r="JG421" s="713"/>
      <c r="JH421" s="713"/>
      <c r="JI421" s="713"/>
      <c r="JJ421" s="713"/>
      <c r="JK421" s="713"/>
      <c r="JL421" s="713"/>
      <c r="JM421" s="713"/>
      <c r="JN421" s="713"/>
      <c r="JO421" s="713"/>
      <c r="JP421" s="713"/>
      <c r="JQ421" s="713"/>
      <c r="JR421" s="713"/>
      <c r="JS421" s="713"/>
      <c r="JT421" s="713"/>
      <c r="JU421" s="713"/>
      <c r="JV421" s="713"/>
      <c r="JW421" s="713"/>
      <c r="JX421" s="713"/>
      <c r="JY421" s="713"/>
      <c r="JZ421" s="713"/>
      <c r="KA421" s="713"/>
      <c r="KB421" s="713"/>
      <c r="KC421" s="713"/>
      <c r="KD421" s="713"/>
      <c r="KE421" s="713"/>
      <c r="KF421" s="713"/>
      <c r="KG421" s="713"/>
      <c r="KH421" s="713"/>
      <c r="KI421" s="713"/>
      <c r="KJ421" s="713"/>
      <c r="KK421" s="713"/>
      <c r="KL421" s="713"/>
      <c r="KM421" s="713"/>
      <c r="KN421" s="713"/>
      <c r="KO421" s="713"/>
      <c r="KP421" s="713"/>
      <c r="KQ421" s="713"/>
      <c r="KR421" s="713"/>
      <c r="KS421" s="713"/>
      <c r="KT421" s="713"/>
      <c r="KU421" s="713"/>
      <c r="KV421" s="713"/>
      <c r="KW421" s="713"/>
      <c r="KX421" s="713"/>
      <c r="KY421" s="713"/>
      <c r="KZ421" s="713"/>
      <c r="LA421" s="713"/>
      <c r="LB421" s="713"/>
      <c r="LC421" s="713"/>
      <c r="LD421" s="713"/>
      <c r="LE421" s="713"/>
      <c r="LF421" s="713"/>
      <c r="LG421" s="713"/>
      <c r="LH421" s="713"/>
      <c r="LI421" s="713"/>
      <c r="LJ421" s="713"/>
      <c r="LK421" s="713"/>
      <c r="LL421" s="713"/>
      <c r="LM421" s="713"/>
      <c r="LN421" s="713"/>
      <c r="LO421" s="713"/>
      <c r="LP421" s="713"/>
      <c r="LQ421" s="713"/>
      <c r="LR421" s="713"/>
      <c r="LS421" s="713"/>
      <c r="LT421" s="713"/>
      <c r="LU421" s="713"/>
      <c r="LV421" s="713"/>
      <c r="LW421" s="713"/>
      <c r="LX421" s="713"/>
      <c r="LY421" s="713"/>
      <c r="LZ421" s="713"/>
      <c r="MA421" s="713"/>
      <c r="MB421" s="713"/>
      <c r="MC421" s="713"/>
      <c r="MD421" s="713"/>
      <c r="ME421" s="713"/>
      <c r="MF421" s="713"/>
      <c r="MG421" s="713"/>
      <c r="MH421" s="713"/>
      <c r="MI421" s="713"/>
      <c r="MJ421" s="713"/>
      <c r="MK421" s="713"/>
      <c r="ML421" s="713"/>
      <c r="MM421" s="713"/>
      <c r="MN421" s="713"/>
      <c r="MO421" s="713"/>
      <c r="MP421" s="713"/>
      <c r="MQ421" s="713"/>
      <c r="MR421" s="713"/>
      <c r="MS421" s="713"/>
      <c r="MT421" s="713"/>
      <c r="MU421" s="713"/>
      <c r="MV421" s="714"/>
      <c r="MW421" s="714"/>
      <c r="MX421" s="714"/>
      <c r="MY421" s="714"/>
      <c r="MZ421" s="714"/>
    </row>
    <row r="422" spans="1:364" s="49" customFormat="1" ht="15" customHeight="1">
      <c r="A422" s="723"/>
      <c r="B422" s="724"/>
      <c r="C422" s="709"/>
      <c r="D422" s="474"/>
      <c r="E422" s="7"/>
      <c r="F422" s="7"/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373"/>
      <c r="AG422" s="7"/>
      <c r="AH422" s="7"/>
      <c r="AI422" s="7"/>
      <c r="AJ422" s="7"/>
      <c r="AK422" s="7"/>
      <c r="AL422" s="7"/>
      <c r="AM422" s="7"/>
      <c r="AN422" s="7"/>
      <c r="AO422" s="373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373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373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373"/>
      <c r="FG422" s="6"/>
      <c r="FH422" s="6"/>
      <c r="FI422" s="6"/>
      <c r="FJ422" s="6"/>
      <c r="FK422" s="6"/>
      <c r="FL422" s="6"/>
      <c r="FM422" s="225"/>
      <c r="FN422" s="6"/>
      <c r="FO422" s="6"/>
      <c r="FP422" s="6"/>
      <c r="FQ422" s="6"/>
      <c r="FR422" s="510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101"/>
      <c r="GJ422" s="511"/>
      <c r="GK422" s="101"/>
      <c r="GL422" s="77"/>
      <c r="GM422" s="77"/>
      <c r="GN422" s="77"/>
      <c r="GO422" s="77"/>
      <c r="GP422" s="77"/>
      <c r="GQ422" s="77"/>
      <c r="GR422" s="77"/>
      <c r="GS422" s="77"/>
      <c r="GT422" s="77"/>
      <c r="GU422" s="77"/>
      <c r="GV422" s="77"/>
      <c r="GW422" s="77"/>
      <c r="GX422" s="77"/>
      <c r="GY422" s="77"/>
      <c r="GZ422" s="77"/>
      <c r="HA422" s="77"/>
      <c r="HB422" s="77"/>
      <c r="HC422" s="77"/>
      <c r="HD422" s="77"/>
      <c r="HE422" s="77"/>
      <c r="HF422" s="77"/>
      <c r="HG422" s="77"/>
      <c r="HH422" s="77"/>
      <c r="HI422" s="77"/>
      <c r="HJ422" s="77"/>
      <c r="HK422" s="77"/>
      <c r="HL422" s="77"/>
      <c r="HM422" s="77"/>
      <c r="HN422" s="77"/>
      <c r="HO422" s="77"/>
      <c r="HP422" s="77"/>
      <c r="HQ422" s="77"/>
      <c r="HR422" s="77"/>
      <c r="HS422" s="77"/>
      <c r="HT422" s="77"/>
      <c r="HU422" s="77"/>
      <c r="HV422" s="77"/>
      <c r="HW422" s="77"/>
      <c r="HX422" s="77"/>
      <c r="HY422" s="77"/>
      <c r="HZ422" s="77"/>
      <c r="IA422" s="77"/>
      <c r="IB422" s="77"/>
      <c r="IC422" s="77"/>
      <c r="ID422" s="77"/>
      <c r="IE422" s="77"/>
      <c r="IF422" s="77"/>
      <c r="IG422" s="77"/>
      <c r="IH422" s="77"/>
      <c r="II422" s="77"/>
      <c r="IJ422" s="77"/>
      <c r="IK422" s="77"/>
      <c r="IL422" s="77"/>
      <c r="IM422" s="77"/>
      <c r="IN422" s="77"/>
      <c r="IO422" s="77"/>
      <c r="IP422" s="77"/>
      <c r="IQ422" s="77"/>
      <c r="IR422" s="77"/>
      <c r="IS422" s="77"/>
      <c r="IT422" s="77"/>
      <c r="IU422" s="77"/>
      <c r="IV422" s="3"/>
      <c r="IW422" s="3"/>
      <c r="IX422" s="3"/>
      <c r="IY422" s="3"/>
      <c r="IZ422" s="3"/>
      <c r="JA422" s="551"/>
      <c r="JB422" s="713"/>
      <c r="JC422" s="713"/>
      <c r="JD422" s="713"/>
      <c r="JE422" s="713"/>
      <c r="JF422" s="713"/>
      <c r="JG422" s="713"/>
      <c r="JH422" s="713"/>
      <c r="JI422" s="713"/>
      <c r="JJ422" s="713"/>
      <c r="JK422" s="713"/>
      <c r="JL422" s="713"/>
      <c r="JM422" s="713"/>
      <c r="JN422" s="713"/>
      <c r="JO422" s="713"/>
      <c r="JP422" s="713"/>
      <c r="JQ422" s="713"/>
      <c r="JR422" s="713"/>
      <c r="JS422" s="713"/>
      <c r="JT422" s="713"/>
      <c r="JU422" s="713"/>
      <c r="JV422" s="713"/>
      <c r="JW422" s="713"/>
      <c r="JX422" s="713"/>
      <c r="JY422" s="713"/>
      <c r="JZ422" s="713"/>
      <c r="KA422" s="713"/>
      <c r="KB422" s="713"/>
      <c r="KC422" s="713"/>
      <c r="KD422" s="713"/>
      <c r="KE422" s="713"/>
      <c r="KF422" s="713"/>
      <c r="KG422" s="713"/>
      <c r="KH422" s="713"/>
      <c r="KI422" s="713"/>
      <c r="KJ422" s="713"/>
      <c r="KK422" s="713"/>
      <c r="KL422" s="713"/>
      <c r="KM422" s="713"/>
      <c r="KN422" s="713"/>
      <c r="KO422" s="713"/>
      <c r="KP422" s="713"/>
      <c r="KQ422" s="713"/>
      <c r="KR422" s="713"/>
      <c r="KS422" s="713"/>
      <c r="KT422" s="713"/>
      <c r="KU422" s="713"/>
      <c r="KV422" s="713"/>
      <c r="KW422" s="713"/>
      <c r="KX422" s="713"/>
      <c r="KY422" s="713"/>
      <c r="KZ422" s="713"/>
      <c r="LA422" s="713"/>
      <c r="LB422" s="713"/>
      <c r="LC422" s="713"/>
      <c r="LD422" s="713"/>
      <c r="LE422" s="713"/>
      <c r="LF422" s="713"/>
      <c r="LG422" s="713"/>
      <c r="LH422" s="713"/>
      <c r="LI422" s="713"/>
      <c r="LJ422" s="713"/>
      <c r="LK422" s="713"/>
      <c r="LL422" s="713"/>
      <c r="LM422" s="713"/>
      <c r="LN422" s="713"/>
      <c r="LO422" s="713"/>
      <c r="LP422" s="713"/>
      <c r="LQ422" s="713"/>
      <c r="LR422" s="713"/>
      <c r="LS422" s="713"/>
      <c r="LT422" s="713"/>
      <c r="LU422" s="713"/>
      <c r="LV422" s="713"/>
      <c r="LW422" s="713"/>
      <c r="LX422" s="713"/>
      <c r="LY422" s="713"/>
      <c r="LZ422" s="713"/>
      <c r="MA422" s="713"/>
      <c r="MB422" s="713"/>
      <c r="MC422" s="713"/>
      <c r="MD422" s="713"/>
      <c r="ME422" s="713"/>
      <c r="MF422" s="713"/>
      <c r="MG422" s="713"/>
      <c r="MH422" s="713"/>
      <c r="MI422" s="713"/>
      <c r="MJ422" s="713"/>
      <c r="MK422" s="713"/>
      <c r="ML422" s="713"/>
      <c r="MM422" s="713"/>
      <c r="MN422" s="713"/>
      <c r="MO422" s="713"/>
      <c r="MP422" s="713"/>
      <c r="MQ422" s="713"/>
      <c r="MR422" s="713"/>
      <c r="MS422" s="713"/>
      <c r="MT422" s="713"/>
      <c r="MU422" s="713"/>
      <c r="MV422" s="714"/>
      <c r="MW422" s="714"/>
      <c r="MX422" s="714"/>
      <c r="MY422" s="714"/>
      <c r="MZ422" s="714"/>
    </row>
    <row r="423" spans="1:364" s="49" customFormat="1" ht="15" customHeight="1">
      <c r="A423" s="723"/>
      <c r="B423" s="724"/>
      <c r="C423" s="709"/>
      <c r="D423" s="474"/>
      <c r="E423" s="7"/>
      <c r="F423" s="7"/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373"/>
      <c r="AG423" s="7"/>
      <c r="AH423" s="7"/>
      <c r="AI423" s="7"/>
      <c r="AJ423" s="7"/>
      <c r="AK423" s="7"/>
      <c r="AL423" s="7"/>
      <c r="AM423" s="7"/>
      <c r="AN423" s="7"/>
      <c r="AO423" s="373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373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373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373"/>
      <c r="FG423" s="6"/>
      <c r="FH423" s="6"/>
      <c r="FI423" s="6"/>
      <c r="FJ423" s="6"/>
      <c r="FK423" s="6"/>
      <c r="FL423" s="6"/>
      <c r="FM423" s="225"/>
      <c r="FN423" s="6"/>
      <c r="FO423" s="6"/>
      <c r="FP423" s="6"/>
      <c r="FQ423" s="6"/>
      <c r="FR423" s="510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101"/>
      <c r="GJ423" s="511"/>
      <c r="GK423" s="101"/>
      <c r="GL423" s="77"/>
      <c r="GM423" s="77"/>
      <c r="GN423" s="77"/>
      <c r="GO423" s="77"/>
      <c r="GP423" s="77"/>
      <c r="GQ423" s="77"/>
      <c r="GR423" s="77"/>
      <c r="GS423" s="77"/>
      <c r="GT423" s="77"/>
      <c r="GU423" s="77"/>
      <c r="GV423" s="77"/>
      <c r="GW423" s="77"/>
      <c r="GX423" s="77"/>
      <c r="GY423" s="77"/>
      <c r="GZ423" s="77"/>
      <c r="HA423" s="77"/>
      <c r="HB423" s="77"/>
      <c r="HC423" s="77"/>
      <c r="HD423" s="77"/>
      <c r="HE423" s="77"/>
      <c r="HF423" s="77"/>
      <c r="HG423" s="77"/>
      <c r="HH423" s="77"/>
      <c r="HI423" s="77"/>
      <c r="HJ423" s="77"/>
      <c r="HK423" s="77"/>
      <c r="HL423" s="77"/>
      <c r="HM423" s="77"/>
      <c r="HN423" s="77"/>
      <c r="HO423" s="77"/>
      <c r="HP423" s="77"/>
      <c r="HQ423" s="77"/>
      <c r="HR423" s="77"/>
      <c r="HS423" s="77"/>
      <c r="HT423" s="77"/>
      <c r="HU423" s="77"/>
      <c r="HV423" s="77"/>
      <c r="HW423" s="77"/>
      <c r="HX423" s="77"/>
      <c r="HY423" s="77"/>
      <c r="HZ423" s="77"/>
      <c r="IA423" s="77"/>
      <c r="IB423" s="77"/>
      <c r="IC423" s="77"/>
      <c r="ID423" s="77"/>
      <c r="IE423" s="77"/>
      <c r="IF423" s="77"/>
      <c r="IG423" s="77"/>
      <c r="IH423" s="77"/>
      <c r="II423" s="77"/>
      <c r="IJ423" s="77"/>
      <c r="IK423" s="77"/>
      <c r="IL423" s="77"/>
      <c r="IM423" s="77"/>
      <c r="IN423" s="77"/>
      <c r="IO423" s="77"/>
      <c r="IP423" s="77"/>
      <c r="IQ423" s="77"/>
      <c r="IR423" s="77"/>
      <c r="IS423" s="77"/>
      <c r="IT423" s="77"/>
      <c r="IU423" s="77"/>
      <c r="IV423" s="3"/>
      <c r="IW423" s="3"/>
      <c r="IX423" s="3"/>
      <c r="IY423" s="3"/>
      <c r="IZ423" s="3"/>
      <c r="JA423" s="551"/>
      <c r="JB423" s="713"/>
      <c r="JC423" s="713"/>
      <c r="JD423" s="713"/>
      <c r="JE423" s="713"/>
      <c r="JF423" s="713"/>
      <c r="JG423" s="713"/>
      <c r="JH423" s="713"/>
      <c r="JI423" s="713"/>
      <c r="JJ423" s="713"/>
      <c r="JK423" s="713"/>
      <c r="JL423" s="713"/>
      <c r="JM423" s="713"/>
      <c r="JN423" s="713"/>
      <c r="JO423" s="713"/>
      <c r="JP423" s="713"/>
      <c r="JQ423" s="713"/>
      <c r="JR423" s="713"/>
      <c r="JS423" s="713"/>
      <c r="JT423" s="713"/>
      <c r="JU423" s="713"/>
      <c r="JV423" s="713"/>
      <c r="JW423" s="713"/>
      <c r="JX423" s="713"/>
      <c r="JY423" s="713"/>
      <c r="JZ423" s="713"/>
      <c r="KA423" s="713"/>
      <c r="KB423" s="713"/>
      <c r="KC423" s="713"/>
      <c r="KD423" s="713"/>
      <c r="KE423" s="713"/>
      <c r="KF423" s="713"/>
      <c r="KG423" s="713"/>
      <c r="KH423" s="713"/>
      <c r="KI423" s="713"/>
      <c r="KJ423" s="713"/>
      <c r="KK423" s="713"/>
      <c r="KL423" s="713"/>
      <c r="KM423" s="713"/>
      <c r="KN423" s="713"/>
      <c r="KO423" s="713"/>
      <c r="KP423" s="713"/>
      <c r="KQ423" s="713"/>
      <c r="KR423" s="713"/>
      <c r="KS423" s="713"/>
      <c r="KT423" s="713"/>
      <c r="KU423" s="713"/>
      <c r="KV423" s="713"/>
      <c r="KW423" s="713"/>
      <c r="KX423" s="713"/>
      <c r="KY423" s="713"/>
      <c r="KZ423" s="713"/>
      <c r="LA423" s="713"/>
      <c r="LB423" s="713"/>
      <c r="LC423" s="713"/>
      <c r="LD423" s="713"/>
      <c r="LE423" s="713"/>
      <c r="LF423" s="713"/>
      <c r="LG423" s="713"/>
      <c r="LH423" s="713"/>
      <c r="LI423" s="713"/>
      <c r="LJ423" s="713"/>
      <c r="LK423" s="713"/>
      <c r="LL423" s="713"/>
      <c r="LM423" s="713"/>
      <c r="LN423" s="713"/>
      <c r="LO423" s="713"/>
      <c r="LP423" s="713"/>
      <c r="LQ423" s="713"/>
      <c r="LR423" s="713"/>
      <c r="LS423" s="713"/>
      <c r="LT423" s="713"/>
      <c r="LU423" s="713"/>
      <c r="LV423" s="713"/>
      <c r="LW423" s="713"/>
      <c r="LX423" s="713"/>
      <c r="LY423" s="713"/>
      <c r="LZ423" s="713"/>
      <c r="MA423" s="713"/>
      <c r="MB423" s="713"/>
      <c r="MC423" s="713"/>
      <c r="MD423" s="713"/>
      <c r="ME423" s="713"/>
      <c r="MF423" s="713"/>
      <c r="MG423" s="713"/>
      <c r="MH423" s="713"/>
      <c r="MI423" s="713"/>
      <c r="MJ423" s="713"/>
      <c r="MK423" s="713"/>
      <c r="ML423" s="713"/>
      <c r="MM423" s="713"/>
      <c r="MN423" s="713"/>
      <c r="MO423" s="713"/>
      <c r="MP423" s="713"/>
      <c r="MQ423" s="713"/>
      <c r="MR423" s="713"/>
      <c r="MS423" s="713"/>
      <c r="MT423" s="713"/>
      <c r="MU423" s="713"/>
      <c r="MV423" s="714"/>
      <c r="MW423" s="714"/>
      <c r="MX423" s="714"/>
      <c r="MY423" s="714"/>
      <c r="MZ423" s="714"/>
    </row>
    <row r="424" spans="1:364" s="49" customFormat="1" ht="15" customHeight="1">
      <c r="A424" s="723"/>
      <c r="B424" s="724"/>
      <c r="C424" s="709"/>
      <c r="D424" s="474"/>
      <c r="E424" s="7"/>
      <c r="F424" s="7"/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373"/>
      <c r="AG424" s="7"/>
      <c r="AH424" s="7"/>
      <c r="AI424" s="7"/>
      <c r="AJ424" s="7"/>
      <c r="AK424" s="7"/>
      <c r="AL424" s="7"/>
      <c r="AM424" s="7"/>
      <c r="AN424" s="7"/>
      <c r="AO424" s="373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373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373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373"/>
      <c r="FG424" s="6"/>
      <c r="FH424" s="6"/>
      <c r="FI424" s="6"/>
      <c r="FJ424" s="6"/>
      <c r="FK424" s="6"/>
      <c r="FL424" s="6"/>
      <c r="FM424" s="225"/>
      <c r="FN424" s="6"/>
      <c r="FO424" s="6"/>
      <c r="FP424" s="6"/>
      <c r="FQ424" s="6"/>
      <c r="FR424" s="510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101"/>
      <c r="GJ424" s="511"/>
      <c r="GK424" s="101"/>
      <c r="GL424" s="77"/>
      <c r="GM424" s="77"/>
      <c r="GN424" s="77"/>
      <c r="GO424" s="77"/>
      <c r="GP424" s="77"/>
      <c r="GQ424" s="77"/>
      <c r="GR424" s="77"/>
      <c r="GS424" s="77"/>
      <c r="GT424" s="77"/>
      <c r="GU424" s="77"/>
      <c r="GV424" s="77"/>
      <c r="GW424" s="77"/>
      <c r="GX424" s="77"/>
      <c r="GY424" s="77"/>
      <c r="GZ424" s="77"/>
      <c r="HA424" s="77"/>
      <c r="HB424" s="77"/>
      <c r="HC424" s="77"/>
      <c r="HD424" s="77"/>
      <c r="HE424" s="77"/>
      <c r="HF424" s="77"/>
      <c r="HG424" s="77"/>
      <c r="HH424" s="77"/>
      <c r="HI424" s="77"/>
      <c r="HJ424" s="77"/>
      <c r="HK424" s="77"/>
      <c r="HL424" s="77"/>
      <c r="HM424" s="77"/>
      <c r="HN424" s="77"/>
      <c r="HO424" s="77"/>
      <c r="HP424" s="77"/>
      <c r="HQ424" s="77"/>
      <c r="HR424" s="77"/>
      <c r="HS424" s="77"/>
      <c r="HT424" s="77"/>
      <c r="HU424" s="77"/>
      <c r="HV424" s="77"/>
      <c r="HW424" s="77"/>
      <c r="HX424" s="77"/>
      <c r="HY424" s="77"/>
      <c r="HZ424" s="77"/>
      <c r="IA424" s="77"/>
      <c r="IB424" s="77"/>
      <c r="IC424" s="77"/>
      <c r="ID424" s="77"/>
      <c r="IE424" s="77"/>
      <c r="IF424" s="77"/>
      <c r="IG424" s="77"/>
      <c r="IH424" s="77"/>
      <c r="II424" s="77"/>
      <c r="IJ424" s="77"/>
      <c r="IK424" s="77"/>
      <c r="IL424" s="77"/>
      <c r="IM424" s="77"/>
      <c r="IN424" s="77"/>
      <c r="IO424" s="77"/>
      <c r="IP424" s="77"/>
      <c r="IQ424" s="77"/>
      <c r="IR424" s="77"/>
      <c r="IS424" s="77"/>
      <c r="IT424" s="77"/>
      <c r="IU424" s="77"/>
      <c r="IV424" s="3"/>
      <c r="IW424" s="3"/>
      <c r="IX424" s="3"/>
      <c r="IY424" s="3"/>
      <c r="IZ424" s="3"/>
      <c r="JA424" s="551"/>
      <c r="JB424" s="713"/>
      <c r="JC424" s="713"/>
      <c r="JD424" s="713"/>
      <c r="JE424" s="713"/>
      <c r="JF424" s="713"/>
      <c r="JG424" s="713"/>
      <c r="JH424" s="713"/>
      <c r="JI424" s="713"/>
      <c r="JJ424" s="713"/>
      <c r="JK424" s="713"/>
      <c r="JL424" s="713"/>
      <c r="JM424" s="713"/>
      <c r="JN424" s="713"/>
      <c r="JO424" s="713"/>
      <c r="JP424" s="713"/>
      <c r="JQ424" s="713"/>
      <c r="JR424" s="713"/>
      <c r="JS424" s="713"/>
      <c r="JT424" s="713"/>
      <c r="JU424" s="713"/>
      <c r="JV424" s="713"/>
      <c r="JW424" s="713"/>
      <c r="JX424" s="713"/>
      <c r="JY424" s="713"/>
      <c r="JZ424" s="713"/>
      <c r="KA424" s="713"/>
      <c r="KB424" s="713"/>
      <c r="KC424" s="713"/>
      <c r="KD424" s="713"/>
      <c r="KE424" s="713"/>
      <c r="KF424" s="713"/>
      <c r="KG424" s="713"/>
      <c r="KH424" s="713"/>
      <c r="KI424" s="713"/>
      <c r="KJ424" s="713"/>
      <c r="KK424" s="713"/>
      <c r="KL424" s="713"/>
      <c r="KM424" s="713"/>
      <c r="KN424" s="713"/>
      <c r="KO424" s="713"/>
      <c r="KP424" s="713"/>
      <c r="KQ424" s="713"/>
      <c r="KR424" s="713"/>
      <c r="KS424" s="713"/>
      <c r="KT424" s="713"/>
      <c r="KU424" s="713"/>
      <c r="KV424" s="713"/>
      <c r="KW424" s="713"/>
      <c r="KX424" s="713"/>
      <c r="KY424" s="713"/>
      <c r="KZ424" s="713"/>
      <c r="LA424" s="713"/>
      <c r="LB424" s="713"/>
      <c r="LC424" s="713"/>
      <c r="LD424" s="713"/>
      <c r="LE424" s="713"/>
      <c r="LF424" s="713"/>
      <c r="LG424" s="713"/>
      <c r="LH424" s="713"/>
      <c r="LI424" s="713"/>
      <c r="LJ424" s="713"/>
      <c r="LK424" s="713"/>
      <c r="LL424" s="713"/>
      <c r="LM424" s="713"/>
      <c r="LN424" s="713"/>
      <c r="LO424" s="713"/>
      <c r="LP424" s="713"/>
      <c r="LQ424" s="713"/>
      <c r="LR424" s="713"/>
      <c r="LS424" s="713"/>
      <c r="LT424" s="713"/>
      <c r="LU424" s="713"/>
      <c r="LV424" s="713"/>
      <c r="LW424" s="713"/>
      <c r="LX424" s="713"/>
      <c r="LY424" s="713"/>
      <c r="LZ424" s="713"/>
      <c r="MA424" s="713"/>
      <c r="MB424" s="713"/>
      <c r="MC424" s="713"/>
      <c r="MD424" s="713"/>
      <c r="ME424" s="713"/>
      <c r="MF424" s="713"/>
      <c r="MG424" s="713"/>
      <c r="MH424" s="713"/>
      <c r="MI424" s="713"/>
      <c r="MJ424" s="713"/>
      <c r="MK424" s="713"/>
      <c r="ML424" s="713"/>
      <c r="MM424" s="713"/>
      <c r="MN424" s="713"/>
      <c r="MO424" s="713"/>
      <c r="MP424" s="713"/>
      <c r="MQ424" s="713"/>
      <c r="MR424" s="713"/>
      <c r="MS424" s="713"/>
      <c r="MT424" s="713"/>
      <c r="MU424" s="713"/>
      <c r="MV424" s="714"/>
      <c r="MW424" s="714"/>
      <c r="MX424" s="714"/>
      <c r="MY424" s="714"/>
      <c r="MZ424" s="714"/>
    </row>
    <row r="425" spans="1:364" s="49" customFormat="1" ht="15" customHeight="1">
      <c r="A425" s="723"/>
      <c r="B425" s="724"/>
      <c r="C425" s="709"/>
      <c r="D425" s="474"/>
      <c r="E425" s="7"/>
      <c r="F425" s="7"/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373"/>
      <c r="AG425" s="7"/>
      <c r="AH425" s="7"/>
      <c r="AI425" s="7"/>
      <c r="AJ425" s="7"/>
      <c r="AK425" s="7"/>
      <c r="AL425" s="7"/>
      <c r="AM425" s="7"/>
      <c r="AN425" s="7"/>
      <c r="AO425" s="373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373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373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373"/>
      <c r="FG425" s="6"/>
      <c r="FH425" s="6"/>
      <c r="FI425" s="6"/>
      <c r="FJ425" s="6"/>
      <c r="FK425" s="6"/>
      <c r="FL425" s="6"/>
      <c r="FM425" s="225"/>
      <c r="FN425" s="6"/>
      <c r="FO425" s="6"/>
      <c r="FP425" s="6"/>
      <c r="FQ425" s="6"/>
      <c r="FR425" s="510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101"/>
      <c r="GJ425" s="511"/>
      <c r="GK425" s="101"/>
      <c r="GL425" s="77"/>
      <c r="GM425" s="77"/>
      <c r="GN425" s="77"/>
      <c r="GO425" s="77"/>
      <c r="GP425" s="77"/>
      <c r="GQ425" s="77"/>
      <c r="GR425" s="77"/>
      <c r="GS425" s="77"/>
      <c r="GT425" s="77"/>
      <c r="GU425" s="77"/>
      <c r="GV425" s="77"/>
      <c r="GW425" s="77"/>
      <c r="GX425" s="77"/>
      <c r="GY425" s="77"/>
      <c r="GZ425" s="77"/>
      <c r="HA425" s="77"/>
      <c r="HB425" s="77"/>
      <c r="HC425" s="77"/>
      <c r="HD425" s="77"/>
      <c r="HE425" s="77"/>
      <c r="HF425" s="77"/>
      <c r="HG425" s="77"/>
      <c r="HH425" s="77"/>
      <c r="HI425" s="77"/>
      <c r="HJ425" s="77"/>
      <c r="HK425" s="77"/>
      <c r="HL425" s="77"/>
      <c r="HM425" s="77"/>
      <c r="HN425" s="77"/>
      <c r="HO425" s="77"/>
      <c r="HP425" s="77"/>
      <c r="HQ425" s="77"/>
      <c r="HR425" s="77"/>
      <c r="HS425" s="77"/>
      <c r="HT425" s="77"/>
      <c r="HU425" s="77"/>
      <c r="HV425" s="77"/>
      <c r="HW425" s="77"/>
      <c r="HX425" s="77"/>
      <c r="HY425" s="77"/>
      <c r="HZ425" s="77"/>
      <c r="IA425" s="77"/>
      <c r="IB425" s="77"/>
      <c r="IC425" s="77"/>
      <c r="ID425" s="77"/>
      <c r="IE425" s="77"/>
      <c r="IF425" s="77"/>
      <c r="IG425" s="77"/>
      <c r="IH425" s="77"/>
      <c r="II425" s="77"/>
      <c r="IJ425" s="77"/>
      <c r="IK425" s="77"/>
      <c r="IL425" s="77"/>
      <c r="IM425" s="77"/>
      <c r="IN425" s="77"/>
      <c r="IO425" s="77"/>
      <c r="IP425" s="77"/>
      <c r="IQ425" s="77"/>
      <c r="IR425" s="77"/>
      <c r="IS425" s="77"/>
      <c r="IT425" s="77"/>
      <c r="IU425" s="77"/>
      <c r="IV425" s="3"/>
      <c r="IW425" s="3"/>
      <c r="IX425" s="3"/>
      <c r="IY425" s="3"/>
      <c r="IZ425" s="3"/>
      <c r="JA425" s="551"/>
      <c r="JB425" s="713"/>
      <c r="JC425" s="713"/>
      <c r="JD425" s="713"/>
      <c r="JE425" s="713"/>
      <c r="JF425" s="713"/>
      <c r="JG425" s="713"/>
      <c r="JH425" s="713"/>
      <c r="JI425" s="713"/>
      <c r="JJ425" s="713"/>
      <c r="JK425" s="713"/>
      <c r="JL425" s="713"/>
      <c r="JM425" s="713"/>
      <c r="JN425" s="713"/>
      <c r="JO425" s="713"/>
      <c r="JP425" s="713"/>
      <c r="JQ425" s="713"/>
      <c r="JR425" s="713"/>
      <c r="JS425" s="713"/>
      <c r="JT425" s="713"/>
      <c r="JU425" s="713"/>
      <c r="JV425" s="713"/>
      <c r="JW425" s="713"/>
      <c r="JX425" s="713"/>
      <c r="JY425" s="713"/>
      <c r="JZ425" s="713"/>
      <c r="KA425" s="713"/>
      <c r="KB425" s="713"/>
      <c r="KC425" s="713"/>
      <c r="KD425" s="713"/>
      <c r="KE425" s="713"/>
      <c r="KF425" s="713"/>
      <c r="KG425" s="713"/>
      <c r="KH425" s="713"/>
      <c r="KI425" s="713"/>
      <c r="KJ425" s="713"/>
      <c r="KK425" s="713"/>
      <c r="KL425" s="713"/>
      <c r="KM425" s="713"/>
      <c r="KN425" s="713"/>
      <c r="KO425" s="713"/>
      <c r="KP425" s="713"/>
      <c r="KQ425" s="713"/>
      <c r="KR425" s="713"/>
      <c r="KS425" s="713"/>
      <c r="KT425" s="713"/>
      <c r="KU425" s="713"/>
      <c r="KV425" s="713"/>
      <c r="KW425" s="713"/>
      <c r="KX425" s="713"/>
      <c r="KY425" s="713"/>
      <c r="KZ425" s="713"/>
      <c r="LA425" s="713"/>
      <c r="LB425" s="713"/>
      <c r="LC425" s="713"/>
      <c r="LD425" s="713"/>
      <c r="LE425" s="713"/>
      <c r="LF425" s="713"/>
      <c r="LG425" s="713"/>
      <c r="LH425" s="713"/>
      <c r="LI425" s="713"/>
      <c r="LJ425" s="713"/>
      <c r="LK425" s="713"/>
      <c r="LL425" s="713"/>
      <c r="LM425" s="713"/>
      <c r="LN425" s="713"/>
      <c r="LO425" s="713"/>
      <c r="LP425" s="713"/>
      <c r="LQ425" s="713"/>
      <c r="LR425" s="713"/>
      <c r="LS425" s="713"/>
      <c r="LT425" s="713"/>
      <c r="LU425" s="713"/>
      <c r="LV425" s="713"/>
      <c r="LW425" s="713"/>
      <c r="LX425" s="713"/>
      <c r="LY425" s="713"/>
      <c r="LZ425" s="713"/>
      <c r="MA425" s="713"/>
      <c r="MB425" s="713"/>
      <c r="MC425" s="713"/>
      <c r="MD425" s="713"/>
      <c r="ME425" s="713"/>
      <c r="MF425" s="713"/>
      <c r="MG425" s="713"/>
      <c r="MH425" s="713"/>
      <c r="MI425" s="713"/>
      <c r="MJ425" s="713"/>
      <c r="MK425" s="713"/>
      <c r="ML425" s="713"/>
      <c r="MM425" s="713"/>
      <c r="MN425" s="713"/>
      <c r="MO425" s="713"/>
      <c r="MP425" s="713"/>
      <c r="MQ425" s="713"/>
      <c r="MR425" s="713"/>
      <c r="MS425" s="713"/>
      <c r="MT425" s="713"/>
      <c r="MU425" s="713"/>
      <c r="MV425" s="714"/>
      <c r="MW425" s="714"/>
      <c r="MX425" s="714"/>
      <c r="MY425" s="714"/>
      <c r="MZ425" s="714"/>
    </row>
    <row r="426" spans="1:364" s="49" customFormat="1" ht="15" customHeight="1">
      <c r="A426" s="723"/>
      <c r="B426" s="724"/>
      <c r="C426" s="709"/>
      <c r="D426" s="474"/>
      <c r="E426" s="7"/>
      <c r="F426" s="7"/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373"/>
      <c r="AG426" s="7"/>
      <c r="AH426" s="7"/>
      <c r="AI426" s="7"/>
      <c r="AJ426" s="7"/>
      <c r="AK426" s="7"/>
      <c r="AL426" s="7"/>
      <c r="AM426" s="7"/>
      <c r="AN426" s="7"/>
      <c r="AO426" s="373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373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373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373"/>
      <c r="FG426" s="6"/>
      <c r="FH426" s="6"/>
      <c r="FI426" s="6"/>
      <c r="FJ426" s="6"/>
      <c r="FK426" s="6"/>
      <c r="FL426" s="6"/>
      <c r="FM426" s="225"/>
      <c r="FN426" s="6"/>
      <c r="FO426" s="6"/>
      <c r="FP426" s="6"/>
      <c r="FQ426" s="6"/>
      <c r="FR426" s="510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101"/>
      <c r="GJ426" s="511"/>
      <c r="GK426" s="101"/>
      <c r="GL426" s="77"/>
      <c r="GM426" s="77"/>
      <c r="GN426" s="77"/>
      <c r="GO426" s="77"/>
      <c r="GP426" s="77"/>
      <c r="GQ426" s="77"/>
      <c r="GR426" s="77"/>
      <c r="GS426" s="77"/>
      <c r="GT426" s="77"/>
      <c r="GU426" s="77"/>
      <c r="GV426" s="77"/>
      <c r="GW426" s="77"/>
      <c r="GX426" s="77"/>
      <c r="GY426" s="77"/>
      <c r="GZ426" s="77"/>
      <c r="HA426" s="77"/>
      <c r="HB426" s="77"/>
      <c r="HC426" s="77"/>
      <c r="HD426" s="77"/>
      <c r="HE426" s="77"/>
      <c r="HF426" s="77"/>
      <c r="HG426" s="77"/>
      <c r="HH426" s="77"/>
      <c r="HI426" s="77"/>
      <c r="HJ426" s="77"/>
      <c r="HK426" s="77"/>
      <c r="HL426" s="77"/>
      <c r="HM426" s="77"/>
      <c r="HN426" s="77"/>
      <c r="HO426" s="77"/>
      <c r="HP426" s="77"/>
      <c r="HQ426" s="77"/>
      <c r="HR426" s="77"/>
      <c r="HS426" s="77"/>
      <c r="HT426" s="77"/>
      <c r="HU426" s="77"/>
      <c r="HV426" s="77"/>
      <c r="HW426" s="77"/>
      <c r="HX426" s="77"/>
      <c r="HY426" s="77"/>
      <c r="HZ426" s="77"/>
      <c r="IA426" s="77"/>
      <c r="IB426" s="77"/>
      <c r="IC426" s="77"/>
      <c r="ID426" s="77"/>
      <c r="IE426" s="77"/>
      <c r="IF426" s="77"/>
      <c r="IG426" s="77"/>
      <c r="IH426" s="77"/>
      <c r="II426" s="77"/>
      <c r="IJ426" s="77"/>
      <c r="IK426" s="77"/>
      <c r="IL426" s="77"/>
      <c r="IM426" s="77"/>
      <c r="IN426" s="77"/>
      <c r="IO426" s="77"/>
      <c r="IP426" s="77"/>
      <c r="IQ426" s="77"/>
      <c r="IR426" s="77"/>
      <c r="IS426" s="77"/>
      <c r="IT426" s="77"/>
      <c r="IU426" s="77"/>
      <c r="IV426" s="3"/>
      <c r="IW426" s="3"/>
      <c r="IX426" s="3"/>
      <c r="IY426" s="3"/>
      <c r="IZ426" s="3"/>
      <c r="JA426" s="551"/>
      <c r="JB426" s="713"/>
      <c r="JC426" s="713"/>
      <c r="JD426" s="713"/>
      <c r="JE426" s="713"/>
      <c r="JF426" s="713"/>
      <c r="JG426" s="713"/>
      <c r="JH426" s="713"/>
      <c r="JI426" s="713"/>
      <c r="JJ426" s="713"/>
      <c r="JK426" s="713"/>
      <c r="JL426" s="713"/>
      <c r="JM426" s="713"/>
      <c r="JN426" s="713"/>
      <c r="JO426" s="713"/>
      <c r="JP426" s="713"/>
      <c r="JQ426" s="713"/>
      <c r="JR426" s="713"/>
      <c r="JS426" s="713"/>
      <c r="JT426" s="713"/>
      <c r="JU426" s="713"/>
      <c r="JV426" s="713"/>
      <c r="JW426" s="713"/>
      <c r="JX426" s="713"/>
      <c r="JY426" s="713"/>
      <c r="JZ426" s="713"/>
      <c r="KA426" s="713"/>
      <c r="KB426" s="713"/>
      <c r="KC426" s="713"/>
      <c r="KD426" s="713"/>
      <c r="KE426" s="713"/>
      <c r="KF426" s="713"/>
      <c r="KG426" s="713"/>
      <c r="KH426" s="713"/>
      <c r="KI426" s="713"/>
      <c r="KJ426" s="713"/>
      <c r="KK426" s="713"/>
      <c r="KL426" s="713"/>
      <c r="KM426" s="713"/>
      <c r="KN426" s="713"/>
      <c r="KO426" s="713"/>
      <c r="KP426" s="713"/>
      <c r="KQ426" s="713"/>
      <c r="KR426" s="713"/>
      <c r="KS426" s="713"/>
      <c r="KT426" s="713"/>
      <c r="KU426" s="713"/>
      <c r="KV426" s="713"/>
      <c r="KW426" s="713"/>
      <c r="KX426" s="713"/>
      <c r="KY426" s="713"/>
      <c r="KZ426" s="713"/>
      <c r="LA426" s="713"/>
      <c r="LB426" s="713"/>
      <c r="LC426" s="713"/>
      <c r="LD426" s="713"/>
      <c r="LE426" s="713"/>
      <c r="LF426" s="713"/>
      <c r="LG426" s="713"/>
      <c r="LH426" s="713"/>
      <c r="LI426" s="713"/>
      <c r="LJ426" s="713"/>
      <c r="LK426" s="713"/>
      <c r="LL426" s="713"/>
      <c r="LM426" s="713"/>
      <c r="LN426" s="713"/>
      <c r="LO426" s="713"/>
      <c r="LP426" s="713"/>
      <c r="LQ426" s="713"/>
      <c r="LR426" s="713"/>
      <c r="LS426" s="713"/>
      <c r="LT426" s="713"/>
      <c r="LU426" s="713"/>
      <c r="LV426" s="713"/>
      <c r="LW426" s="713"/>
      <c r="LX426" s="713"/>
      <c r="LY426" s="713"/>
      <c r="LZ426" s="713"/>
      <c r="MA426" s="713"/>
      <c r="MB426" s="713"/>
      <c r="MC426" s="713"/>
      <c r="MD426" s="713"/>
      <c r="ME426" s="713"/>
      <c r="MF426" s="713"/>
      <c r="MG426" s="713"/>
      <c r="MH426" s="713"/>
      <c r="MI426" s="713"/>
      <c r="MJ426" s="713"/>
      <c r="MK426" s="713"/>
      <c r="ML426" s="713"/>
      <c r="MM426" s="713"/>
      <c r="MN426" s="713"/>
      <c r="MO426" s="713"/>
      <c r="MP426" s="713"/>
      <c r="MQ426" s="713"/>
      <c r="MR426" s="713"/>
      <c r="MS426" s="713"/>
      <c r="MT426" s="713"/>
      <c r="MU426" s="713"/>
      <c r="MV426" s="714"/>
      <c r="MW426" s="714"/>
      <c r="MX426" s="714"/>
      <c r="MY426" s="714"/>
      <c r="MZ426" s="714"/>
    </row>
    <row r="427" spans="1:364" s="49" customFormat="1" ht="15" customHeight="1">
      <c r="A427" s="723"/>
      <c r="B427" s="724"/>
      <c r="C427" s="709"/>
      <c r="D427" s="474"/>
      <c r="E427" s="7"/>
      <c r="F427" s="7"/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373"/>
      <c r="AG427" s="7"/>
      <c r="AH427" s="7"/>
      <c r="AI427" s="7"/>
      <c r="AJ427" s="7"/>
      <c r="AK427" s="7"/>
      <c r="AL427" s="7"/>
      <c r="AM427" s="7"/>
      <c r="AN427" s="7"/>
      <c r="AO427" s="373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373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373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373"/>
      <c r="FG427" s="6"/>
      <c r="FH427" s="6"/>
      <c r="FI427" s="6"/>
      <c r="FJ427" s="6"/>
      <c r="FK427" s="6"/>
      <c r="FL427" s="6"/>
      <c r="FM427" s="225"/>
      <c r="FN427" s="6"/>
      <c r="FO427" s="6"/>
      <c r="FP427" s="6"/>
      <c r="FQ427" s="6"/>
      <c r="FR427" s="510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101"/>
      <c r="GJ427" s="511"/>
      <c r="GK427" s="101"/>
      <c r="GL427" s="77"/>
      <c r="GM427" s="77"/>
      <c r="GN427" s="77"/>
      <c r="GO427" s="77"/>
      <c r="GP427" s="77"/>
      <c r="GQ427" s="77"/>
      <c r="GR427" s="77"/>
      <c r="GS427" s="77"/>
      <c r="GT427" s="77"/>
      <c r="GU427" s="77"/>
      <c r="GV427" s="77"/>
      <c r="GW427" s="77"/>
      <c r="GX427" s="77"/>
      <c r="GY427" s="77"/>
      <c r="GZ427" s="77"/>
      <c r="HA427" s="77"/>
      <c r="HB427" s="77"/>
      <c r="HC427" s="77"/>
      <c r="HD427" s="77"/>
      <c r="HE427" s="77"/>
      <c r="HF427" s="77"/>
      <c r="HG427" s="77"/>
      <c r="HH427" s="77"/>
      <c r="HI427" s="77"/>
      <c r="HJ427" s="77"/>
      <c r="HK427" s="77"/>
      <c r="HL427" s="77"/>
      <c r="HM427" s="77"/>
      <c r="HN427" s="77"/>
      <c r="HO427" s="77"/>
      <c r="HP427" s="77"/>
      <c r="HQ427" s="77"/>
      <c r="HR427" s="77"/>
      <c r="HS427" s="77"/>
      <c r="HT427" s="77"/>
      <c r="HU427" s="77"/>
      <c r="HV427" s="77"/>
      <c r="HW427" s="77"/>
      <c r="HX427" s="77"/>
      <c r="HY427" s="77"/>
      <c r="HZ427" s="77"/>
      <c r="IA427" s="77"/>
      <c r="IB427" s="77"/>
      <c r="IC427" s="77"/>
      <c r="ID427" s="77"/>
      <c r="IE427" s="77"/>
      <c r="IF427" s="77"/>
      <c r="IG427" s="77"/>
      <c r="IH427" s="77"/>
      <c r="II427" s="77"/>
      <c r="IJ427" s="77"/>
      <c r="IK427" s="77"/>
      <c r="IL427" s="77"/>
      <c r="IM427" s="77"/>
      <c r="IN427" s="77"/>
      <c r="IO427" s="77"/>
      <c r="IP427" s="77"/>
      <c r="IQ427" s="77"/>
      <c r="IR427" s="77"/>
      <c r="IS427" s="77"/>
      <c r="IT427" s="77"/>
      <c r="IU427" s="77"/>
      <c r="IV427" s="3"/>
      <c r="IW427" s="3"/>
      <c r="IX427" s="3"/>
      <c r="IY427" s="3"/>
      <c r="IZ427" s="3"/>
      <c r="JA427" s="551"/>
      <c r="JB427" s="713"/>
      <c r="JC427" s="713"/>
      <c r="JD427" s="713"/>
      <c r="JE427" s="713"/>
      <c r="JF427" s="713"/>
      <c r="JG427" s="713"/>
      <c r="JH427" s="713"/>
      <c r="JI427" s="713"/>
      <c r="JJ427" s="713"/>
      <c r="JK427" s="713"/>
      <c r="JL427" s="713"/>
      <c r="JM427" s="713"/>
      <c r="JN427" s="713"/>
      <c r="JO427" s="713"/>
      <c r="JP427" s="713"/>
      <c r="JQ427" s="713"/>
      <c r="JR427" s="713"/>
      <c r="JS427" s="713"/>
      <c r="JT427" s="713"/>
      <c r="JU427" s="713"/>
      <c r="JV427" s="713"/>
      <c r="JW427" s="713"/>
      <c r="JX427" s="713"/>
      <c r="JY427" s="713"/>
      <c r="JZ427" s="713"/>
      <c r="KA427" s="713"/>
      <c r="KB427" s="713"/>
      <c r="KC427" s="713"/>
      <c r="KD427" s="713"/>
      <c r="KE427" s="713"/>
      <c r="KF427" s="713"/>
      <c r="KG427" s="713"/>
      <c r="KH427" s="713"/>
      <c r="KI427" s="713"/>
      <c r="KJ427" s="713"/>
      <c r="KK427" s="713"/>
      <c r="KL427" s="713"/>
      <c r="KM427" s="713"/>
      <c r="KN427" s="713"/>
      <c r="KO427" s="713"/>
      <c r="KP427" s="713"/>
      <c r="KQ427" s="713"/>
      <c r="KR427" s="713"/>
      <c r="KS427" s="713"/>
      <c r="KT427" s="713"/>
      <c r="KU427" s="713"/>
      <c r="KV427" s="713"/>
      <c r="KW427" s="713"/>
      <c r="KX427" s="713"/>
      <c r="KY427" s="713"/>
      <c r="KZ427" s="713"/>
      <c r="LA427" s="713"/>
      <c r="LB427" s="713"/>
      <c r="LC427" s="713"/>
      <c r="LD427" s="713"/>
      <c r="LE427" s="713"/>
      <c r="LF427" s="713"/>
      <c r="LG427" s="713"/>
      <c r="LH427" s="713"/>
      <c r="LI427" s="713"/>
      <c r="LJ427" s="713"/>
      <c r="LK427" s="713"/>
      <c r="LL427" s="713"/>
      <c r="LM427" s="713"/>
      <c r="LN427" s="713"/>
      <c r="LO427" s="713"/>
      <c r="LP427" s="713"/>
      <c r="LQ427" s="713"/>
      <c r="LR427" s="713"/>
      <c r="LS427" s="713"/>
      <c r="LT427" s="713"/>
      <c r="LU427" s="713"/>
      <c r="LV427" s="713"/>
      <c r="LW427" s="713"/>
      <c r="LX427" s="713"/>
      <c r="LY427" s="713"/>
      <c r="LZ427" s="713"/>
      <c r="MA427" s="713"/>
      <c r="MB427" s="713"/>
      <c r="MC427" s="713"/>
      <c r="MD427" s="713"/>
      <c r="ME427" s="713"/>
      <c r="MF427" s="713"/>
      <c r="MG427" s="713"/>
      <c r="MH427" s="713"/>
      <c r="MI427" s="713"/>
      <c r="MJ427" s="713"/>
      <c r="MK427" s="713"/>
      <c r="ML427" s="713"/>
      <c r="MM427" s="713"/>
      <c r="MN427" s="713"/>
      <c r="MO427" s="713"/>
      <c r="MP427" s="713"/>
      <c r="MQ427" s="713"/>
      <c r="MR427" s="713"/>
      <c r="MS427" s="713"/>
      <c r="MT427" s="713"/>
      <c r="MU427" s="713"/>
      <c r="MV427" s="714"/>
      <c r="MW427" s="714"/>
      <c r="MX427" s="714"/>
      <c r="MY427" s="714"/>
      <c r="MZ427" s="714"/>
    </row>
    <row r="428" spans="1:364" s="49" customFormat="1" ht="15" customHeight="1">
      <c r="A428" s="723"/>
      <c r="B428" s="724"/>
      <c r="C428" s="709"/>
      <c r="D428" s="474"/>
      <c r="E428" s="7"/>
      <c r="F428" s="7"/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373"/>
      <c r="AG428" s="7"/>
      <c r="AH428" s="7"/>
      <c r="AI428" s="7"/>
      <c r="AJ428" s="7"/>
      <c r="AK428" s="7"/>
      <c r="AL428" s="7"/>
      <c r="AM428" s="7"/>
      <c r="AN428" s="7"/>
      <c r="AO428" s="373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373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373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373"/>
      <c r="FG428" s="6"/>
      <c r="FH428" s="6"/>
      <c r="FI428" s="6"/>
      <c r="FJ428" s="6"/>
      <c r="FK428" s="6"/>
      <c r="FL428" s="6"/>
      <c r="FM428" s="225"/>
      <c r="FN428" s="6"/>
      <c r="FO428" s="6"/>
      <c r="FP428" s="6"/>
      <c r="FQ428" s="6"/>
      <c r="FR428" s="510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101"/>
      <c r="GJ428" s="511"/>
      <c r="GK428" s="101"/>
      <c r="GL428" s="77"/>
      <c r="GM428" s="77"/>
      <c r="GN428" s="77"/>
      <c r="GO428" s="77"/>
      <c r="GP428" s="77"/>
      <c r="GQ428" s="77"/>
      <c r="GR428" s="77"/>
      <c r="GS428" s="77"/>
      <c r="GT428" s="77"/>
      <c r="GU428" s="77"/>
      <c r="GV428" s="77"/>
      <c r="GW428" s="77"/>
      <c r="GX428" s="77"/>
      <c r="GY428" s="77"/>
      <c r="GZ428" s="77"/>
      <c r="HA428" s="77"/>
      <c r="HB428" s="77"/>
      <c r="HC428" s="77"/>
      <c r="HD428" s="77"/>
      <c r="HE428" s="77"/>
      <c r="HF428" s="77"/>
      <c r="HG428" s="77"/>
      <c r="HH428" s="77"/>
      <c r="HI428" s="77"/>
      <c r="HJ428" s="77"/>
      <c r="HK428" s="77"/>
      <c r="HL428" s="77"/>
      <c r="HM428" s="77"/>
      <c r="HN428" s="77"/>
      <c r="HO428" s="77"/>
      <c r="HP428" s="77"/>
      <c r="HQ428" s="77"/>
      <c r="HR428" s="77"/>
      <c r="HS428" s="77"/>
      <c r="HT428" s="77"/>
      <c r="HU428" s="77"/>
      <c r="HV428" s="77"/>
      <c r="HW428" s="77"/>
      <c r="HX428" s="77"/>
      <c r="HY428" s="77"/>
      <c r="HZ428" s="77"/>
      <c r="IA428" s="77"/>
      <c r="IB428" s="77"/>
      <c r="IC428" s="77"/>
      <c r="ID428" s="77"/>
      <c r="IE428" s="77"/>
      <c r="IF428" s="77"/>
      <c r="IG428" s="77"/>
      <c r="IH428" s="77"/>
      <c r="II428" s="77"/>
      <c r="IJ428" s="77"/>
      <c r="IK428" s="77"/>
      <c r="IL428" s="77"/>
      <c r="IM428" s="77"/>
      <c r="IN428" s="77"/>
      <c r="IO428" s="77"/>
      <c r="IP428" s="77"/>
      <c r="IQ428" s="77"/>
      <c r="IR428" s="77"/>
      <c r="IS428" s="77"/>
      <c r="IT428" s="77"/>
      <c r="IU428" s="77"/>
      <c r="IV428" s="3"/>
      <c r="IW428" s="3"/>
      <c r="IX428" s="3"/>
      <c r="IY428" s="3"/>
      <c r="IZ428" s="3"/>
      <c r="JA428" s="551"/>
      <c r="JB428" s="713"/>
      <c r="JC428" s="713"/>
      <c r="JD428" s="713"/>
      <c r="JE428" s="713"/>
      <c r="JF428" s="713"/>
      <c r="JG428" s="713"/>
      <c r="JH428" s="713"/>
      <c r="JI428" s="713"/>
      <c r="JJ428" s="713"/>
      <c r="JK428" s="713"/>
      <c r="JL428" s="713"/>
      <c r="JM428" s="713"/>
      <c r="JN428" s="713"/>
      <c r="JO428" s="713"/>
      <c r="JP428" s="713"/>
      <c r="JQ428" s="713"/>
      <c r="JR428" s="713"/>
      <c r="JS428" s="713"/>
      <c r="JT428" s="713"/>
      <c r="JU428" s="713"/>
      <c r="JV428" s="713"/>
      <c r="JW428" s="713"/>
      <c r="JX428" s="713"/>
      <c r="JY428" s="713"/>
      <c r="JZ428" s="713"/>
      <c r="KA428" s="713"/>
      <c r="KB428" s="713"/>
      <c r="KC428" s="713"/>
      <c r="KD428" s="713"/>
      <c r="KE428" s="713"/>
      <c r="KF428" s="713"/>
      <c r="KG428" s="713"/>
      <c r="KH428" s="713"/>
      <c r="KI428" s="713"/>
      <c r="KJ428" s="713"/>
      <c r="KK428" s="713"/>
      <c r="KL428" s="713"/>
      <c r="KM428" s="713"/>
      <c r="KN428" s="713"/>
      <c r="KO428" s="713"/>
      <c r="KP428" s="713"/>
      <c r="KQ428" s="713"/>
      <c r="KR428" s="713"/>
      <c r="KS428" s="713"/>
      <c r="KT428" s="713"/>
      <c r="KU428" s="713"/>
      <c r="KV428" s="713"/>
      <c r="KW428" s="713"/>
      <c r="KX428" s="713"/>
      <c r="KY428" s="713"/>
      <c r="KZ428" s="713"/>
      <c r="LA428" s="713"/>
      <c r="LB428" s="713"/>
      <c r="LC428" s="713"/>
      <c r="LD428" s="713"/>
      <c r="LE428" s="713"/>
      <c r="LF428" s="713"/>
      <c r="LG428" s="713"/>
      <c r="LH428" s="713"/>
      <c r="LI428" s="713"/>
      <c r="LJ428" s="713"/>
      <c r="LK428" s="713"/>
      <c r="LL428" s="713"/>
      <c r="LM428" s="713"/>
      <c r="LN428" s="713"/>
      <c r="LO428" s="713"/>
      <c r="LP428" s="713"/>
      <c r="LQ428" s="713"/>
      <c r="LR428" s="713"/>
      <c r="LS428" s="713"/>
      <c r="LT428" s="713"/>
      <c r="LU428" s="713"/>
      <c r="LV428" s="713"/>
      <c r="LW428" s="713"/>
      <c r="LX428" s="713"/>
      <c r="LY428" s="713"/>
      <c r="LZ428" s="713"/>
      <c r="MA428" s="713"/>
      <c r="MB428" s="713"/>
      <c r="MC428" s="713"/>
      <c r="MD428" s="713"/>
      <c r="ME428" s="713"/>
      <c r="MF428" s="713"/>
      <c r="MG428" s="713"/>
      <c r="MH428" s="713"/>
      <c r="MI428" s="713"/>
      <c r="MJ428" s="713"/>
      <c r="MK428" s="713"/>
      <c r="ML428" s="713"/>
      <c r="MM428" s="713"/>
      <c r="MN428" s="713"/>
      <c r="MO428" s="713"/>
      <c r="MP428" s="713"/>
      <c r="MQ428" s="713"/>
      <c r="MR428" s="713"/>
      <c r="MS428" s="713"/>
      <c r="MT428" s="713"/>
      <c r="MU428" s="713"/>
      <c r="MV428" s="714"/>
      <c r="MW428" s="714"/>
      <c r="MX428" s="714"/>
      <c r="MY428" s="714"/>
      <c r="MZ428" s="714"/>
    </row>
    <row r="429" spans="1:364" s="49" customFormat="1" ht="15" customHeight="1">
      <c r="A429" s="723"/>
      <c r="B429" s="724"/>
      <c r="C429" s="709"/>
      <c r="D429" s="474"/>
      <c r="E429" s="7"/>
      <c r="F429" s="7"/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373"/>
      <c r="AG429" s="7"/>
      <c r="AH429" s="7"/>
      <c r="AI429" s="7"/>
      <c r="AJ429" s="7"/>
      <c r="AK429" s="7"/>
      <c r="AL429" s="7"/>
      <c r="AM429" s="7"/>
      <c r="AN429" s="7"/>
      <c r="AO429" s="373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373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373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373"/>
      <c r="FG429" s="6"/>
      <c r="FH429" s="6"/>
      <c r="FI429" s="6"/>
      <c r="FJ429" s="6"/>
      <c r="FK429" s="6"/>
      <c r="FL429" s="6"/>
      <c r="FM429" s="225"/>
      <c r="FN429" s="6"/>
      <c r="FO429" s="6"/>
      <c r="FP429" s="6"/>
      <c r="FQ429" s="6"/>
      <c r="FR429" s="510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101"/>
      <c r="GJ429" s="511"/>
      <c r="GK429" s="101"/>
      <c r="GL429" s="77"/>
      <c r="GM429" s="77"/>
      <c r="GN429" s="77"/>
      <c r="GO429" s="77"/>
      <c r="GP429" s="77"/>
      <c r="GQ429" s="77"/>
      <c r="GR429" s="77"/>
      <c r="GS429" s="77"/>
      <c r="GT429" s="77"/>
      <c r="GU429" s="77"/>
      <c r="GV429" s="77"/>
      <c r="GW429" s="77"/>
      <c r="GX429" s="77"/>
      <c r="GY429" s="77"/>
      <c r="GZ429" s="77"/>
      <c r="HA429" s="77"/>
      <c r="HB429" s="77"/>
      <c r="HC429" s="77"/>
      <c r="HD429" s="77"/>
      <c r="HE429" s="77"/>
      <c r="HF429" s="77"/>
      <c r="HG429" s="77"/>
      <c r="HH429" s="77"/>
      <c r="HI429" s="77"/>
      <c r="HJ429" s="77"/>
      <c r="HK429" s="77"/>
      <c r="HL429" s="77"/>
      <c r="HM429" s="77"/>
      <c r="HN429" s="77"/>
      <c r="HO429" s="77"/>
      <c r="HP429" s="77"/>
      <c r="HQ429" s="77"/>
      <c r="HR429" s="77"/>
      <c r="HS429" s="77"/>
      <c r="HT429" s="77"/>
      <c r="HU429" s="77"/>
      <c r="HV429" s="77"/>
      <c r="HW429" s="77"/>
      <c r="HX429" s="77"/>
      <c r="HY429" s="77"/>
      <c r="HZ429" s="77"/>
      <c r="IA429" s="77"/>
      <c r="IB429" s="77"/>
      <c r="IC429" s="77"/>
      <c r="ID429" s="77"/>
      <c r="IE429" s="77"/>
      <c r="IF429" s="77"/>
      <c r="IG429" s="77"/>
      <c r="IH429" s="77"/>
      <c r="II429" s="77"/>
      <c r="IJ429" s="77"/>
      <c r="IK429" s="77"/>
      <c r="IL429" s="77"/>
      <c r="IM429" s="77"/>
      <c r="IN429" s="77"/>
      <c r="IO429" s="77"/>
      <c r="IP429" s="77"/>
      <c r="IQ429" s="77"/>
      <c r="IR429" s="77"/>
      <c r="IS429" s="77"/>
      <c r="IT429" s="77"/>
      <c r="IU429" s="77"/>
      <c r="IV429" s="3"/>
      <c r="IW429" s="3"/>
      <c r="IX429" s="3"/>
      <c r="IY429" s="3"/>
      <c r="IZ429" s="3"/>
      <c r="JA429" s="551"/>
      <c r="JB429" s="713"/>
      <c r="JC429" s="713"/>
      <c r="JD429" s="713"/>
      <c r="JE429" s="713"/>
      <c r="JF429" s="713"/>
      <c r="JG429" s="713"/>
      <c r="JH429" s="713"/>
      <c r="JI429" s="713"/>
      <c r="JJ429" s="713"/>
      <c r="JK429" s="713"/>
      <c r="JL429" s="713"/>
      <c r="JM429" s="713"/>
      <c r="JN429" s="713"/>
      <c r="JO429" s="713"/>
      <c r="JP429" s="713"/>
      <c r="JQ429" s="713"/>
      <c r="JR429" s="713"/>
      <c r="JS429" s="713"/>
      <c r="JT429" s="713"/>
      <c r="JU429" s="713"/>
      <c r="JV429" s="713"/>
      <c r="JW429" s="713"/>
      <c r="JX429" s="713"/>
      <c r="JY429" s="713"/>
      <c r="JZ429" s="713"/>
      <c r="KA429" s="713"/>
      <c r="KB429" s="713"/>
      <c r="KC429" s="713"/>
      <c r="KD429" s="713"/>
      <c r="KE429" s="713"/>
      <c r="KF429" s="713"/>
      <c r="KG429" s="713"/>
      <c r="KH429" s="713"/>
      <c r="KI429" s="713"/>
      <c r="KJ429" s="713"/>
      <c r="KK429" s="713"/>
      <c r="KL429" s="713"/>
      <c r="KM429" s="713"/>
      <c r="KN429" s="713"/>
      <c r="KO429" s="713"/>
      <c r="KP429" s="713"/>
      <c r="KQ429" s="713"/>
      <c r="KR429" s="713"/>
      <c r="KS429" s="713"/>
      <c r="KT429" s="713"/>
      <c r="KU429" s="713"/>
      <c r="KV429" s="713"/>
      <c r="KW429" s="713"/>
      <c r="KX429" s="713"/>
      <c r="KY429" s="713"/>
      <c r="KZ429" s="713"/>
      <c r="LA429" s="713"/>
      <c r="LB429" s="713"/>
      <c r="LC429" s="713"/>
      <c r="LD429" s="713"/>
      <c r="LE429" s="713"/>
      <c r="LF429" s="713"/>
      <c r="LG429" s="713"/>
      <c r="LH429" s="713"/>
      <c r="LI429" s="713"/>
      <c r="LJ429" s="713"/>
      <c r="LK429" s="713"/>
      <c r="LL429" s="713"/>
      <c r="LM429" s="713"/>
      <c r="LN429" s="713"/>
      <c r="LO429" s="713"/>
      <c r="LP429" s="713"/>
      <c r="LQ429" s="713"/>
      <c r="LR429" s="713"/>
      <c r="LS429" s="713"/>
      <c r="LT429" s="713"/>
      <c r="LU429" s="713"/>
      <c r="LV429" s="713"/>
      <c r="LW429" s="713"/>
      <c r="LX429" s="713"/>
      <c r="LY429" s="713"/>
      <c r="LZ429" s="713"/>
      <c r="MA429" s="713"/>
      <c r="MB429" s="713"/>
      <c r="MC429" s="713"/>
      <c r="MD429" s="713"/>
      <c r="ME429" s="713"/>
      <c r="MF429" s="713"/>
      <c r="MG429" s="713"/>
      <c r="MH429" s="713"/>
      <c r="MI429" s="713"/>
      <c r="MJ429" s="713"/>
      <c r="MK429" s="713"/>
      <c r="ML429" s="713"/>
      <c r="MM429" s="713"/>
      <c r="MN429" s="713"/>
      <c r="MO429" s="713"/>
      <c r="MP429" s="713"/>
      <c r="MQ429" s="713"/>
      <c r="MR429" s="713"/>
      <c r="MS429" s="713"/>
      <c r="MT429" s="713"/>
      <c r="MU429" s="713"/>
      <c r="MV429" s="714"/>
      <c r="MW429" s="714"/>
      <c r="MX429" s="714"/>
      <c r="MY429" s="714"/>
      <c r="MZ429" s="714"/>
    </row>
    <row r="430" spans="1:364" s="49" customFormat="1" ht="15" customHeight="1">
      <c r="A430" s="723"/>
      <c r="B430" s="724"/>
      <c r="C430" s="709"/>
      <c r="D430" s="474"/>
      <c r="E430" s="7"/>
      <c r="F430" s="7"/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373"/>
      <c r="AG430" s="7"/>
      <c r="AH430" s="7"/>
      <c r="AI430" s="7"/>
      <c r="AJ430" s="7"/>
      <c r="AK430" s="7"/>
      <c r="AL430" s="7"/>
      <c r="AM430" s="7"/>
      <c r="AN430" s="7"/>
      <c r="AO430" s="373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373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373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373"/>
      <c r="FG430" s="6"/>
      <c r="FH430" s="6"/>
      <c r="FI430" s="6"/>
      <c r="FJ430" s="6"/>
      <c r="FK430" s="6"/>
      <c r="FL430" s="6"/>
      <c r="FM430" s="225"/>
      <c r="FN430" s="6"/>
      <c r="FO430" s="6"/>
      <c r="FP430" s="6"/>
      <c r="FQ430" s="6"/>
      <c r="FR430" s="510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101"/>
      <c r="GJ430" s="511"/>
      <c r="GK430" s="101"/>
      <c r="GL430" s="77"/>
      <c r="GM430" s="77"/>
      <c r="GN430" s="77"/>
      <c r="GO430" s="77"/>
      <c r="GP430" s="77"/>
      <c r="GQ430" s="77"/>
      <c r="GR430" s="77"/>
      <c r="GS430" s="77"/>
      <c r="GT430" s="77"/>
      <c r="GU430" s="77"/>
      <c r="GV430" s="77"/>
      <c r="GW430" s="77"/>
      <c r="GX430" s="77"/>
      <c r="GY430" s="77"/>
      <c r="GZ430" s="77"/>
      <c r="HA430" s="77"/>
      <c r="HB430" s="77"/>
      <c r="HC430" s="77"/>
      <c r="HD430" s="77"/>
      <c r="HE430" s="77"/>
      <c r="HF430" s="77"/>
      <c r="HG430" s="77"/>
      <c r="HH430" s="77"/>
      <c r="HI430" s="77"/>
      <c r="HJ430" s="77"/>
      <c r="HK430" s="77"/>
      <c r="HL430" s="77"/>
      <c r="HM430" s="77"/>
      <c r="HN430" s="77"/>
      <c r="HO430" s="77"/>
      <c r="HP430" s="77"/>
      <c r="HQ430" s="77"/>
      <c r="HR430" s="77"/>
      <c r="HS430" s="77"/>
      <c r="HT430" s="77"/>
      <c r="HU430" s="77"/>
      <c r="HV430" s="77"/>
      <c r="HW430" s="77"/>
      <c r="HX430" s="77"/>
      <c r="HY430" s="77"/>
      <c r="HZ430" s="77"/>
      <c r="IA430" s="77"/>
      <c r="IB430" s="77"/>
      <c r="IC430" s="77"/>
      <c r="ID430" s="77"/>
      <c r="IE430" s="77"/>
      <c r="IF430" s="77"/>
      <c r="IG430" s="77"/>
      <c r="IH430" s="77"/>
      <c r="II430" s="77"/>
      <c r="IJ430" s="77"/>
      <c r="IK430" s="77"/>
      <c r="IL430" s="77"/>
      <c r="IM430" s="77"/>
      <c r="IN430" s="77"/>
      <c r="IO430" s="77"/>
      <c r="IP430" s="77"/>
      <c r="IQ430" s="77"/>
      <c r="IR430" s="77"/>
      <c r="IS430" s="77"/>
      <c r="IT430" s="77"/>
      <c r="IU430" s="77"/>
      <c r="IV430" s="3"/>
      <c r="IW430" s="3"/>
      <c r="IX430" s="3"/>
      <c r="IY430" s="3"/>
      <c r="IZ430" s="3"/>
      <c r="JA430" s="551"/>
      <c r="JB430" s="713"/>
      <c r="JC430" s="713"/>
      <c r="JD430" s="713"/>
      <c r="JE430" s="713"/>
      <c r="JF430" s="713"/>
      <c r="JG430" s="713"/>
      <c r="JH430" s="713"/>
      <c r="JI430" s="713"/>
      <c r="JJ430" s="713"/>
      <c r="JK430" s="713"/>
      <c r="JL430" s="713"/>
      <c r="JM430" s="713"/>
      <c r="JN430" s="713"/>
      <c r="JO430" s="713"/>
      <c r="JP430" s="713"/>
      <c r="JQ430" s="713"/>
      <c r="JR430" s="713"/>
      <c r="JS430" s="713"/>
      <c r="JT430" s="713"/>
      <c r="JU430" s="713"/>
      <c r="JV430" s="713"/>
      <c r="JW430" s="713"/>
      <c r="JX430" s="713"/>
      <c r="JY430" s="713"/>
      <c r="JZ430" s="713"/>
      <c r="KA430" s="713"/>
      <c r="KB430" s="713"/>
      <c r="KC430" s="713"/>
      <c r="KD430" s="713"/>
      <c r="KE430" s="713"/>
      <c r="KF430" s="713"/>
      <c r="KG430" s="713"/>
      <c r="KH430" s="713"/>
      <c r="KI430" s="713"/>
      <c r="KJ430" s="713"/>
      <c r="KK430" s="713"/>
      <c r="KL430" s="713"/>
      <c r="KM430" s="713"/>
      <c r="KN430" s="713"/>
      <c r="KO430" s="713"/>
      <c r="KP430" s="713"/>
      <c r="KQ430" s="713"/>
      <c r="KR430" s="713"/>
      <c r="KS430" s="713"/>
      <c r="KT430" s="713"/>
      <c r="KU430" s="713"/>
      <c r="KV430" s="713"/>
      <c r="KW430" s="713"/>
      <c r="KX430" s="713"/>
      <c r="KY430" s="713"/>
      <c r="KZ430" s="713"/>
      <c r="LA430" s="713"/>
      <c r="LB430" s="713"/>
      <c r="LC430" s="713"/>
      <c r="LD430" s="713"/>
      <c r="LE430" s="713"/>
      <c r="LF430" s="713"/>
      <c r="LG430" s="713"/>
      <c r="LH430" s="713"/>
      <c r="LI430" s="713"/>
      <c r="LJ430" s="713"/>
      <c r="LK430" s="713"/>
      <c r="LL430" s="713"/>
      <c r="LM430" s="713"/>
      <c r="LN430" s="713"/>
      <c r="LO430" s="713"/>
      <c r="LP430" s="713"/>
      <c r="LQ430" s="713"/>
      <c r="LR430" s="713"/>
      <c r="LS430" s="713"/>
      <c r="LT430" s="713"/>
      <c r="LU430" s="713"/>
      <c r="LV430" s="713"/>
      <c r="LW430" s="713"/>
      <c r="LX430" s="713"/>
      <c r="LY430" s="713"/>
      <c r="LZ430" s="713"/>
      <c r="MA430" s="713"/>
      <c r="MB430" s="713"/>
      <c r="MC430" s="713"/>
      <c r="MD430" s="713"/>
      <c r="ME430" s="713"/>
      <c r="MF430" s="713"/>
      <c r="MG430" s="713"/>
      <c r="MH430" s="713"/>
      <c r="MI430" s="713"/>
      <c r="MJ430" s="713"/>
      <c r="MK430" s="713"/>
      <c r="ML430" s="713"/>
      <c r="MM430" s="713"/>
      <c r="MN430" s="713"/>
      <c r="MO430" s="713"/>
      <c r="MP430" s="713"/>
      <c r="MQ430" s="713"/>
      <c r="MR430" s="713"/>
      <c r="MS430" s="713"/>
      <c r="MT430" s="713"/>
      <c r="MU430" s="713"/>
      <c r="MV430" s="714"/>
      <c r="MW430" s="714"/>
      <c r="MX430" s="714"/>
      <c r="MY430" s="714"/>
      <c r="MZ430" s="714"/>
    </row>
    <row r="431" spans="1:364" s="49" customFormat="1" ht="15" customHeight="1">
      <c r="A431" s="723"/>
      <c r="B431" s="724"/>
      <c r="C431" s="709"/>
      <c r="D431" s="474"/>
      <c r="E431" s="7"/>
      <c r="F431" s="7"/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373"/>
      <c r="AG431" s="7"/>
      <c r="AH431" s="7"/>
      <c r="AI431" s="7"/>
      <c r="AJ431" s="7"/>
      <c r="AK431" s="7"/>
      <c r="AL431" s="7"/>
      <c r="AM431" s="7"/>
      <c r="AN431" s="7"/>
      <c r="AO431" s="373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373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373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373"/>
      <c r="FG431" s="6"/>
      <c r="FH431" s="6"/>
      <c r="FI431" s="6"/>
      <c r="FJ431" s="6"/>
      <c r="FK431" s="6"/>
      <c r="FL431" s="6"/>
      <c r="FM431" s="225"/>
      <c r="FN431" s="6"/>
      <c r="FO431" s="6"/>
      <c r="FP431" s="6"/>
      <c r="FQ431" s="6"/>
      <c r="FR431" s="510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101"/>
      <c r="GJ431" s="511"/>
      <c r="GK431" s="101"/>
      <c r="GL431" s="77"/>
      <c r="GM431" s="77"/>
      <c r="GN431" s="77"/>
      <c r="GO431" s="77"/>
      <c r="GP431" s="77"/>
      <c r="GQ431" s="77"/>
      <c r="GR431" s="77"/>
      <c r="GS431" s="77"/>
      <c r="GT431" s="77"/>
      <c r="GU431" s="77"/>
      <c r="GV431" s="77"/>
      <c r="GW431" s="77"/>
      <c r="GX431" s="77"/>
      <c r="GY431" s="77"/>
      <c r="GZ431" s="77"/>
      <c r="HA431" s="77"/>
      <c r="HB431" s="77"/>
      <c r="HC431" s="77"/>
      <c r="HD431" s="77"/>
      <c r="HE431" s="77"/>
      <c r="HF431" s="77"/>
      <c r="HG431" s="77"/>
      <c r="HH431" s="77"/>
      <c r="HI431" s="77"/>
      <c r="HJ431" s="77"/>
      <c r="HK431" s="77"/>
      <c r="HL431" s="77"/>
      <c r="HM431" s="77"/>
      <c r="HN431" s="77"/>
      <c r="HO431" s="77"/>
      <c r="HP431" s="77"/>
      <c r="HQ431" s="77"/>
      <c r="HR431" s="77"/>
      <c r="HS431" s="77"/>
      <c r="HT431" s="77"/>
      <c r="HU431" s="77"/>
      <c r="HV431" s="77"/>
      <c r="HW431" s="77"/>
      <c r="HX431" s="77"/>
      <c r="HY431" s="77"/>
      <c r="HZ431" s="77"/>
      <c r="IA431" s="77"/>
      <c r="IB431" s="77"/>
      <c r="IC431" s="77"/>
      <c r="ID431" s="77"/>
      <c r="IE431" s="77"/>
      <c r="IF431" s="77"/>
      <c r="IG431" s="77"/>
      <c r="IH431" s="77"/>
      <c r="II431" s="77"/>
      <c r="IJ431" s="77"/>
      <c r="IK431" s="77"/>
      <c r="IL431" s="77"/>
      <c r="IM431" s="77"/>
      <c r="IN431" s="77"/>
      <c r="IO431" s="77"/>
      <c r="IP431" s="77"/>
      <c r="IQ431" s="77"/>
      <c r="IR431" s="77"/>
      <c r="IS431" s="77"/>
      <c r="IT431" s="77"/>
      <c r="IU431" s="77"/>
      <c r="IV431" s="3"/>
      <c r="IW431" s="3"/>
      <c r="IX431" s="3"/>
      <c r="IY431" s="3"/>
      <c r="IZ431" s="3"/>
      <c r="JA431" s="551"/>
      <c r="JB431" s="713"/>
      <c r="JC431" s="713"/>
      <c r="JD431" s="713"/>
      <c r="JE431" s="713"/>
      <c r="JF431" s="713"/>
      <c r="JG431" s="713"/>
      <c r="JH431" s="713"/>
      <c r="JI431" s="713"/>
      <c r="JJ431" s="713"/>
      <c r="JK431" s="713"/>
      <c r="JL431" s="713"/>
      <c r="JM431" s="713"/>
      <c r="JN431" s="713"/>
      <c r="JO431" s="713"/>
      <c r="JP431" s="713"/>
      <c r="JQ431" s="713"/>
      <c r="JR431" s="713"/>
      <c r="JS431" s="713"/>
      <c r="JT431" s="713"/>
      <c r="JU431" s="713"/>
      <c r="JV431" s="713"/>
      <c r="JW431" s="713"/>
      <c r="JX431" s="713"/>
      <c r="JY431" s="713"/>
      <c r="JZ431" s="713"/>
      <c r="KA431" s="713"/>
      <c r="KB431" s="713"/>
      <c r="KC431" s="713"/>
      <c r="KD431" s="713"/>
      <c r="KE431" s="713"/>
      <c r="KF431" s="713"/>
      <c r="KG431" s="713"/>
      <c r="KH431" s="713"/>
      <c r="KI431" s="713"/>
      <c r="KJ431" s="713"/>
      <c r="KK431" s="713"/>
      <c r="KL431" s="713"/>
      <c r="KM431" s="713"/>
      <c r="KN431" s="713"/>
      <c r="KO431" s="713"/>
      <c r="KP431" s="713"/>
      <c r="KQ431" s="713"/>
      <c r="KR431" s="713"/>
      <c r="KS431" s="713"/>
      <c r="KT431" s="713"/>
      <c r="KU431" s="713"/>
      <c r="KV431" s="713"/>
      <c r="KW431" s="713"/>
      <c r="KX431" s="713"/>
      <c r="KY431" s="713"/>
      <c r="KZ431" s="713"/>
      <c r="LA431" s="713"/>
      <c r="LB431" s="713"/>
      <c r="LC431" s="713"/>
      <c r="LD431" s="713"/>
      <c r="LE431" s="713"/>
      <c r="LF431" s="713"/>
      <c r="LG431" s="713"/>
      <c r="LH431" s="713"/>
      <c r="LI431" s="713"/>
      <c r="LJ431" s="713"/>
      <c r="LK431" s="713"/>
      <c r="LL431" s="713"/>
      <c r="LM431" s="713"/>
      <c r="LN431" s="713"/>
      <c r="LO431" s="713"/>
      <c r="LP431" s="713"/>
      <c r="LQ431" s="713"/>
      <c r="LR431" s="713"/>
      <c r="LS431" s="713"/>
      <c r="LT431" s="713"/>
      <c r="LU431" s="713"/>
      <c r="LV431" s="713"/>
      <c r="LW431" s="713"/>
      <c r="LX431" s="713"/>
      <c r="LY431" s="713"/>
      <c r="LZ431" s="713"/>
      <c r="MA431" s="713"/>
      <c r="MB431" s="713"/>
      <c r="MC431" s="713"/>
      <c r="MD431" s="713"/>
      <c r="ME431" s="713"/>
      <c r="MF431" s="713"/>
      <c r="MG431" s="713"/>
      <c r="MH431" s="713"/>
      <c r="MI431" s="713"/>
      <c r="MJ431" s="713"/>
      <c r="MK431" s="713"/>
      <c r="ML431" s="713"/>
      <c r="MM431" s="713"/>
      <c r="MN431" s="713"/>
      <c r="MO431" s="713"/>
      <c r="MP431" s="713"/>
      <c r="MQ431" s="713"/>
      <c r="MR431" s="713"/>
      <c r="MS431" s="713"/>
      <c r="MT431" s="713"/>
      <c r="MU431" s="713"/>
      <c r="MV431" s="714"/>
      <c r="MW431" s="714"/>
      <c r="MX431" s="714"/>
      <c r="MY431" s="714"/>
      <c r="MZ431" s="714"/>
    </row>
    <row r="432" spans="1:364" s="49" customFormat="1" ht="15" customHeight="1">
      <c r="A432" s="723"/>
      <c r="B432" s="724"/>
      <c r="C432" s="709"/>
      <c r="D432" s="474"/>
      <c r="E432" s="7"/>
      <c r="F432" s="7"/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373"/>
      <c r="AG432" s="7"/>
      <c r="AH432" s="7"/>
      <c r="AI432" s="7"/>
      <c r="AJ432" s="7"/>
      <c r="AK432" s="7"/>
      <c r="AL432" s="7"/>
      <c r="AM432" s="7"/>
      <c r="AN432" s="7"/>
      <c r="AO432" s="373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373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373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373"/>
      <c r="FG432" s="6"/>
      <c r="FH432" s="6"/>
      <c r="FI432" s="6"/>
      <c r="FJ432" s="6"/>
      <c r="FK432" s="6"/>
      <c r="FL432" s="6"/>
      <c r="FM432" s="225"/>
      <c r="FN432" s="6"/>
      <c r="FO432" s="6"/>
      <c r="FP432" s="6"/>
      <c r="FQ432" s="6"/>
      <c r="FR432" s="510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101"/>
      <c r="GJ432" s="511"/>
      <c r="GK432" s="101"/>
      <c r="GL432" s="77"/>
      <c r="GM432" s="77"/>
      <c r="GN432" s="77"/>
      <c r="GO432" s="77"/>
      <c r="GP432" s="77"/>
      <c r="GQ432" s="77"/>
      <c r="GR432" s="77"/>
      <c r="GS432" s="77"/>
      <c r="GT432" s="77"/>
      <c r="GU432" s="77"/>
      <c r="GV432" s="77"/>
      <c r="GW432" s="77"/>
      <c r="GX432" s="77"/>
      <c r="GY432" s="77"/>
      <c r="GZ432" s="77"/>
      <c r="HA432" s="77"/>
      <c r="HB432" s="77"/>
      <c r="HC432" s="77"/>
      <c r="HD432" s="77"/>
      <c r="HE432" s="77"/>
      <c r="HF432" s="77"/>
      <c r="HG432" s="77"/>
      <c r="HH432" s="77"/>
      <c r="HI432" s="77"/>
      <c r="HJ432" s="77"/>
      <c r="HK432" s="77"/>
      <c r="HL432" s="77"/>
      <c r="HM432" s="77"/>
      <c r="HN432" s="77"/>
      <c r="HO432" s="77"/>
      <c r="HP432" s="77"/>
      <c r="HQ432" s="77"/>
      <c r="HR432" s="77"/>
      <c r="HS432" s="77"/>
      <c r="HT432" s="77"/>
      <c r="HU432" s="77"/>
      <c r="HV432" s="77"/>
      <c r="HW432" s="77"/>
      <c r="HX432" s="77"/>
      <c r="HY432" s="77"/>
      <c r="HZ432" s="77"/>
      <c r="IA432" s="77"/>
      <c r="IB432" s="77"/>
      <c r="IC432" s="77"/>
      <c r="ID432" s="77"/>
      <c r="IE432" s="77"/>
      <c r="IF432" s="77"/>
      <c r="IG432" s="77"/>
      <c r="IH432" s="77"/>
      <c r="II432" s="77"/>
      <c r="IJ432" s="77"/>
      <c r="IK432" s="77"/>
      <c r="IL432" s="77"/>
      <c r="IM432" s="77"/>
      <c r="IN432" s="77"/>
      <c r="IO432" s="77"/>
      <c r="IP432" s="77"/>
      <c r="IQ432" s="77"/>
      <c r="IR432" s="77"/>
      <c r="IS432" s="77"/>
      <c r="IT432" s="77"/>
      <c r="IU432" s="77"/>
      <c r="IV432" s="3"/>
      <c r="IW432" s="3"/>
      <c r="IX432" s="3"/>
      <c r="IY432" s="3"/>
      <c r="IZ432" s="3"/>
      <c r="JA432" s="551"/>
      <c r="JB432" s="713"/>
      <c r="JC432" s="713"/>
      <c r="JD432" s="713"/>
      <c r="JE432" s="713"/>
      <c r="JF432" s="713"/>
      <c r="JG432" s="713"/>
      <c r="JH432" s="713"/>
      <c r="JI432" s="713"/>
      <c r="JJ432" s="713"/>
      <c r="JK432" s="713"/>
      <c r="JL432" s="713"/>
      <c r="JM432" s="713"/>
      <c r="JN432" s="713"/>
      <c r="JO432" s="713"/>
      <c r="JP432" s="713"/>
      <c r="JQ432" s="713"/>
      <c r="JR432" s="713"/>
      <c r="JS432" s="713"/>
      <c r="JT432" s="713"/>
      <c r="JU432" s="713"/>
      <c r="JV432" s="713"/>
      <c r="JW432" s="713"/>
      <c r="JX432" s="713"/>
      <c r="JY432" s="713"/>
      <c r="JZ432" s="713"/>
      <c r="KA432" s="713"/>
      <c r="KB432" s="713"/>
      <c r="KC432" s="713"/>
      <c r="KD432" s="713"/>
      <c r="KE432" s="713"/>
      <c r="KF432" s="713"/>
      <c r="KG432" s="713"/>
      <c r="KH432" s="713"/>
      <c r="KI432" s="713"/>
      <c r="KJ432" s="713"/>
      <c r="KK432" s="713"/>
      <c r="KL432" s="713"/>
      <c r="KM432" s="713"/>
      <c r="KN432" s="713"/>
      <c r="KO432" s="713"/>
      <c r="KP432" s="713"/>
      <c r="KQ432" s="713"/>
      <c r="KR432" s="713"/>
      <c r="KS432" s="713"/>
      <c r="KT432" s="713"/>
      <c r="KU432" s="713"/>
      <c r="KV432" s="713"/>
      <c r="KW432" s="713"/>
      <c r="KX432" s="713"/>
      <c r="KY432" s="713"/>
      <c r="KZ432" s="713"/>
      <c r="LA432" s="713"/>
      <c r="LB432" s="713"/>
      <c r="LC432" s="713"/>
      <c r="LD432" s="713"/>
      <c r="LE432" s="713"/>
      <c r="LF432" s="713"/>
      <c r="LG432" s="713"/>
      <c r="LH432" s="713"/>
      <c r="LI432" s="713"/>
      <c r="LJ432" s="713"/>
      <c r="LK432" s="713"/>
      <c r="LL432" s="713"/>
      <c r="LM432" s="713"/>
      <c r="LN432" s="713"/>
      <c r="LO432" s="713"/>
      <c r="LP432" s="713"/>
      <c r="LQ432" s="713"/>
      <c r="LR432" s="713"/>
      <c r="LS432" s="713"/>
      <c r="LT432" s="713"/>
      <c r="LU432" s="713"/>
      <c r="LV432" s="713"/>
      <c r="LW432" s="713"/>
      <c r="LX432" s="713"/>
      <c r="LY432" s="713"/>
      <c r="LZ432" s="713"/>
      <c r="MA432" s="713"/>
      <c r="MB432" s="713"/>
      <c r="MC432" s="713"/>
      <c r="MD432" s="713"/>
      <c r="ME432" s="713"/>
      <c r="MF432" s="713"/>
      <c r="MG432" s="713"/>
      <c r="MH432" s="713"/>
      <c r="MI432" s="713"/>
      <c r="MJ432" s="713"/>
      <c r="MK432" s="713"/>
      <c r="ML432" s="713"/>
      <c r="MM432" s="713"/>
      <c r="MN432" s="713"/>
      <c r="MO432" s="713"/>
      <c r="MP432" s="713"/>
      <c r="MQ432" s="713"/>
      <c r="MR432" s="713"/>
      <c r="MS432" s="713"/>
      <c r="MT432" s="713"/>
      <c r="MU432" s="713"/>
      <c r="MV432" s="714"/>
      <c r="MW432" s="714"/>
      <c r="MX432" s="714"/>
      <c r="MY432" s="714"/>
      <c r="MZ432" s="714"/>
    </row>
    <row r="433" spans="1:364" s="49" customFormat="1" ht="15" customHeight="1">
      <c r="A433" s="723"/>
      <c r="B433" s="724"/>
      <c r="C433" s="709"/>
      <c r="D433" s="474"/>
      <c r="E433" s="7"/>
      <c r="F433" s="7"/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373"/>
      <c r="AG433" s="7"/>
      <c r="AH433" s="7"/>
      <c r="AI433" s="7"/>
      <c r="AJ433" s="7"/>
      <c r="AK433" s="7"/>
      <c r="AL433" s="7"/>
      <c r="AM433" s="7"/>
      <c r="AN433" s="7"/>
      <c r="AO433" s="373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373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373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373"/>
      <c r="FG433" s="6"/>
      <c r="FH433" s="6"/>
      <c r="FI433" s="6"/>
      <c r="FJ433" s="6"/>
      <c r="FK433" s="6"/>
      <c r="FL433" s="6"/>
      <c r="FM433" s="225"/>
      <c r="FN433" s="6"/>
      <c r="FO433" s="6"/>
      <c r="FP433" s="6"/>
      <c r="FQ433" s="6"/>
      <c r="FR433" s="510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101"/>
      <c r="GJ433" s="511"/>
      <c r="GK433" s="101"/>
      <c r="GL433" s="77"/>
      <c r="GM433" s="77"/>
      <c r="GN433" s="77"/>
      <c r="GO433" s="77"/>
      <c r="GP433" s="77"/>
      <c r="GQ433" s="77"/>
      <c r="GR433" s="77"/>
      <c r="GS433" s="77"/>
      <c r="GT433" s="77"/>
      <c r="GU433" s="77"/>
      <c r="GV433" s="77"/>
      <c r="GW433" s="77"/>
      <c r="GX433" s="77"/>
      <c r="GY433" s="77"/>
      <c r="GZ433" s="77"/>
      <c r="HA433" s="77"/>
      <c r="HB433" s="77"/>
      <c r="HC433" s="77"/>
      <c r="HD433" s="77"/>
      <c r="HE433" s="77"/>
      <c r="HF433" s="77"/>
      <c r="HG433" s="77"/>
      <c r="HH433" s="77"/>
      <c r="HI433" s="77"/>
      <c r="HJ433" s="77"/>
      <c r="HK433" s="77"/>
      <c r="HL433" s="77"/>
      <c r="HM433" s="77"/>
      <c r="HN433" s="77"/>
      <c r="HO433" s="77"/>
      <c r="HP433" s="77"/>
      <c r="HQ433" s="77"/>
      <c r="HR433" s="77"/>
      <c r="HS433" s="77"/>
      <c r="HT433" s="77"/>
      <c r="HU433" s="77"/>
      <c r="HV433" s="77"/>
      <c r="HW433" s="77"/>
      <c r="HX433" s="77"/>
      <c r="HY433" s="77"/>
      <c r="HZ433" s="77"/>
      <c r="IA433" s="77"/>
      <c r="IB433" s="77"/>
      <c r="IC433" s="77"/>
      <c r="ID433" s="77"/>
      <c r="IE433" s="77"/>
      <c r="IF433" s="77"/>
      <c r="IG433" s="77"/>
      <c r="IH433" s="77"/>
      <c r="II433" s="77"/>
      <c r="IJ433" s="77"/>
      <c r="IK433" s="77"/>
      <c r="IL433" s="77"/>
      <c r="IM433" s="77"/>
      <c r="IN433" s="77"/>
      <c r="IO433" s="77"/>
      <c r="IP433" s="77"/>
      <c r="IQ433" s="77"/>
      <c r="IR433" s="77"/>
      <c r="IS433" s="77"/>
      <c r="IT433" s="77"/>
      <c r="IU433" s="77"/>
      <c r="IV433" s="3"/>
      <c r="IW433" s="3"/>
      <c r="IX433" s="3"/>
      <c r="IY433" s="3"/>
      <c r="IZ433" s="3"/>
      <c r="JA433" s="551"/>
      <c r="JB433" s="713"/>
      <c r="JC433" s="713"/>
      <c r="JD433" s="713"/>
      <c r="JE433" s="713"/>
      <c r="JF433" s="713"/>
      <c r="JG433" s="713"/>
      <c r="JH433" s="713"/>
      <c r="JI433" s="713"/>
      <c r="JJ433" s="713"/>
      <c r="JK433" s="713"/>
      <c r="JL433" s="713"/>
      <c r="JM433" s="713"/>
      <c r="JN433" s="713"/>
      <c r="JO433" s="713"/>
      <c r="JP433" s="713"/>
      <c r="JQ433" s="713"/>
      <c r="JR433" s="713"/>
      <c r="JS433" s="713"/>
      <c r="JT433" s="713"/>
      <c r="JU433" s="713"/>
      <c r="JV433" s="713"/>
      <c r="JW433" s="713"/>
      <c r="JX433" s="713"/>
      <c r="JY433" s="713"/>
      <c r="JZ433" s="713"/>
      <c r="KA433" s="713"/>
      <c r="KB433" s="713"/>
      <c r="KC433" s="713"/>
      <c r="KD433" s="713"/>
      <c r="KE433" s="713"/>
      <c r="KF433" s="713"/>
      <c r="KG433" s="713"/>
      <c r="KH433" s="713"/>
      <c r="KI433" s="713"/>
      <c r="KJ433" s="713"/>
      <c r="KK433" s="713"/>
      <c r="KL433" s="713"/>
      <c r="KM433" s="713"/>
      <c r="KN433" s="713"/>
      <c r="KO433" s="713"/>
      <c r="KP433" s="713"/>
      <c r="KQ433" s="713"/>
      <c r="KR433" s="713"/>
      <c r="KS433" s="713"/>
      <c r="KT433" s="713"/>
      <c r="KU433" s="713"/>
      <c r="KV433" s="713"/>
      <c r="KW433" s="713"/>
      <c r="KX433" s="713"/>
      <c r="KY433" s="713"/>
      <c r="KZ433" s="713"/>
      <c r="LA433" s="713"/>
      <c r="LB433" s="713"/>
      <c r="LC433" s="713"/>
      <c r="LD433" s="713"/>
      <c r="LE433" s="713"/>
      <c r="LF433" s="713"/>
      <c r="LG433" s="713"/>
      <c r="LH433" s="713"/>
      <c r="LI433" s="713"/>
      <c r="LJ433" s="713"/>
      <c r="LK433" s="713"/>
      <c r="LL433" s="713"/>
      <c r="LM433" s="713"/>
      <c r="LN433" s="713"/>
      <c r="LO433" s="713"/>
      <c r="LP433" s="713"/>
      <c r="LQ433" s="713"/>
      <c r="LR433" s="713"/>
      <c r="LS433" s="713"/>
      <c r="LT433" s="713"/>
      <c r="LU433" s="713"/>
      <c r="LV433" s="713"/>
      <c r="LW433" s="713"/>
      <c r="LX433" s="713"/>
      <c r="LY433" s="713"/>
      <c r="LZ433" s="713"/>
      <c r="MA433" s="713"/>
      <c r="MB433" s="713"/>
      <c r="MC433" s="713"/>
      <c r="MD433" s="713"/>
      <c r="ME433" s="713"/>
      <c r="MF433" s="713"/>
      <c r="MG433" s="713"/>
      <c r="MH433" s="713"/>
      <c r="MI433" s="713"/>
      <c r="MJ433" s="713"/>
      <c r="MK433" s="713"/>
      <c r="ML433" s="713"/>
      <c r="MM433" s="713"/>
      <c r="MN433" s="713"/>
      <c r="MO433" s="713"/>
      <c r="MP433" s="713"/>
      <c r="MQ433" s="713"/>
      <c r="MR433" s="713"/>
      <c r="MS433" s="713"/>
      <c r="MT433" s="713"/>
      <c r="MU433" s="713"/>
      <c r="MV433" s="714"/>
      <c r="MW433" s="714"/>
      <c r="MX433" s="714"/>
      <c r="MY433" s="714"/>
      <c r="MZ433" s="714"/>
    </row>
    <row r="434" spans="1:364" s="49" customFormat="1" ht="15" customHeight="1">
      <c r="A434" s="723"/>
      <c r="B434" s="724"/>
      <c r="C434" s="709"/>
      <c r="D434" s="474"/>
      <c r="E434" s="7"/>
      <c r="F434" s="7"/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373"/>
      <c r="AG434" s="7"/>
      <c r="AH434" s="7"/>
      <c r="AI434" s="7"/>
      <c r="AJ434" s="7"/>
      <c r="AK434" s="7"/>
      <c r="AL434" s="7"/>
      <c r="AM434" s="7"/>
      <c r="AN434" s="7"/>
      <c r="AO434" s="373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373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373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373"/>
      <c r="FG434" s="6"/>
      <c r="FH434" s="6"/>
      <c r="FI434" s="6"/>
      <c r="FJ434" s="6"/>
      <c r="FK434" s="6"/>
      <c r="FL434" s="6"/>
      <c r="FM434" s="225"/>
      <c r="FN434" s="6"/>
      <c r="FO434" s="6"/>
      <c r="FP434" s="6"/>
      <c r="FQ434" s="6"/>
      <c r="FR434" s="510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101"/>
      <c r="GJ434" s="511"/>
      <c r="GK434" s="101"/>
      <c r="GL434" s="77"/>
      <c r="GM434" s="77"/>
      <c r="GN434" s="77"/>
      <c r="GO434" s="77"/>
      <c r="GP434" s="77"/>
      <c r="GQ434" s="77"/>
      <c r="GR434" s="77"/>
      <c r="GS434" s="77"/>
      <c r="GT434" s="77"/>
      <c r="GU434" s="77"/>
      <c r="GV434" s="77"/>
      <c r="GW434" s="77"/>
      <c r="GX434" s="77"/>
      <c r="GY434" s="77"/>
      <c r="GZ434" s="77"/>
      <c r="HA434" s="77"/>
      <c r="HB434" s="77"/>
      <c r="HC434" s="77"/>
      <c r="HD434" s="77"/>
      <c r="HE434" s="77"/>
      <c r="HF434" s="77"/>
      <c r="HG434" s="77"/>
      <c r="HH434" s="77"/>
      <c r="HI434" s="77"/>
      <c r="HJ434" s="77"/>
      <c r="HK434" s="77"/>
      <c r="HL434" s="77"/>
      <c r="HM434" s="77"/>
      <c r="HN434" s="77"/>
      <c r="HO434" s="77"/>
      <c r="HP434" s="77"/>
      <c r="HQ434" s="77"/>
      <c r="HR434" s="77"/>
      <c r="HS434" s="77"/>
      <c r="HT434" s="77"/>
      <c r="HU434" s="77"/>
      <c r="HV434" s="77"/>
      <c r="HW434" s="77"/>
      <c r="HX434" s="77"/>
      <c r="HY434" s="77"/>
      <c r="HZ434" s="77"/>
      <c r="IA434" s="77"/>
      <c r="IB434" s="77"/>
      <c r="IC434" s="77"/>
      <c r="ID434" s="77"/>
      <c r="IE434" s="77"/>
      <c r="IF434" s="77"/>
      <c r="IG434" s="77"/>
      <c r="IH434" s="77"/>
      <c r="II434" s="77"/>
      <c r="IJ434" s="77"/>
      <c r="IK434" s="77"/>
      <c r="IL434" s="77"/>
      <c r="IM434" s="77"/>
      <c r="IN434" s="77"/>
      <c r="IO434" s="77"/>
      <c r="IP434" s="77"/>
      <c r="IQ434" s="77"/>
      <c r="IR434" s="77"/>
      <c r="IS434" s="77"/>
      <c r="IT434" s="77"/>
      <c r="IU434" s="77"/>
      <c r="IV434" s="3"/>
      <c r="IW434" s="3"/>
      <c r="IX434" s="3"/>
      <c r="IY434" s="3"/>
      <c r="IZ434" s="3"/>
      <c r="JA434" s="551"/>
      <c r="JB434" s="713"/>
      <c r="JC434" s="713"/>
      <c r="JD434" s="713"/>
      <c r="JE434" s="713"/>
      <c r="JF434" s="713"/>
      <c r="JG434" s="713"/>
      <c r="JH434" s="713"/>
      <c r="JI434" s="713"/>
      <c r="JJ434" s="713"/>
      <c r="JK434" s="713"/>
      <c r="JL434" s="713"/>
      <c r="JM434" s="713"/>
      <c r="JN434" s="713"/>
      <c r="JO434" s="713"/>
      <c r="JP434" s="713"/>
      <c r="JQ434" s="713"/>
      <c r="JR434" s="713"/>
      <c r="JS434" s="713"/>
      <c r="JT434" s="713"/>
      <c r="JU434" s="713"/>
      <c r="JV434" s="713"/>
      <c r="JW434" s="713"/>
      <c r="JX434" s="713"/>
      <c r="JY434" s="713"/>
      <c r="JZ434" s="713"/>
      <c r="KA434" s="713"/>
      <c r="KB434" s="713"/>
      <c r="KC434" s="713"/>
      <c r="KD434" s="713"/>
      <c r="KE434" s="713"/>
      <c r="KF434" s="713"/>
      <c r="KG434" s="713"/>
      <c r="KH434" s="713"/>
      <c r="KI434" s="713"/>
      <c r="KJ434" s="713"/>
      <c r="KK434" s="713"/>
      <c r="KL434" s="713"/>
      <c r="KM434" s="713"/>
      <c r="KN434" s="713"/>
      <c r="KO434" s="713"/>
      <c r="KP434" s="713"/>
      <c r="KQ434" s="713"/>
      <c r="KR434" s="713"/>
      <c r="KS434" s="713"/>
      <c r="KT434" s="713"/>
      <c r="KU434" s="713"/>
      <c r="KV434" s="713"/>
      <c r="KW434" s="713"/>
      <c r="KX434" s="713"/>
      <c r="KY434" s="713"/>
      <c r="KZ434" s="713"/>
      <c r="LA434" s="713"/>
      <c r="LB434" s="713"/>
      <c r="LC434" s="713"/>
      <c r="LD434" s="713"/>
      <c r="LE434" s="713"/>
      <c r="LF434" s="713"/>
      <c r="LG434" s="713"/>
      <c r="LH434" s="713"/>
      <c r="LI434" s="713"/>
      <c r="LJ434" s="713"/>
      <c r="LK434" s="713"/>
      <c r="LL434" s="713"/>
      <c r="LM434" s="713"/>
      <c r="LN434" s="713"/>
      <c r="LO434" s="713"/>
      <c r="LP434" s="713"/>
      <c r="LQ434" s="713"/>
      <c r="LR434" s="713"/>
      <c r="LS434" s="713"/>
      <c r="LT434" s="713"/>
      <c r="LU434" s="713"/>
      <c r="LV434" s="713"/>
      <c r="LW434" s="713"/>
      <c r="LX434" s="713"/>
      <c r="LY434" s="713"/>
      <c r="LZ434" s="713"/>
      <c r="MA434" s="713"/>
      <c r="MB434" s="713"/>
      <c r="MC434" s="713"/>
      <c r="MD434" s="713"/>
      <c r="ME434" s="713"/>
      <c r="MF434" s="713"/>
      <c r="MG434" s="713"/>
      <c r="MH434" s="713"/>
      <c r="MI434" s="713"/>
      <c r="MJ434" s="713"/>
      <c r="MK434" s="713"/>
      <c r="ML434" s="713"/>
      <c r="MM434" s="713"/>
      <c r="MN434" s="713"/>
      <c r="MO434" s="713"/>
      <c r="MP434" s="713"/>
      <c r="MQ434" s="713"/>
      <c r="MR434" s="713"/>
      <c r="MS434" s="713"/>
      <c r="MT434" s="713"/>
      <c r="MU434" s="713"/>
      <c r="MV434" s="714"/>
      <c r="MW434" s="714"/>
      <c r="MX434" s="714"/>
      <c r="MY434" s="714"/>
      <c r="MZ434" s="714"/>
    </row>
    <row r="435" spans="1:364" s="49" customFormat="1" ht="15" customHeight="1">
      <c r="A435" s="723"/>
      <c r="B435" s="724"/>
      <c r="C435" s="709"/>
      <c r="D435" s="474"/>
      <c r="E435" s="7"/>
      <c r="F435" s="7"/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373"/>
      <c r="AG435" s="7"/>
      <c r="AH435" s="7"/>
      <c r="AI435" s="7"/>
      <c r="AJ435" s="7"/>
      <c r="AK435" s="7"/>
      <c r="AL435" s="7"/>
      <c r="AM435" s="7"/>
      <c r="AN435" s="7"/>
      <c r="AO435" s="373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373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373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373"/>
      <c r="FG435" s="6"/>
      <c r="FH435" s="6"/>
      <c r="FI435" s="6"/>
      <c r="FJ435" s="6"/>
      <c r="FK435" s="6"/>
      <c r="FL435" s="6"/>
      <c r="FM435" s="225"/>
      <c r="FN435" s="6"/>
      <c r="FO435" s="6"/>
      <c r="FP435" s="6"/>
      <c r="FQ435" s="6"/>
      <c r="FR435" s="510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101"/>
      <c r="GJ435" s="511"/>
      <c r="GK435" s="101"/>
      <c r="GL435" s="77"/>
      <c r="GM435" s="77"/>
      <c r="GN435" s="77"/>
      <c r="GO435" s="77"/>
      <c r="GP435" s="77"/>
      <c r="GQ435" s="77"/>
      <c r="GR435" s="77"/>
      <c r="GS435" s="77"/>
      <c r="GT435" s="77"/>
      <c r="GU435" s="77"/>
      <c r="GV435" s="77"/>
      <c r="GW435" s="77"/>
      <c r="GX435" s="77"/>
      <c r="GY435" s="77"/>
      <c r="GZ435" s="77"/>
      <c r="HA435" s="77"/>
      <c r="HB435" s="77"/>
      <c r="HC435" s="77"/>
      <c r="HD435" s="77"/>
      <c r="HE435" s="77"/>
      <c r="HF435" s="77"/>
      <c r="HG435" s="77"/>
      <c r="HH435" s="77"/>
      <c r="HI435" s="77"/>
      <c r="HJ435" s="77"/>
      <c r="HK435" s="77"/>
      <c r="HL435" s="77"/>
      <c r="HM435" s="77"/>
      <c r="HN435" s="77"/>
      <c r="HO435" s="77"/>
      <c r="HP435" s="77"/>
      <c r="HQ435" s="77"/>
      <c r="HR435" s="77"/>
      <c r="HS435" s="77"/>
      <c r="HT435" s="77"/>
      <c r="HU435" s="77"/>
      <c r="HV435" s="77"/>
      <c r="HW435" s="77"/>
      <c r="HX435" s="77"/>
      <c r="HY435" s="77"/>
      <c r="HZ435" s="77"/>
      <c r="IA435" s="77"/>
      <c r="IB435" s="77"/>
      <c r="IC435" s="77"/>
      <c r="ID435" s="77"/>
      <c r="IE435" s="77"/>
      <c r="IF435" s="77"/>
      <c r="IG435" s="77"/>
      <c r="IH435" s="77"/>
      <c r="II435" s="77"/>
      <c r="IJ435" s="77"/>
      <c r="IK435" s="77"/>
      <c r="IL435" s="77"/>
      <c r="IM435" s="77"/>
      <c r="IN435" s="77"/>
      <c r="IO435" s="77"/>
      <c r="IP435" s="77"/>
      <c r="IQ435" s="77"/>
      <c r="IR435" s="77"/>
      <c r="IS435" s="77"/>
      <c r="IT435" s="77"/>
      <c r="IU435" s="77"/>
      <c r="IV435" s="3"/>
      <c r="IW435" s="3"/>
      <c r="IX435" s="3"/>
      <c r="IY435" s="3"/>
      <c r="IZ435" s="3"/>
      <c r="JA435" s="551"/>
      <c r="JB435" s="713"/>
      <c r="JC435" s="713"/>
      <c r="JD435" s="713"/>
      <c r="JE435" s="713"/>
      <c r="JF435" s="713"/>
      <c r="JG435" s="713"/>
      <c r="JH435" s="713"/>
      <c r="JI435" s="713"/>
      <c r="JJ435" s="713"/>
      <c r="JK435" s="713"/>
      <c r="JL435" s="713"/>
      <c r="JM435" s="713"/>
      <c r="JN435" s="713"/>
      <c r="JO435" s="713"/>
      <c r="JP435" s="713"/>
      <c r="JQ435" s="713"/>
      <c r="JR435" s="713"/>
      <c r="JS435" s="713"/>
      <c r="JT435" s="713"/>
      <c r="JU435" s="713"/>
      <c r="JV435" s="713"/>
      <c r="JW435" s="713"/>
      <c r="JX435" s="713"/>
      <c r="JY435" s="713"/>
      <c r="JZ435" s="713"/>
      <c r="KA435" s="713"/>
      <c r="KB435" s="713"/>
      <c r="KC435" s="713"/>
      <c r="KD435" s="713"/>
      <c r="KE435" s="713"/>
      <c r="KF435" s="713"/>
      <c r="KG435" s="713"/>
      <c r="KH435" s="713"/>
      <c r="KI435" s="713"/>
      <c r="KJ435" s="713"/>
      <c r="KK435" s="713"/>
      <c r="KL435" s="713"/>
      <c r="KM435" s="713"/>
      <c r="KN435" s="713"/>
      <c r="KO435" s="713"/>
      <c r="KP435" s="713"/>
      <c r="KQ435" s="713"/>
      <c r="KR435" s="713"/>
      <c r="KS435" s="713"/>
      <c r="KT435" s="713"/>
      <c r="KU435" s="713"/>
      <c r="KV435" s="713"/>
      <c r="KW435" s="713"/>
      <c r="KX435" s="713"/>
      <c r="KY435" s="713"/>
      <c r="KZ435" s="713"/>
      <c r="LA435" s="713"/>
      <c r="LB435" s="713"/>
      <c r="LC435" s="713"/>
      <c r="LD435" s="713"/>
      <c r="LE435" s="713"/>
      <c r="LF435" s="713"/>
      <c r="LG435" s="713"/>
      <c r="LH435" s="713"/>
      <c r="LI435" s="713"/>
      <c r="LJ435" s="713"/>
      <c r="LK435" s="713"/>
      <c r="LL435" s="713"/>
      <c r="LM435" s="713"/>
      <c r="LN435" s="713"/>
      <c r="LO435" s="713"/>
      <c r="LP435" s="713"/>
      <c r="LQ435" s="713"/>
      <c r="LR435" s="713"/>
      <c r="LS435" s="713"/>
      <c r="LT435" s="713"/>
      <c r="LU435" s="713"/>
      <c r="LV435" s="713"/>
      <c r="LW435" s="713"/>
      <c r="LX435" s="713"/>
      <c r="LY435" s="713"/>
      <c r="LZ435" s="713"/>
      <c r="MA435" s="713"/>
      <c r="MB435" s="713"/>
      <c r="MC435" s="713"/>
      <c r="MD435" s="713"/>
      <c r="ME435" s="713"/>
      <c r="MF435" s="713"/>
      <c r="MG435" s="713"/>
      <c r="MH435" s="713"/>
      <c r="MI435" s="713"/>
      <c r="MJ435" s="713"/>
      <c r="MK435" s="713"/>
      <c r="ML435" s="713"/>
      <c r="MM435" s="713"/>
      <c r="MN435" s="713"/>
      <c r="MO435" s="713"/>
      <c r="MP435" s="713"/>
      <c r="MQ435" s="713"/>
      <c r="MR435" s="713"/>
      <c r="MS435" s="713"/>
      <c r="MT435" s="713"/>
      <c r="MU435" s="713"/>
      <c r="MV435" s="714"/>
      <c r="MW435" s="714"/>
      <c r="MX435" s="714"/>
      <c r="MY435" s="714"/>
      <c r="MZ435" s="714"/>
    </row>
    <row r="436" spans="1:364" s="49" customFormat="1" ht="15" customHeight="1">
      <c r="A436" s="723"/>
      <c r="B436" s="724"/>
      <c r="C436" s="709"/>
      <c r="D436" s="474"/>
      <c r="E436" s="7"/>
      <c r="F436" s="7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373"/>
      <c r="AG436" s="7"/>
      <c r="AH436" s="7"/>
      <c r="AI436" s="7"/>
      <c r="AJ436" s="7"/>
      <c r="AK436" s="7"/>
      <c r="AL436" s="7"/>
      <c r="AM436" s="7"/>
      <c r="AN436" s="7"/>
      <c r="AO436" s="373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373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373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373"/>
      <c r="FG436" s="6"/>
      <c r="FH436" s="6"/>
      <c r="FI436" s="6"/>
      <c r="FJ436" s="6"/>
      <c r="FK436" s="6"/>
      <c r="FL436" s="6"/>
      <c r="FM436" s="225"/>
      <c r="FN436" s="6"/>
      <c r="FO436" s="6"/>
      <c r="FP436" s="6"/>
      <c r="FQ436" s="6"/>
      <c r="FR436" s="510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101"/>
      <c r="GJ436" s="511"/>
      <c r="GK436" s="101"/>
      <c r="GL436" s="77"/>
      <c r="GM436" s="77"/>
      <c r="GN436" s="77"/>
      <c r="GO436" s="77"/>
      <c r="GP436" s="77"/>
      <c r="GQ436" s="77"/>
      <c r="GR436" s="77"/>
      <c r="GS436" s="77"/>
      <c r="GT436" s="77"/>
      <c r="GU436" s="77"/>
      <c r="GV436" s="77"/>
      <c r="GW436" s="77"/>
      <c r="GX436" s="77"/>
      <c r="GY436" s="77"/>
      <c r="GZ436" s="77"/>
      <c r="HA436" s="77"/>
      <c r="HB436" s="77"/>
      <c r="HC436" s="77"/>
      <c r="HD436" s="77"/>
      <c r="HE436" s="77"/>
      <c r="HF436" s="77"/>
      <c r="HG436" s="77"/>
      <c r="HH436" s="77"/>
      <c r="HI436" s="77"/>
      <c r="HJ436" s="77"/>
      <c r="HK436" s="77"/>
      <c r="HL436" s="77"/>
      <c r="HM436" s="77"/>
      <c r="HN436" s="77"/>
      <c r="HO436" s="77"/>
      <c r="HP436" s="77"/>
      <c r="HQ436" s="77"/>
      <c r="HR436" s="77"/>
      <c r="HS436" s="77"/>
      <c r="HT436" s="77"/>
      <c r="HU436" s="77"/>
      <c r="HV436" s="77"/>
      <c r="HW436" s="77"/>
      <c r="HX436" s="77"/>
      <c r="HY436" s="77"/>
      <c r="HZ436" s="77"/>
      <c r="IA436" s="77"/>
      <c r="IB436" s="77"/>
      <c r="IC436" s="77"/>
      <c r="ID436" s="77"/>
      <c r="IE436" s="77"/>
      <c r="IF436" s="77"/>
      <c r="IG436" s="77"/>
      <c r="IH436" s="77"/>
      <c r="II436" s="77"/>
      <c r="IJ436" s="77"/>
      <c r="IK436" s="77"/>
      <c r="IL436" s="77"/>
      <c r="IM436" s="77"/>
      <c r="IN436" s="77"/>
      <c r="IO436" s="77"/>
      <c r="IP436" s="77"/>
      <c r="IQ436" s="77"/>
      <c r="IR436" s="77"/>
      <c r="IS436" s="77"/>
      <c r="IT436" s="77"/>
      <c r="IU436" s="77"/>
      <c r="IV436" s="3"/>
      <c r="IW436" s="3"/>
      <c r="IX436" s="3"/>
      <c r="IY436" s="3"/>
      <c r="IZ436" s="3"/>
      <c r="JA436" s="551"/>
      <c r="JB436" s="713"/>
      <c r="JC436" s="713"/>
      <c r="JD436" s="713"/>
      <c r="JE436" s="713"/>
      <c r="JF436" s="713"/>
      <c r="JG436" s="713"/>
      <c r="JH436" s="713"/>
      <c r="JI436" s="713"/>
      <c r="JJ436" s="713"/>
      <c r="JK436" s="713"/>
      <c r="JL436" s="713"/>
      <c r="JM436" s="713"/>
      <c r="JN436" s="713"/>
      <c r="JO436" s="713"/>
      <c r="JP436" s="713"/>
      <c r="JQ436" s="713"/>
      <c r="JR436" s="713"/>
      <c r="JS436" s="713"/>
      <c r="JT436" s="713"/>
      <c r="JU436" s="713"/>
      <c r="JV436" s="713"/>
      <c r="JW436" s="713"/>
      <c r="JX436" s="713"/>
      <c r="JY436" s="713"/>
      <c r="JZ436" s="713"/>
      <c r="KA436" s="713"/>
      <c r="KB436" s="713"/>
      <c r="KC436" s="713"/>
      <c r="KD436" s="713"/>
      <c r="KE436" s="713"/>
      <c r="KF436" s="713"/>
      <c r="KG436" s="713"/>
      <c r="KH436" s="713"/>
      <c r="KI436" s="713"/>
      <c r="KJ436" s="713"/>
      <c r="KK436" s="713"/>
      <c r="KL436" s="713"/>
      <c r="KM436" s="713"/>
      <c r="KN436" s="713"/>
      <c r="KO436" s="713"/>
      <c r="KP436" s="713"/>
      <c r="KQ436" s="713"/>
      <c r="KR436" s="713"/>
      <c r="KS436" s="713"/>
      <c r="KT436" s="713"/>
      <c r="KU436" s="713"/>
      <c r="KV436" s="713"/>
      <c r="KW436" s="713"/>
      <c r="KX436" s="713"/>
      <c r="KY436" s="713"/>
      <c r="KZ436" s="713"/>
      <c r="LA436" s="713"/>
      <c r="LB436" s="713"/>
      <c r="LC436" s="713"/>
      <c r="LD436" s="713"/>
      <c r="LE436" s="713"/>
      <c r="LF436" s="713"/>
      <c r="LG436" s="713"/>
      <c r="LH436" s="713"/>
      <c r="LI436" s="713"/>
      <c r="LJ436" s="713"/>
      <c r="LK436" s="713"/>
      <c r="LL436" s="713"/>
      <c r="LM436" s="713"/>
      <c r="LN436" s="713"/>
      <c r="LO436" s="713"/>
      <c r="LP436" s="713"/>
      <c r="LQ436" s="713"/>
      <c r="LR436" s="713"/>
      <c r="LS436" s="713"/>
      <c r="LT436" s="713"/>
      <c r="LU436" s="713"/>
      <c r="LV436" s="713"/>
      <c r="LW436" s="713"/>
      <c r="LX436" s="713"/>
      <c r="LY436" s="713"/>
      <c r="LZ436" s="713"/>
      <c r="MA436" s="713"/>
      <c r="MB436" s="713"/>
      <c r="MC436" s="713"/>
      <c r="MD436" s="713"/>
      <c r="ME436" s="713"/>
      <c r="MF436" s="713"/>
      <c r="MG436" s="713"/>
      <c r="MH436" s="713"/>
      <c r="MI436" s="713"/>
      <c r="MJ436" s="713"/>
      <c r="MK436" s="713"/>
      <c r="ML436" s="713"/>
      <c r="MM436" s="713"/>
      <c r="MN436" s="713"/>
      <c r="MO436" s="713"/>
      <c r="MP436" s="713"/>
      <c r="MQ436" s="713"/>
      <c r="MR436" s="713"/>
      <c r="MS436" s="713"/>
      <c r="MT436" s="713"/>
      <c r="MU436" s="713"/>
      <c r="MV436" s="714"/>
      <c r="MW436" s="714"/>
      <c r="MX436" s="714"/>
      <c r="MY436" s="714"/>
      <c r="MZ436" s="714"/>
    </row>
    <row r="437" spans="1:364" s="49" customFormat="1" ht="15" customHeight="1">
      <c r="A437" s="723"/>
      <c r="B437" s="724"/>
      <c r="C437" s="709"/>
      <c r="D437" s="474"/>
      <c r="E437" s="7"/>
      <c r="F437" s="7"/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373"/>
      <c r="AG437" s="7"/>
      <c r="AH437" s="7"/>
      <c r="AI437" s="7"/>
      <c r="AJ437" s="7"/>
      <c r="AK437" s="7"/>
      <c r="AL437" s="7"/>
      <c r="AM437" s="7"/>
      <c r="AN437" s="7"/>
      <c r="AO437" s="373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373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373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373"/>
      <c r="FG437" s="6"/>
      <c r="FH437" s="6"/>
      <c r="FI437" s="6"/>
      <c r="FJ437" s="6"/>
      <c r="FK437" s="6"/>
      <c r="FL437" s="6"/>
      <c r="FM437" s="225"/>
      <c r="FN437" s="6"/>
      <c r="FO437" s="6"/>
      <c r="FP437" s="6"/>
      <c r="FQ437" s="6"/>
      <c r="FR437" s="510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101"/>
      <c r="GJ437" s="511"/>
      <c r="GK437" s="101"/>
      <c r="GL437" s="77"/>
      <c r="GM437" s="77"/>
      <c r="GN437" s="77"/>
      <c r="GO437" s="77"/>
      <c r="GP437" s="77"/>
      <c r="GQ437" s="77"/>
      <c r="GR437" s="77"/>
      <c r="GS437" s="77"/>
      <c r="GT437" s="77"/>
      <c r="GU437" s="77"/>
      <c r="GV437" s="77"/>
      <c r="GW437" s="77"/>
      <c r="GX437" s="77"/>
      <c r="GY437" s="77"/>
      <c r="GZ437" s="77"/>
      <c r="HA437" s="77"/>
      <c r="HB437" s="77"/>
      <c r="HC437" s="77"/>
      <c r="HD437" s="77"/>
      <c r="HE437" s="77"/>
      <c r="HF437" s="77"/>
      <c r="HG437" s="77"/>
      <c r="HH437" s="77"/>
      <c r="HI437" s="77"/>
      <c r="HJ437" s="77"/>
      <c r="HK437" s="77"/>
      <c r="HL437" s="77"/>
      <c r="HM437" s="77"/>
      <c r="HN437" s="77"/>
      <c r="HO437" s="77"/>
      <c r="HP437" s="77"/>
      <c r="HQ437" s="77"/>
      <c r="HR437" s="77"/>
      <c r="HS437" s="77"/>
      <c r="HT437" s="77"/>
      <c r="HU437" s="77"/>
      <c r="HV437" s="77"/>
      <c r="HW437" s="77"/>
      <c r="HX437" s="77"/>
      <c r="HY437" s="77"/>
      <c r="HZ437" s="77"/>
      <c r="IA437" s="77"/>
      <c r="IB437" s="77"/>
      <c r="IC437" s="77"/>
      <c r="ID437" s="77"/>
      <c r="IE437" s="77"/>
      <c r="IF437" s="77"/>
      <c r="IG437" s="77"/>
      <c r="IH437" s="77"/>
      <c r="II437" s="77"/>
      <c r="IJ437" s="77"/>
      <c r="IK437" s="77"/>
      <c r="IL437" s="77"/>
      <c r="IM437" s="77"/>
      <c r="IN437" s="77"/>
      <c r="IO437" s="77"/>
      <c r="IP437" s="77"/>
      <c r="IQ437" s="77"/>
      <c r="IR437" s="77"/>
      <c r="IS437" s="77"/>
      <c r="IT437" s="77"/>
      <c r="IU437" s="77"/>
      <c r="IV437" s="3"/>
      <c r="IW437" s="3"/>
      <c r="IX437" s="3"/>
      <c r="IY437" s="3"/>
      <c r="IZ437" s="3"/>
      <c r="JA437" s="551"/>
      <c r="JB437" s="713"/>
      <c r="JC437" s="713"/>
      <c r="JD437" s="713"/>
      <c r="JE437" s="713"/>
      <c r="JF437" s="713"/>
      <c r="JG437" s="713"/>
      <c r="JH437" s="713"/>
      <c r="JI437" s="713"/>
      <c r="JJ437" s="713"/>
      <c r="JK437" s="713"/>
      <c r="JL437" s="713"/>
      <c r="JM437" s="713"/>
      <c r="JN437" s="713"/>
      <c r="JO437" s="713"/>
      <c r="JP437" s="713"/>
      <c r="JQ437" s="713"/>
      <c r="JR437" s="713"/>
      <c r="JS437" s="713"/>
      <c r="JT437" s="713"/>
      <c r="JU437" s="713"/>
      <c r="JV437" s="713"/>
      <c r="JW437" s="713"/>
      <c r="JX437" s="713"/>
      <c r="JY437" s="713"/>
      <c r="JZ437" s="713"/>
      <c r="KA437" s="713"/>
      <c r="KB437" s="713"/>
      <c r="KC437" s="713"/>
      <c r="KD437" s="713"/>
      <c r="KE437" s="713"/>
      <c r="KF437" s="713"/>
      <c r="KG437" s="713"/>
      <c r="KH437" s="713"/>
      <c r="KI437" s="713"/>
      <c r="KJ437" s="713"/>
      <c r="KK437" s="713"/>
      <c r="KL437" s="713"/>
      <c r="KM437" s="713"/>
      <c r="KN437" s="713"/>
      <c r="KO437" s="713"/>
      <c r="KP437" s="713"/>
      <c r="KQ437" s="713"/>
      <c r="KR437" s="713"/>
      <c r="KS437" s="713"/>
      <c r="KT437" s="713"/>
      <c r="KU437" s="713"/>
      <c r="KV437" s="713"/>
      <c r="KW437" s="713"/>
      <c r="KX437" s="713"/>
      <c r="KY437" s="713"/>
      <c r="KZ437" s="713"/>
      <c r="LA437" s="713"/>
      <c r="LB437" s="713"/>
      <c r="LC437" s="713"/>
      <c r="LD437" s="713"/>
      <c r="LE437" s="713"/>
      <c r="LF437" s="713"/>
      <c r="LG437" s="713"/>
      <c r="LH437" s="713"/>
      <c r="LI437" s="713"/>
      <c r="LJ437" s="713"/>
      <c r="LK437" s="713"/>
      <c r="LL437" s="713"/>
      <c r="LM437" s="713"/>
      <c r="LN437" s="713"/>
      <c r="LO437" s="713"/>
      <c r="LP437" s="713"/>
      <c r="LQ437" s="713"/>
      <c r="LR437" s="713"/>
      <c r="LS437" s="713"/>
      <c r="LT437" s="713"/>
      <c r="LU437" s="713"/>
      <c r="LV437" s="713"/>
      <c r="LW437" s="713"/>
      <c r="LX437" s="713"/>
      <c r="LY437" s="713"/>
      <c r="LZ437" s="713"/>
      <c r="MA437" s="713"/>
      <c r="MB437" s="713"/>
      <c r="MC437" s="713"/>
      <c r="MD437" s="713"/>
      <c r="ME437" s="713"/>
      <c r="MF437" s="713"/>
      <c r="MG437" s="713"/>
      <c r="MH437" s="713"/>
      <c r="MI437" s="713"/>
      <c r="MJ437" s="713"/>
      <c r="MK437" s="713"/>
      <c r="ML437" s="713"/>
      <c r="MM437" s="713"/>
      <c r="MN437" s="713"/>
      <c r="MO437" s="713"/>
      <c r="MP437" s="713"/>
      <c r="MQ437" s="713"/>
      <c r="MR437" s="713"/>
      <c r="MS437" s="713"/>
      <c r="MT437" s="713"/>
      <c r="MU437" s="713"/>
      <c r="MV437" s="714"/>
      <c r="MW437" s="714"/>
      <c r="MX437" s="714"/>
      <c r="MY437" s="714"/>
      <c r="MZ437" s="714"/>
    </row>
    <row r="438" spans="1:364" s="49" customFormat="1" ht="15" customHeight="1">
      <c r="A438" s="723"/>
      <c r="B438" s="724"/>
      <c r="C438" s="709"/>
      <c r="D438" s="474"/>
      <c r="E438" s="7"/>
      <c r="F438" s="7"/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373"/>
      <c r="AG438" s="7"/>
      <c r="AH438" s="7"/>
      <c r="AI438" s="7"/>
      <c r="AJ438" s="7"/>
      <c r="AK438" s="7"/>
      <c r="AL438" s="7"/>
      <c r="AM438" s="7"/>
      <c r="AN438" s="7"/>
      <c r="AO438" s="373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373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373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373"/>
      <c r="FG438" s="6"/>
      <c r="FH438" s="6"/>
      <c r="FI438" s="6"/>
      <c r="FJ438" s="6"/>
      <c r="FK438" s="6"/>
      <c r="FL438" s="6"/>
      <c r="FM438" s="225"/>
      <c r="FN438" s="6"/>
      <c r="FO438" s="6"/>
      <c r="FP438" s="6"/>
      <c r="FQ438" s="6"/>
      <c r="FR438" s="510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101"/>
      <c r="GJ438" s="511"/>
      <c r="GK438" s="101"/>
      <c r="GL438" s="77"/>
      <c r="GM438" s="77"/>
      <c r="GN438" s="77"/>
      <c r="GO438" s="77"/>
      <c r="GP438" s="77"/>
      <c r="GQ438" s="77"/>
      <c r="GR438" s="77"/>
      <c r="GS438" s="77"/>
      <c r="GT438" s="77"/>
      <c r="GU438" s="77"/>
      <c r="GV438" s="77"/>
      <c r="GW438" s="77"/>
      <c r="GX438" s="77"/>
      <c r="GY438" s="77"/>
      <c r="GZ438" s="77"/>
      <c r="HA438" s="77"/>
      <c r="HB438" s="77"/>
      <c r="HC438" s="77"/>
      <c r="HD438" s="77"/>
      <c r="HE438" s="77"/>
      <c r="HF438" s="77"/>
      <c r="HG438" s="77"/>
      <c r="HH438" s="77"/>
      <c r="HI438" s="77"/>
      <c r="HJ438" s="77"/>
      <c r="HK438" s="77"/>
      <c r="HL438" s="77"/>
      <c r="HM438" s="77"/>
      <c r="HN438" s="77"/>
      <c r="HO438" s="77"/>
      <c r="HP438" s="77"/>
      <c r="HQ438" s="77"/>
      <c r="HR438" s="77"/>
      <c r="HS438" s="77"/>
      <c r="HT438" s="77"/>
      <c r="HU438" s="77"/>
      <c r="HV438" s="77"/>
      <c r="HW438" s="77"/>
      <c r="HX438" s="77"/>
      <c r="HY438" s="77"/>
      <c r="HZ438" s="77"/>
      <c r="IA438" s="77"/>
      <c r="IB438" s="77"/>
      <c r="IC438" s="77"/>
      <c r="ID438" s="77"/>
      <c r="IE438" s="77"/>
      <c r="IF438" s="77"/>
      <c r="IG438" s="77"/>
      <c r="IH438" s="77"/>
      <c r="II438" s="77"/>
      <c r="IJ438" s="77"/>
      <c r="IK438" s="77"/>
      <c r="IL438" s="77"/>
      <c r="IM438" s="77"/>
      <c r="IN438" s="77"/>
      <c r="IO438" s="77"/>
      <c r="IP438" s="77"/>
      <c r="IQ438" s="77"/>
      <c r="IR438" s="77"/>
      <c r="IS438" s="77"/>
      <c r="IT438" s="77"/>
      <c r="IU438" s="77"/>
      <c r="IV438" s="3"/>
      <c r="IW438" s="3"/>
      <c r="IX438" s="3"/>
      <c r="IY438" s="3"/>
      <c r="IZ438" s="3"/>
      <c r="JA438" s="551"/>
      <c r="JB438" s="713"/>
      <c r="JC438" s="713"/>
      <c r="JD438" s="713"/>
      <c r="JE438" s="713"/>
      <c r="JF438" s="713"/>
      <c r="JG438" s="713"/>
      <c r="JH438" s="713"/>
      <c r="JI438" s="713"/>
      <c r="JJ438" s="713"/>
      <c r="JK438" s="713"/>
      <c r="JL438" s="713"/>
      <c r="JM438" s="713"/>
      <c r="JN438" s="713"/>
      <c r="JO438" s="713"/>
      <c r="JP438" s="713"/>
      <c r="JQ438" s="713"/>
      <c r="JR438" s="713"/>
      <c r="JS438" s="713"/>
      <c r="JT438" s="713"/>
      <c r="JU438" s="713"/>
      <c r="JV438" s="713"/>
      <c r="JW438" s="713"/>
      <c r="JX438" s="713"/>
      <c r="JY438" s="713"/>
      <c r="JZ438" s="713"/>
      <c r="KA438" s="713"/>
      <c r="KB438" s="713"/>
      <c r="KC438" s="713"/>
      <c r="KD438" s="713"/>
      <c r="KE438" s="713"/>
      <c r="KF438" s="713"/>
      <c r="KG438" s="713"/>
      <c r="KH438" s="713"/>
      <c r="KI438" s="713"/>
      <c r="KJ438" s="713"/>
      <c r="KK438" s="713"/>
      <c r="KL438" s="713"/>
      <c r="KM438" s="713"/>
      <c r="KN438" s="713"/>
      <c r="KO438" s="713"/>
      <c r="KP438" s="713"/>
      <c r="KQ438" s="713"/>
      <c r="KR438" s="713"/>
      <c r="KS438" s="713"/>
      <c r="KT438" s="713"/>
      <c r="KU438" s="713"/>
      <c r="KV438" s="713"/>
      <c r="KW438" s="713"/>
      <c r="KX438" s="713"/>
      <c r="KY438" s="713"/>
      <c r="KZ438" s="713"/>
      <c r="LA438" s="713"/>
      <c r="LB438" s="713"/>
      <c r="LC438" s="713"/>
      <c r="LD438" s="713"/>
      <c r="LE438" s="713"/>
      <c r="LF438" s="713"/>
      <c r="LG438" s="713"/>
      <c r="LH438" s="713"/>
      <c r="LI438" s="713"/>
      <c r="LJ438" s="713"/>
      <c r="LK438" s="713"/>
      <c r="LL438" s="713"/>
      <c r="LM438" s="713"/>
      <c r="LN438" s="713"/>
      <c r="LO438" s="713"/>
      <c r="LP438" s="713"/>
      <c r="LQ438" s="713"/>
      <c r="LR438" s="713"/>
      <c r="LS438" s="713"/>
      <c r="LT438" s="713"/>
      <c r="LU438" s="713"/>
      <c r="LV438" s="713"/>
      <c r="LW438" s="713"/>
      <c r="LX438" s="713"/>
      <c r="LY438" s="713"/>
      <c r="LZ438" s="713"/>
      <c r="MA438" s="713"/>
      <c r="MB438" s="713"/>
      <c r="MC438" s="713"/>
      <c r="MD438" s="713"/>
      <c r="ME438" s="713"/>
      <c r="MF438" s="713"/>
      <c r="MG438" s="713"/>
      <c r="MH438" s="713"/>
      <c r="MI438" s="713"/>
      <c r="MJ438" s="713"/>
      <c r="MK438" s="713"/>
      <c r="ML438" s="713"/>
      <c r="MM438" s="713"/>
      <c r="MN438" s="713"/>
      <c r="MO438" s="713"/>
      <c r="MP438" s="713"/>
      <c r="MQ438" s="713"/>
      <c r="MR438" s="713"/>
      <c r="MS438" s="713"/>
      <c r="MT438" s="713"/>
      <c r="MU438" s="713"/>
      <c r="MV438" s="714"/>
      <c r="MW438" s="714"/>
      <c r="MX438" s="714"/>
      <c r="MY438" s="714"/>
      <c r="MZ438" s="714"/>
    </row>
    <row r="439" spans="1:364" s="49" customFormat="1" ht="15" customHeight="1">
      <c r="A439" s="723"/>
      <c r="B439" s="724"/>
      <c r="C439" s="709"/>
      <c r="D439" s="474"/>
      <c r="E439" s="7"/>
      <c r="F439" s="7"/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373"/>
      <c r="AG439" s="7"/>
      <c r="AH439" s="7"/>
      <c r="AI439" s="7"/>
      <c r="AJ439" s="7"/>
      <c r="AK439" s="7"/>
      <c r="AL439" s="7"/>
      <c r="AM439" s="7"/>
      <c r="AN439" s="7"/>
      <c r="AO439" s="373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373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373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373"/>
      <c r="FG439" s="6"/>
      <c r="FH439" s="6"/>
      <c r="FI439" s="6"/>
      <c r="FJ439" s="6"/>
      <c r="FK439" s="6"/>
      <c r="FL439" s="6"/>
      <c r="FM439" s="225"/>
      <c r="FN439" s="6"/>
      <c r="FO439" s="6"/>
      <c r="FP439" s="6"/>
      <c r="FQ439" s="6"/>
      <c r="FR439" s="510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101"/>
      <c r="GJ439" s="511"/>
      <c r="GK439" s="101"/>
      <c r="GL439" s="77"/>
      <c r="GM439" s="77"/>
      <c r="GN439" s="77"/>
      <c r="GO439" s="77"/>
      <c r="GP439" s="77"/>
      <c r="GQ439" s="77"/>
      <c r="GR439" s="77"/>
      <c r="GS439" s="77"/>
      <c r="GT439" s="77"/>
      <c r="GU439" s="77"/>
      <c r="GV439" s="77"/>
      <c r="GW439" s="77"/>
      <c r="GX439" s="77"/>
      <c r="GY439" s="77"/>
      <c r="GZ439" s="77"/>
      <c r="HA439" s="77"/>
      <c r="HB439" s="77"/>
      <c r="HC439" s="77"/>
      <c r="HD439" s="77"/>
      <c r="HE439" s="77"/>
      <c r="HF439" s="77"/>
      <c r="HG439" s="77"/>
      <c r="HH439" s="77"/>
      <c r="HI439" s="77"/>
      <c r="HJ439" s="77"/>
      <c r="HK439" s="77"/>
      <c r="HL439" s="77"/>
      <c r="HM439" s="77"/>
      <c r="HN439" s="77"/>
      <c r="HO439" s="77"/>
      <c r="HP439" s="77"/>
      <c r="HQ439" s="77"/>
      <c r="HR439" s="77"/>
      <c r="HS439" s="77"/>
      <c r="HT439" s="77"/>
      <c r="HU439" s="77"/>
      <c r="HV439" s="77"/>
      <c r="HW439" s="77"/>
      <c r="HX439" s="77"/>
      <c r="HY439" s="77"/>
      <c r="HZ439" s="77"/>
      <c r="IA439" s="77"/>
      <c r="IB439" s="77"/>
      <c r="IC439" s="77"/>
      <c r="ID439" s="77"/>
      <c r="IE439" s="77"/>
      <c r="IF439" s="77"/>
      <c r="IG439" s="77"/>
      <c r="IH439" s="77"/>
      <c r="II439" s="77"/>
      <c r="IJ439" s="77"/>
      <c r="IK439" s="77"/>
      <c r="IL439" s="77"/>
      <c r="IM439" s="77"/>
      <c r="IN439" s="77"/>
      <c r="IO439" s="77"/>
      <c r="IP439" s="77"/>
      <c r="IQ439" s="77"/>
      <c r="IR439" s="77"/>
      <c r="IS439" s="77"/>
      <c r="IT439" s="77"/>
      <c r="IU439" s="77"/>
      <c r="IV439" s="3"/>
      <c r="IW439" s="3"/>
      <c r="IX439" s="3"/>
      <c r="IY439" s="3"/>
      <c r="IZ439" s="3"/>
      <c r="JA439" s="551"/>
      <c r="JB439" s="713"/>
      <c r="JC439" s="713"/>
      <c r="JD439" s="713"/>
      <c r="JE439" s="713"/>
      <c r="JF439" s="713"/>
      <c r="JG439" s="713"/>
      <c r="JH439" s="713"/>
      <c r="JI439" s="713"/>
      <c r="JJ439" s="713"/>
      <c r="JK439" s="713"/>
      <c r="JL439" s="713"/>
      <c r="JM439" s="713"/>
      <c r="JN439" s="713"/>
      <c r="JO439" s="713"/>
      <c r="JP439" s="713"/>
      <c r="JQ439" s="713"/>
      <c r="JR439" s="713"/>
      <c r="JS439" s="713"/>
      <c r="JT439" s="713"/>
      <c r="JU439" s="713"/>
      <c r="JV439" s="713"/>
      <c r="JW439" s="713"/>
      <c r="JX439" s="713"/>
      <c r="JY439" s="713"/>
      <c r="JZ439" s="713"/>
      <c r="KA439" s="713"/>
      <c r="KB439" s="713"/>
      <c r="KC439" s="713"/>
      <c r="KD439" s="713"/>
      <c r="KE439" s="713"/>
      <c r="KF439" s="713"/>
      <c r="KG439" s="713"/>
      <c r="KH439" s="713"/>
      <c r="KI439" s="713"/>
      <c r="KJ439" s="713"/>
      <c r="KK439" s="713"/>
      <c r="KL439" s="713"/>
      <c r="KM439" s="713"/>
      <c r="KN439" s="713"/>
      <c r="KO439" s="713"/>
      <c r="KP439" s="713"/>
      <c r="KQ439" s="713"/>
      <c r="KR439" s="713"/>
      <c r="KS439" s="713"/>
      <c r="KT439" s="713"/>
      <c r="KU439" s="713"/>
      <c r="KV439" s="713"/>
      <c r="KW439" s="713"/>
      <c r="KX439" s="713"/>
      <c r="KY439" s="713"/>
      <c r="KZ439" s="713"/>
      <c r="LA439" s="713"/>
      <c r="LB439" s="713"/>
      <c r="LC439" s="713"/>
      <c r="LD439" s="713"/>
      <c r="LE439" s="713"/>
      <c r="LF439" s="713"/>
      <c r="LG439" s="713"/>
      <c r="LH439" s="713"/>
      <c r="LI439" s="713"/>
      <c r="LJ439" s="713"/>
      <c r="LK439" s="713"/>
      <c r="LL439" s="713"/>
      <c r="LM439" s="713"/>
      <c r="LN439" s="713"/>
      <c r="LO439" s="713"/>
      <c r="LP439" s="713"/>
      <c r="LQ439" s="713"/>
      <c r="LR439" s="713"/>
      <c r="LS439" s="713"/>
      <c r="LT439" s="713"/>
      <c r="LU439" s="713"/>
      <c r="LV439" s="713"/>
      <c r="LW439" s="713"/>
      <c r="LX439" s="713"/>
      <c r="LY439" s="713"/>
      <c r="LZ439" s="713"/>
      <c r="MA439" s="713"/>
      <c r="MB439" s="713"/>
      <c r="MC439" s="713"/>
      <c r="MD439" s="713"/>
      <c r="ME439" s="713"/>
      <c r="MF439" s="713"/>
      <c r="MG439" s="713"/>
      <c r="MH439" s="713"/>
      <c r="MI439" s="713"/>
      <c r="MJ439" s="713"/>
      <c r="MK439" s="713"/>
      <c r="ML439" s="713"/>
      <c r="MM439" s="713"/>
      <c r="MN439" s="713"/>
      <c r="MO439" s="713"/>
      <c r="MP439" s="713"/>
      <c r="MQ439" s="713"/>
      <c r="MR439" s="713"/>
      <c r="MS439" s="713"/>
      <c r="MT439" s="713"/>
      <c r="MU439" s="713"/>
      <c r="MV439" s="714"/>
      <c r="MW439" s="714"/>
      <c r="MX439" s="714"/>
      <c r="MY439" s="714"/>
      <c r="MZ439" s="714"/>
    </row>
    <row r="440" spans="1:364" s="49" customFormat="1" ht="15" customHeight="1">
      <c r="A440" s="723"/>
      <c r="B440" s="724"/>
      <c r="C440" s="709"/>
      <c r="D440" s="474"/>
      <c r="E440" s="7"/>
      <c r="F440" s="7"/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373"/>
      <c r="AG440" s="7"/>
      <c r="AH440" s="7"/>
      <c r="AI440" s="7"/>
      <c r="AJ440" s="7"/>
      <c r="AK440" s="7"/>
      <c r="AL440" s="7"/>
      <c r="AM440" s="7"/>
      <c r="AN440" s="7"/>
      <c r="AO440" s="373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373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373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373"/>
      <c r="FG440" s="6"/>
      <c r="FH440" s="6"/>
      <c r="FI440" s="6"/>
      <c r="FJ440" s="6"/>
      <c r="FK440" s="6"/>
      <c r="FL440" s="6"/>
      <c r="FM440" s="225"/>
      <c r="FN440" s="6"/>
      <c r="FO440" s="6"/>
      <c r="FP440" s="6"/>
      <c r="FQ440" s="6"/>
      <c r="FR440" s="510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101"/>
      <c r="GJ440" s="511"/>
      <c r="GK440" s="101"/>
      <c r="GL440" s="77"/>
      <c r="GM440" s="77"/>
      <c r="GN440" s="77"/>
      <c r="GO440" s="77"/>
      <c r="GP440" s="77"/>
      <c r="GQ440" s="77"/>
      <c r="GR440" s="77"/>
      <c r="GS440" s="77"/>
      <c r="GT440" s="77"/>
      <c r="GU440" s="77"/>
      <c r="GV440" s="77"/>
      <c r="GW440" s="77"/>
      <c r="GX440" s="77"/>
      <c r="GY440" s="77"/>
      <c r="GZ440" s="77"/>
      <c r="HA440" s="77"/>
      <c r="HB440" s="77"/>
      <c r="HC440" s="77"/>
      <c r="HD440" s="77"/>
      <c r="HE440" s="77"/>
      <c r="HF440" s="77"/>
      <c r="HG440" s="77"/>
      <c r="HH440" s="77"/>
      <c r="HI440" s="77"/>
      <c r="HJ440" s="77"/>
      <c r="HK440" s="77"/>
      <c r="HL440" s="77"/>
      <c r="HM440" s="77"/>
      <c r="HN440" s="77"/>
      <c r="HO440" s="77"/>
      <c r="HP440" s="77"/>
      <c r="HQ440" s="77"/>
      <c r="HR440" s="77"/>
      <c r="HS440" s="77"/>
      <c r="HT440" s="77"/>
      <c r="HU440" s="77"/>
      <c r="HV440" s="77"/>
      <c r="HW440" s="77"/>
      <c r="HX440" s="77"/>
      <c r="HY440" s="77"/>
      <c r="HZ440" s="77"/>
      <c r="IA440" s="77"/>
      <c r="IB440" s="77"/>
      <c r="IC440" s="77"/>
      <c r="ID440" s="77"/>
      <c r="IE440" s="77"/>
      <c r="IF440" s="77"/>
      <c r="IG440" s="77"/>
      <c r="IH440" s="77"/>
      <c r="II440" s="77"/>
      <c r="IJ440" s="77"/>
      <c r="IK440" s="77"/>
      <c r="IL440" s="77"/>
      <c r="IM440" s="77"/>
      <c r="IN440" s="77"/>
      <c r="IO440" s="77"/>
      <c r="IP440" s="77"/>
      <c r="IQ440" s="77"/>
      <c r="IR440" s="77"/>
      <c r="IS440" s="77"/>
      <c r="IT440" s="77"/>
      <c r="IU440" s="77"/>
      <c r="IV440" s="3"/>
      <c r="IW440" s="3"/>
      <c r="IX440" s="3"/>
      <c r="IY440" s="3"/>
      <c r="IZ440" s="3"/>
      <c r="JA440" s="551"/>
      <c r="JB440" s="713"/>
      <c r="JC440" s="713"/>
      <c r="JD440" s="713"/>
      <c r="JE440" s="713"/>
      <c r="JF440" s="713"/>
      <c r="JG440" s="713"/>
      <c r="JH440" s="713"/>
      <c r="JI440" s="713"/>
      <c r="JJ440" s="713"/>
      <c r="JK440" s="713"/>
      <c r="JL440" s="713"/>
      <c r="JM440" s="713"/>
      <c r="JN440" s="713"/>
      <c r="JO440" s="713"/>
      <c r="JP440" s="713"/>
      <c r="JQ440" s="713"/>
      <c r="JR440" s="713"/>
      <c r="JS440" s="713"/>
      <c r="JT440" s="713"/>
      <c r="JU440" s="713"/>
      <c r="JV440" s="713"/>
      <c r="JW440" s="713"/>
      <c r="JX440" s="713"/>
      <c r="JY440" s="713"/>
      <c r="JZ440" s="713"/>
      <c r="KA440" s="713"/>
      <c r="KB440" s="713"/>
      <c r="KC440" s="713"/>
      <c r="KD440" s="713"/>
      <c r="KE440" s="713"/>
      <c r="KF440" s="713"/>
      <c r="KG440" s="713"/>
      <c r="KH440" s="713"/>
      <c r="KI440" s="713"/>
      <c r="KJ440" s="713"/>
      <c r="KK440" s="713"/>
      <c r="KL440" s="713"/>
      <c r="KM440" s="713"/>
      <c r="KN440" s="713"/>
      <c r="KO440" s="713"/>
      <c r="KP440" s="713"/>
      <c r="KQ440" s="713"/>
      <c r="KR440" s="713"/>
      <c r="KS440" s="713"/>
      <c r="KT440" s="713"/>
      <c r="KU440" s="713"/>
      <c r="KV440" s="713"/>
      <c r="KW440" s="713"/>
      <c r="KX440" s="713"/>
      <c r="KY440" s="713"/>
      <c r="KZ440" s="713"/>
      <c r="LA440" s="713"/>
      <c r="LB440" s="713"/>
      <c r="LC440" s="713"/>
      <c r="LD440" s="713"/>
      <c r="LE440" s="713"/>
      <c r="LF440" s="713"/>
      <c r="LG440" s="713"/>
      <c r="LH440" s="713"/>
      <c r="LI440" s="713"/>
      <c r="LJ440" s="713"/>
      <c r="LK440" s="713"/>
      <c r="LL440" s="713"/>
      <c r="LM440" s="713"/>
      <c r="LN440" s="713"/>
      <c r="LO440" s="713"/>
      <c r="LP440" s="713"/>
      <c r="LQ440" s="713"/>
      <c r="LR440" s="713"/>
      <c r="LS440" s="713"/>
      <c r="LT440" s="713"/>
      <c r="LU440" s="713"/>
      <c r="LV440" s="713"/>
      <c r="LW440" s="713"/>
      <c r="LX440" s="713"/>
      <c r="LY440" s="713"/>
      <c r="LZ440" s="713"/>
      <c r="MA440" s="713"/>
      <c r="MB440" s="713"/>
      <c r="MC440" s="713"/>
      <c r="MD440" s="713"/>
      <c r="ME440" s="713"/>
      <c r="MF440" s="713"/>
      <c r="MG440" s="713"/>
      <c r="MH440" s="713"/>
      <c r="MI440" s="713"/>
      <c r="MJ440" s="713"/>
      <c r="MK440" s="713"/>
      <c r="ML440" s="713"/>
      <c r="MM440" s="713"/>
      <c r="MN440" s="713"/>
      <c r="MO440" s="713"/>
      <c r="MP440" s="713"/>
      <c r="MQ440" s="713"/>
      <c r="MR440" s="713"/>
      <c r="MS440" s="713"/>
      <c r="MT440" s="713"/>
      <c r="MU440" s="713"/>
      <c r="MV440" s="714"/>
      <c r="MW440" s="714"/>
      <c r="MX440" s="714"/>
      <c r="MY440" s="714"/>
      <c r="MZ440" s="714"/>
    </row>
    <row r="441" spans="1:364" s="49" customFormat="1" ht="15" customHeight="1">
      <c r="A441" s="723"/>
      <c r="B441" s="724"/>
      <c r="C441" s="709"/>
      <c r="D441" s="474"/>
      <c r="E441" s="7"/>
      <c r="F441" s="7"/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373"/>
      <c r="AG441" s="7"/>
      <c r="AH441" s="7"/>
      <c r="AI441" s="7"/>
      <c r="AJ441" s="7"/>
      <c r="AK441" s="7"/>
      <c r="AL441" s="7"/>
      <c r="AM441" s="7"/>
      <c r="AN441" s="7"/>
      <c r="AO441" s="373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373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373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373"/>
      <c r="FG441" s="6"/>
      <c r="FH441" s="6"/>
      <c r="FI441" s="6"/>
      <c r="FJ441" s="6"/>
      <c r="FK441" s="6"/>
      <c r="FL441" s="6"/>
      <c r="FM441" s="225"/>
      <c r="FN441" s="6"/>
      <c r="FO441" s="6"/>
      <c r="FP441" s="6"/>
      <c r="FQ441" s="6"/>
      <c r="FR441" s="510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101"/>
      <c r="GJ441" s="511"/>
      <c r="GK441" s="101"/>
      <c r="GL441" s="77"/>
      <c r="GM441" s="77"/>
      <c r="GN441" s="77"/>
      <c r="GO441" s="77"/>
      <c r="GP441" s="77"/>
      <c r="GQ441" s="77"/>
      <c r="GR441" s="77"/>
      <c r="GS441" s="77"/>
      <c r="GT441" s="77"/>
      <c r="GU441" s="77"/>
      <c r="GV441" s="77"/>
      <c r="GW441" s="77"/>
      <c r="GX441" s="77"/>
      <c r="GY441" s="77"/>
      <c r="GZ441" s="77"/>
      <c r="HA441" s="77"/>
      <c r="HB441" s="77"/>
      <c r="HC441" s="77"/>
      <c r="HD441" s="77"/>
      <c r="HE441" s="77"/>
      <c r="HF441" s="77"/>
      <c r="HG441" s="77"/>
      <c r="HH441" s="77"/>
      <c r="HI441" s="77"/>
      <c r="HJ441" s="77"/>
      <c r="HK441" s="77"/>
      <c r="HL441" s="77"/>
      <c r="HM441" s="77"/>
      <c r="HN441" s="77"/>
      <c r="HO441" s="77"/>
      <c r="HP441" s="77"/>
      <c r="HQ441" s="77"/>
      <c r="HR441" s="77"/>
      <c r="HS441" s="77"/>
      <c r="HT441" s="77"/>
      <c r="HU441" s="77"/>
      <c r="HV441" s="77"/>
      <c r="HW441" s="77"/>
      <c r="HX441" s="77"/>
      <c r="HY441" s="77"/>
      <c r="HZ441" s="77"/>
      <c r="IA441" s="77"/>
      <c r="IB441" s="77"/>
      <c r="IC441" s="77"/>
      <c r="ID441" s="77"/>
      <c r="IE441" s="77"/>
      <c r="IF441" s="77"/>
      <c r="IG441" s="77"/>
      <c r="IH441" s="77"/>
      <c r="II441" s="77"/>
      <c r="IJ441" s="77"/>
      <c r="IK441" s="77"/>
      <c r="IL441" s="77"/>
      <c r="IM441" s="77"/>
      <c r="IN441" s="77"/>
      <c r="IO441" s="77"/>
      <c r="IP441" s="77"/>
      <c r="IQ441" s="77"/>
      <c r="IR441" s="77"/>
      <c r="IS441" s="77"/>
      <c r="IT441" s="77"/>
      <c r="IU441" s="77"/>
      <c r="IV441" s="3"/>
      <c r="IW441" s="3"/>
      <c r="IX441" s="3"/>
      <c r="IY441" s="3"/>
      <c r="IZ441" s="3"/>
      <c r="JA441" s="551"/>
      <c r="JB441" s="713"/>
      <c r="JC441" s="713"/>
      <c r="JD441" s="713"/>
      <c r="JE441" s="713"/>
      <c r="JF441" s="713"/>
      <c r="JG441" s="713"/>
      <c r="JH441" s="713"/>
      <c r="JI441" s="713"/>
      <c r="JJ441" s="713"/>
      <c r="JK441" s="713"/>
      <c r="JL441" s="713"/>
      <c r="JM441" s="713"/>
      <c r="JN441" s="713"/>
      <c r="JO441" s="713"/>
      <c r="JP441" s="713"/>
      <c r="JQ441" s="713"/>
      <c r="JR441" s="713"/>
      <c r="JS441" s="713"/>
      <c r="JT441" s="713"/>
      <c r="JU441" s="713"/>
      <c r="JV441" s="713"/>
      <c r="JW441" s="713"/>
      <c r="JX441" s="713"/>
      <c r="JY441" s="713"/>
      <c r="JZ441" s="713"/>
      <c r="KA441" s="713"/>
      <c r="KB441" s="713"/>
      <c r="KC441" s="713"/>
      <c r="KD441" s="713"/>
      <c r="KE441" s="713"/>
      <c r="KF441" s="713"/>
      <c r="KG441" s="713"/>
      <c r="KH441" s="713"/>
      <c r="KI441" s="713"/>
      <c r="KJ441" s="713"/>
      <c r="KK441" s="713"/>
      <c r="KL441" s="713"/>
      <c r="KM441" s="713"/>
      <c r="KN441" s="713"/>
      <c r="KO441" s="713"/>
      <c r="KP441" s="713"/>
      <c r="KQ441" s="713"/>
      <c r="KR441" s="713"/>
      <c r="KS441" s="713"/>
      <c r="KT441" s="713"/>
      <c r="KU441" s="713"/>
      <c r="KV441" s="713"/>
      <c r="KW441" s="713"/>
      <c r="KX441" s="713"/>
      <c r="KY441" s="713"/>
      <c r="KZ441" s="713"/>
      <c r="LA441" s="713"/>
      <c r="LB441" s="713"/>
      <c r="LC441" s="713"/>
      <c r="LD441" s="713"/>
      <c r="LE441" s="713"/>
      <c r="LF441" s="713"/>
      <c r="LG441" s="713"/>
      <c r="LH441" s="713"/>
      <c r="LI441" s="713"/>
      <c r="LJ441" s="713"/>
      <c r="LK441" s="713"/>
      <c r="LL441" s="713"/>
      <c r="LM441" s="713"/>
      <c r="LN441" s="713"/>
      <c r="LO441" s="713"/>
      <c r="LP441" s="713"/>
      <c r="LQ441" s="713"/>
      <c r="LR441" s="713"/>
      <c r="LS441" s="713"/>
      <c r="LT441" s="713"/>
      <c r="LU441" s="713"/>
      <c r="LV441" s="713"/>
      <c r="LW441" s="713"/>
      <c r="LX441" s="713"/>
      <c r="LY441" s="713"/>
      <c r="LZ441" s="713"/>
      <c r="MA441" s="713"/>
      <c r="MB441" s="713"/>
      <c r="MC441" s="713"/>
      <c r="MD441" s="713"/>
      <c r="ME441" s="713"/>
      <c r="MF441" s="713"/>
      <c r="MG441" s="713"/>
      <c r="MH441" s="713"/>
      <c r="MI441" s="713"/>
      <c r="MJ441" s="713"/>
      <c r="MK441" s="713"/>
      <c r="ML441" s="713"/>
      <c r="MM441" s="713"/>
      <c r="MN441" s="713"/>
      <c r="MO441" s="713"/>
      <c r="MP441" s="713"/>
      <c r="MQ441" s="713"/>
      <c r="MR441" s="713"/>
      <c r="MS441" s="713"/>
      <c r="MT441" s="713"/>
      <c r="MU441" s="713"/>
      <c r="MV441" s="714"/>
      <c r="MW441" s="714"/>
      <c r="MX441" s="714"/>
      <c r="MY441" s="714"/>
      <c r="MZ441" s="714"/>
    </row>
    <row r="442" spans="1:364" s="49" customFormat="1" ht="15" customHeight="1">
      <c r="A442" s="723"/>
      <c r="B442" s="724"/>
      <c r="C442" s="709"/>
      <c r="D442" s="474"/>
      <c r="E442" s="7"/>
      <c r="F442" s="7"/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373"/>
      <c r="AG442" s="7"/>
      <c r="AH442" s="7"/>
      <c r="AI442" s="7"/>
      <c r="AJ442" s="7"/>
      <c r="AK442" s="7"/>
      <c r="AL442" s="7"/>
      <c r="AM442" s="7"/>
      <c r="AN442" s="7"/>
      <c r="AO442" s="373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373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373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373"/>
      <c r="FG442" s="6"/>
      <c r="FH442" s="6"/>
      <c r="FI442" s="6"/>
      <c r="FJ442" s="6"/>
      <c r="FK442" s="6"/>
      <c r="FL442" s="6"/>
      <c r="FM442" s="225"/>
      <c r="FN442" s="6"/>
      <c r="FO442" s="6"/>
      <c r="FP442" s="6"/>
      <c r="FQ442" s="6"/>
      <c r="FR442" s="510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101"/>
      <c r="GJ442" s="511"/>
      <c r="GK442" s="101"/>
      <c r="GL442" s="77"/>
      <c r="GM442" s="77"/>
      <c r="GN442" s="77"/>
      <c r="GO442" s="77"/>
      <c r="GP442" s="77"/>
      <c r="GQ442" s="77"/>
      <c r="GR442" s="77"/>
      <c r="GS442" s="77"/>
      <c r="GT442" s="77"/>
      <c r="GU442" s="77"/>
      <c r="GV442" s="77"/>
      <c r="GW442" s="77"/>
      <c r="GX442" s="77"/>
      <c r="GY442" s="77"/>
      <c r="GZ442" s="77"/>
      <c r="HA442" s="77"/>
      <c r="HB442" s="77"/>
      <c r="HC442" s="77"/>
      <c r="HD442" s="77"/>
      <c r="HE442" s="77"/>
      <c r="HF442" s="77"/>
      <c r="HG442" s="77"/>
      <c r="HH442" s="77"/>
      <c r="HI442" s="77"/>
      <c r="HJ442" s="77"/>
      <c r="HK442" s="77"/>
      <c r="HL442" s="77"/>
      <c r="HM442" s="77"/>
      <c r="HN442" s="77"/>
      <c r="HO442" s="77"/>
      <c r="HP442" s="77"/>
      <c r="HQ442" s="77"/>
      <c r="HR442" s="77"/>
      <c r="HS442" s="77"/>
      <c r="HT442" s="77"/>
      <c r="HU442" s="77"/>
      <c r="HV442" s="77"/>
      <c r="HW442" s="77"/>
      <c r="HX442" s="77"/>
      <c r="HY442" s="77"/>
      <c r="HZ442" s="77"/>
      <c r="IA442" s="77"/>
      <c r="IB442" s="77"/>
      <c r="IC442" s="77"/>
      <c r="ID442" s="77"/>
      <c r="IE442" s="77"/>
      <c r="IF442" s="77"/>
      <c r="IG442" s="77"/>
      <c r="IH442" s="77"/>
      <c r="II442" s="77"/>
      <c r="IJ442" s="77"/>
      <c r="IK442" s="77"/>
      <c r="IL442" s="77"/>
      <c r="IM442" s="77"/>
      <c r="IN442" s="77"/>
      <c r="IO442" s="77"/>
      <c r="IP442" s="77"/>
      <c r="IQ442" s="77"/>
      <c r="IR442" s="77"/>
      <c r="IS442" s="77"/>
      <c r="IT442" s="77"/>
      <c r="IU442" s="77"/>
      <c r="IV442" s="3"/>
      <c r="IW442" s="3"/>
      <c r="IX442" s="3"/>
      <c r="IY442" s="3"/>
      <c r="IZ442" s="3"/>
      <c r="JA442" s="551"/>
      <c r="JB442" s="713"/>
      <c r="JC442" s="713"/>
      <c r="JD442" s="713"/>
      <c r="JE442" s="713"/>
      <c r="JF442" s="713"/>
      <c r="JG442" s="713"/>
      <c r="JH442" s="713"/>
      <c r="JI442" s="713"/>
      <c r="JJ442" s="713"/>
      <c r="JK442" s="713"/>
      <c r="JL442" s="713"/>
      <c r="JM442" s="713"/>
      <c r="JN442" s="713"/>
      <c r="JO442" s="713"/>
      <c r="JP442" s="713"/>
      <c r="JQ442" s="713"/>
      <c r="JR442" s="713"/>
      <c r="JS442" s="713"/>
      <c r="JT442" s="713"/>
      <c r="JU442" s="713"/>
      <c r="JV442" s="713"/>
      <c r="JW442" s="713"/>
      <c r="JX442" s="713"/>
      <c r="JY442" s="713"/>
      <c r="JZ442" s="713"/>
      <c r="KA442" s="713"/>
      <c r="KB442" s="713"/>
      <c r="KC442" s="713"/>
      <c r="KD442" s="713"/>
      <c r="KE442" s="713"/>
      <c r="KF442" s="713"/>
      <c r="KG442" s="713"/>
      <c r="KH442" s="713"/>
      <c r="KI442" s="713"/>
      <c r="KJ442" s="713"/>
      <c r="KK442" s="713"/>
      <c r="KL442" s="713"/>
      <c r="KM442" s="713"/>
      <c r="KN442" s="713"/>
      <c r="KO442" s="713"/>
      <c r="KP442" s="713"/>
      <c r="KQ442" s="713"/>
      <c r="KR442" s="713"/>
      <c r="KS442" s="713"/>
      <c r="KT442" s="713"/>
      <c r="KU442" s="713"/>
      <c r="KV442" s="713"/>
      <c r="KW442" s="713"/>
      <c r="KX442" s="713"/>
      <c r="KY442" s="713"/>
      <c r="KZ442" s="713"/>
      <c r="LA442" s="713"/>
      <c r="LB442" s="713"/>
      <c r="LC442" s="713"/>
      <c r="LD442" s="713"/>
      <c r="LE442" s="713"/>
      <c r="LF442" s="713"/>
      <c r="LG442" s="713"/>
      <c r="LH442" s="713"/>
      <c r="LI442" s="713"/>
      <c r="LJ442" s="713"/>
      <c r="LK442" s="713"/>
      <c r="LL442" s="713"/>
      <c r="LM442" s="713"/>
      <c r="LN442" s="713"/>
      <c r="LO442" s="713"/>
      <c r="LP442" s="713"/>
      <c r="LQ442" s="713"/>
      <c r="LR442" s="713"/>
      <c r="LS442" s="713"/>
      <c r="LT442" s="713"/>
      <c r="LU442" s="713"/>
      <c r="LV442" s="713"/>
      <c r="LW442" s="713"/>
      <c r="LX442" s="713"/>
      <c r="LY442" s="713"/>
      <c r="LZ442" s="713"/>
      <c r="MA442" s="713"/>
      <c r="MB442" s="713"/>
      <c r="MC442" s="713"/>
      <c r="MD442" s="713"/>
      <c r="ME442" s="713"/>
      <c r="MF442" s="713"/>
      <c r="MG442" s="713"/>
      <c r="MH442" s="713"/>
      <c r="MI442" s="713"/>
      <c r="MJ442" s="713"/>
      <c r="MK442" s="713"/>
      <c r="ML442" s="713"/>
      <c r="MM442" s="713"/>
      <c r="MN442" s="713"/>
      <c r="MO442" s="713"/>
      <c r="MP442" s="713"/>
      <c r="MQ442" s="713"/>
      <c r="MR442" s="713"/>
      <c r="MS442" s="713"/>
      <c r="MT442" s="713"/>
      <c r="MU442" s="713"/>
      <c r="MV442" s="714"/>
      <c r="MW442" s="714"/>
      <c r="MX442" s="714"/>
      <c r="MY442" s="714"/>
      <c r="MZ442" s="714"/>
    </row>
    <row r="443" spans="1:364" s="49" customFormat="1" ht="15" customHeight="1">
      <c r="A443" s="723"/>
      <c r="B443" s="724"/>
      <c r="C443" s="709"/>
      <c r="D443" s="474"/>
      <c r="E443" s="7"/>
      <c r="F443" s="7"/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373"/>
      <c r="AG443" s="7"/>
      <c r="AH443" s="7"/>
      <c r="AI443" s="7"/>
      <c r="AJ443" s="7"/>
      <c r="AK443" s="7"/>
      <c r="AL443" s="7"/>
      <c r="AM443" s="7"/>
      <c r="AN443" s="7"/>
      <c r="AO443" s="373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373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373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373"/>
      <c r="FG443" s="6"/>
      <c r="FH443" s="6"/>
      <c r="FI443" s="6"/>
      <c r="FJ443" s="6"/>
      <c r="FK443" s="6"/>
      <c r="FL443" s="6"/>
      <c r="FM443" s="225"/>
      <c r="FN443" s="6"/>
      <c r="FO443" s="6"/>
      <c r="FP443" s="6"/>
      <c r="FQ443" s="6"/>
      <c r="FR443" s="510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101"/>
      <c r="GJ443" s="511"/>
      <c r="GK443" s="101"/>
      <c r="GL443" s="77"/>
      <c r="GM443" s="77"/>
      <c r="GN443" s="77"/>
      <c r="GO443" s="77"/>
      <c r="GP443" s="77"/>
      <c r="GQ443" s="77"/>
      <c r="GR443" s="77"/>
      <c r="GS443" s="77"/>
      <c r="GT443" s="77"/>
      <c r="GU443" s="77"/>
      <c r="GV443" s="77"/>
      <c r="GW443" s="77"/>
      <c r="GX443" s="77"/>
      <c r="GY443" s="77"/>
      <c r="GZ443" s="77"/>
      <c r="HA443" s="77"/>
      <c r="HB443" s="77"/>
      <c r="HC443" s="77"/>
      <c r="HD443" s="77"/>
      <c r="HE443" s="77"/>
      <c r="HF443" s="77"/>
      <c r="HG443" s="77"/>
      <c r="HH443" s="77"/>
      <c r="HI443" s="77"/>
      <c r="HJ443" s="77"/>
      <c r="HK443" s="77"/>
      <c r="HL443" s="77"/>
      <c r="HM443" s="77"/>
      <c r="HN443" s="77"/>
      <c r="HO443" s="77"/>
      <c r="HP443" s="77"/>
      <c r="HQ443" s="77"/>
      <c r="HR443" s="77"/>
      <c r="HS443" s="77"/>
      <c r="HT443" s="77"/>
      <c r="HU443" s="77"/>
      <c r="HV443" s="77"/>
      <c r="HW443" s="77"/>
      <c r="HX443" s="77"/>
      <c r="HY443" s="77"/>
      <c r="HZ443" s="77"/>
      <c r="IA443" s="77"/>
      <c r="IB443" s="77"/>
      <c r="IC443" s="77"/>
      <c r="ID443" s="77"/>
      <c r="IE443" s="77"/>
      <c r="IF443" s="77"/>
      <c r="IG443" s="77"/>
      <c r="IH443" s="77"/>
      <c r="II443" s="77"/>
      <c r="IJ443" s="77"/>
      <c r="IK443" s="77"/>
      <c r="IL443" s="77"/>
      <c r="IM443" s="77"/>
      <c r="IN443" s="77"/>
      <c r="IO443" s="77"/>
      <c r="IP443" s="77"/>
      <c r="IQ443" s="77"/>
      <c r="IR443" s="77"/>
      <c r="IS443" s="77"/>
      <c r="IT443" s="77"/>
      <c r="IU443" s="77"/>
      <c r="IV443" s="3"/>
      <c r="IW443" s="3"/>
      <c r="IX443" s="3"/>
      <c r="IY443" s="3"/>
      <c r="IZ443" s="3"/>
      <c r="JA443" s="551"/>
      <c r="JB443" s="713"/>
      <c r="JC443" s="713"/>
      <c r="JD443" s="713"/>
      <c r="JE443" s="713"/>
      <c r="JF443" s="713"/>
      <c r="JG443" s="713"/>
      <c r="JH443" s="713"/>
      <c r="JI443" s="713"/>
      <c r="JJ443" s="713"/>
      <c r="JK443" s="713"/>
      <c r="JL443" s="713"/>
      <c r="JM443" s="713"/>
      <c r="JN443" s="713"/>
      <c r="JO443" s="713"/>
      <c r="JP443" s="713"/>
      <c r="JQ443" s="713"/>
      <c r="JR443" s="713"/>
      <c r="JS443" s="713"/>
      <c r="JT443" s="713"/>
      <c r="JU443" s="713"/>
      <c r="JV443" s="713"/>
      <c r="JW443" s="713"/>
      <c r="JX443" s="713"/>
      <c r="JY443" s="713"/>
      <c r="JZ443" s="713"/>
      <c r="KA443" s="713"/>
      <c r="KB443" s="713"/>
      <c r="KC443" s="713"/>
      <c r="KD443" s="713"/>
      <c r="KE443" s="713"/>
      <c r="KF443" s="713"/>
      <c r="KG443" s="713"/>
      <c r="KH443" s="713"/>
      <c r="KI443" s="713"/>
      <c r="KJ443" s="713"/>
      <c r="KK443" s="713"/>
      <c r="KL443" s="713"/>
      <c r="KM443" s="713"/>
      <c r="KN443" s="713"/>
      <c r="KO443" s="713"/>
      <c r="KP443" s="713"/>
      <c r="KQ443" s="713"/>
      <c r="KR443" s="713"/>
      <c r="KS443" s="713"/>
      <c r="KT443" s="713"/>
      <c r="KU443" s="713"/>
      <c r="KV443" s="713"/>
      <c r="KW443" s="713"/>
      <c r="KX443" s="713"/>
      <c r="KY443" s="713"/>
      <c r="KZ443" s="713"/>
      <c r="LA443" s="713"/>
      <c r="LB443" s="713"/>
      <c r="LC443" s="713"/>
      <c r="LD443" s="713"/>
      <c r="LE443" s="713"/>
      <c r="LF443" s="713"/>
      <c r="LG443" s="713"/>
      <c r="LH443" s="713"/>
      <c r="LI443" s="713"/>
      <c r="LJ443" s="713"/>
      <c r="LK443" s="713"/>
      <c r="LL443" s="713"/>
      <c r="LM443" s="713"/>
      <c r="LN443" s="713"/>
      <c r="LO443" s="713"/>
      <c r="LP443" s="713"/>
      <c r="LQ443" s="713"/>
      <c r="LR443" s="713"/>
      <c r="LS443" s="713"/>
      <c r="LT443" s="713"/>
      <c r="LU443" s="713"/>
      <c r="LV443" s="713"/>
      <c r="LW443" s="713"/>
      <c r="LX443" s="713"/>
      <c r="LY443" s="713"/>
      <c r="LZ443" s="713"/>
      <c r="MA443" s="713"/>
      <c r="MB443" s="713"/>
      <c r="MC443" s="713"/>
      <c r="MD443" s="713"/>
      <c r="ME443" s="713"/>
      <c r="MF443" s="713"/>
      <c r="MG443" s="713"/>
      <c r="MH443" s="713"/>
      <c r="MI443" s="713"/>
      <c r="MJ443" s="713"/>
      <c r="MK443" s="713"/>
      <c r="ML443" s="713"/>
      <c r="MM443" s="713"/>
      <c r="MN443" s="713"/>
      <c r="MO443" s="713"/>
      <c r="MP443" s="713"/>
      <c r="MQ443" s="713"/>
      <c r="MR443" s="713"/>
      <c r="MS443" s="713"/>
      <c r="MT443" s="713"/>
      <c r="MU443" s="713"/>
      <c r="MV443" s="714"/>
      <c r="MW443" s="714"/>
      <c r="MX443" s="714"/>
      <c r="MY443" s="714"/>
      <c r="MZ443" s="714"/>
    </row>
    <row r="444" spans="1:364" s="49" customFormat="1" ht="15" customHeight="1">
      <c r="A444" s="723"/>
      <c r="B444" s="724"/>
      <c r="C444" s="709"/>
      <c r="D444" s="474"/>
      <c r="E444" s="7"/>
      <c r="F444" s="7"/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373"/>
      <c r="AG444" s="7"/>
      <c r="AH444" s="7"/>
      <c r="AI444" s="7"/>
      <c r="AJ444" s="7"/>
      <c r="AK444" s="7"/>
      <c r="AL444" s="7"/>
      <c r="AM444" s="7"/>
      <c r="AN444" s="7"/>
      <c r="AO444" s="373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373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373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373"/>
      <c r="FG444" s="6"/>
      <c r="FH444" s="6"/>
      <c r="FI444" s="6"/>
      <c r="FJ444" s="6"/>
      <c r="FK444" s="6"/>
      <c r="FL444" s="6"/>
      <c r="FM444" s="225"/>
      <c r="FN444" s="6"/>
      <c r="FO444" s="6"/>
      <c r="FP444" s="6"/>
      <c r="FQ444" s="6"/>
      <c r="FR444" s="510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101"/>
      <c r="GJ444" s="511"/>
      <c r="GK444" s="101"/>
      <c r="GL444" s="77"/>
      <c r="GM444" s="77"/>
      <c r="GN444" s="77"/>
      <c r="GO444" s="77"/>
      <c r="GP444" s="77"/>
      <c r="GQ444" s="77"/>
      <c r="GR444" s="77"/>
      <c r="GS444" s="77"/>
      <c r="GT444" s="77"/>
      <c r="GU444" s="77"/>
      <c r="GV444" s="77"/>
      <c r="GW444" s="77"/>
      <c r="GX444" s="77"/>
      <c r="GY444" s="77"/>
      <c r="GZ444" s="77"/>
      <c r="HA444" s="77"/>
      <c r="HB444" s="77"/>
      <c r="HC444" s="77"/>
      <c r="HD444" s="77"/>
      <c r="HE444" s="77"/>
      <c r="HF444" s="77"/>
      <c r="HG444" s="77"/>
      <c r="HH444" s="77"/>
      <c r="HI444" s="77"/>
      <c r="HJ444" s="77"/>
      <c r="HK444" s="77"/>
      <c r="HL444" s="77"/>
      <c r="HM444" s="77"/>
      <c r="HN444" s="77"/>
      <c r="HO444" s="77"/>
      <c r="HP444" s="77"/>
      <c r="HQ444" s="77"/>
      <c r="HR444" s="77"/>
      <c r="HS444" s="77"/>
      <c r="HT444" s="77"/>
      <c r="HU444" s="77"/>
      <c r="HV444" s="77"/>
      <c r="HW444" s="77"/>
      <c r="HX444" s="77"/>
      <c r="HY444" s="77"/>
      <c r="HZ444" s="77"/>
      <c r="IA444" s="77"/>
      <c r="IB444" s="77"/>
      <c r="IC444" s="77"/>
      <c r="ID444" s="77"/>
      <c r="IE444" s="77"/>
      <c r="IF444" s="77"/>
      <c r="IG444" s="77"/>
      <c r="IH444" s="77"/>
      <c r="II444" s="77"/>
      <c r="IJ444" s="77"/>
      <c r="IK444" s="77"/>
      <c r="IL444" s="77"/>
      <c r="IM444" s="77"/>
      <c r="IN444" s="77"/>
      <c r="IO444" s="77"/>
      <c r="IP444" s="77"/>
      <c r="IQ444" s="77"/>
      <c r="IR444" s="77"/>
      <c r="IS444" s="77"/>
      <c r="IT444" s="77"/>
      <c r="IU444" s="77"/>
      <c r="IV444" s="3"/>
      <c r="IW444" s="3"/>
      <c r="IX444" s="3"/>
      <c r="IY444" s="3"/>
      <c r="IZ444" s="3"/>
      <c r="JA444" s="551"/>
      <c r="JB444" s="713"/>
      <c r="JC444" s="713"/>
      <c r="JD444" s="713"/>
      <c r="JE444" s="713"/>
      <c r="JF444" s="713"/>
      <c r="JG444" s="713"/>
      <c r="JH444" s="713"/>
      <c r="JI444" s="713"/>
      <c r="JJ444" s="713"/>
      <c r="JK444" s="713"/>
      <c r="JL444" s="713"/>
      <c r="JM444" s="713"/>
      <c r="JN444" s="713"/>
      <c r="JO444" s="713"/>
      <c r="JP444" s="713"/>
      <c r="JQ444" s="713"/>
      <c r="JR444" s="713"/>
      <c r="JS444" s="713"/>
      <c r="JT444" s="713"/>
      <c r="JU444" s="713"/>
      <c r="JV444" s="713"/>
      <c r="JW444" s="713"/>
      <c r="JX444" s="713"/>
      <c r="JY444" s="713"/>
      <c r="JZ444" s="713"/>
      <c r="KA444" s="713"/>
      <c r="KB444" s="713"/>
      <c r="KC444" s="713"/>
      <c r="KD444" s="713"/>
      <c r="KE444" s="713"/>
      <c r="KF444" s="713"/>
      <c r="KG444" s="713"/>
      <c r="KH444" s="713"/>
      <c r="KI444" s="713"/>
      <c r="KJ444" s="713"/>
      <c r="KK444" s="713"/>
      <c r="KL444" s="713"/>
      <c r="KM444" s="713"/>
      <c r="KN444" s="713"/>
      <c r="KO444" s="713"/>
      <c r="KP444" s="713"/>
      <c r="KQ444" s="713"/>
      <c r="KR444" s="713"/>
      <c r="KS444" s="713"/>
      <c r="KT444" s="713"/>
      <c r="KU444" s="713"/>
      <c r="KV444" s="713"/>
      <c r="KW444" s="713"/>
      <c r="KX444" s="713"/>
      <c r="KY444" s="713"/>
      <c r="KZ444" s="713"/>
      <c r="LA444" s="713"/>
      <c r="LB444" s="713"/>
      <c r="LC444" s="713"/>
      <c r="LD444" s="713"/>
      <c r="LE444" s="713"/>
      <c r="LF444" s="713"/>
      <c r="LG444" s="713"/>
      <c r="LH444" s="713"/>
      <c r="LI444" s="713"/>
      <c r="LJ444" s="713"/>
      <c r="LK444" s="713"/>
      <c r="LL444" s="713"/>
      <c r="LM444" s="713"/>
      <c r="LN444" s="713"/>
      <c r="LO444" s="713"/>
      <c r="LP444" s="713"/>
      <c r="LQ444" s="713"/>
      <c r="LR444" s="713"/>
      <c r="LS444" s="713"/>
      <c r="LT444" s="713"/>
      <c r="LU444" s="713"/>
      <c r="LV444" s="713"/>
      <c r="LW444" s="713"/>
      <c r="LX444" s="713"/>
      <c r="LY444" s="713"/>
      <c r="LZ444" s="713"/>
      <c r="MA444" s="713"/>
      <c r="MB444" s="713"/>
      <c r="MC444" s="713"/>
      <c r="MD444" s="713"/>
      <c r="ME444" s="713"/>
      <c r="MF444" s="713"/>
      <c r="MG444" s="713"/>
      <c r="MH444" s="713"/>
      <c r="MI444" s="713"/>
      <c r="MJ444" s="713"/>
      <c r="MK444" s="713"/>
      <c r="ML444" s="713"/>
      <c r="MM444" s="713"/>
      <c r="MN444" s="713"/>
      <c r="MO444" s="713"/>
      <c r="MP444" s="713"/>
      <c r="MQ444" s="713"/>
      <c r="MR444" s="713"/>
      <c r="MS444" s="713"/>
      <c r="MT444" s="713"/>
      <c r="MU444" s="713"/>
      <c r="MV444" s="714"/>
      <c r="MW444" s="714"/>
      <c r="MX444" s="714"/>
      <c r="MY444" s="714"/>
      <c r="MZ444" s="714"/>
    </row>
    <row r="445" spans="1:364" s="49" customFormat="1" ht="15" customHeight="1">
      <c r="A445" s="723"/>
      <c r="B445" s="724"/>
      <c r="C445" s="709"/>
      <c r="D445" s="474"/>
      <c r="E445" s="7"/>
      <c r="F445" s="7"/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373"/>
      <c r="AG445" s="7"/>
      <c r="AH445" s="7"/>
      <c r="AI445" s="7"/>
      <c r="AJ445" s="7"/>
      <c r="AK445" s="7"/>
      <c r="AL445" s="7"/>
      <c r="AM445" s="7"/>
      <c r="AN445" s="7"/>
      <c r="AO445" s="373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373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373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373"/>
      <c r="FG445" s="6"/>
      <c r="FH445" s="6"/>
      <c r="FI445" s="6"/>
      <c r="FJ445" s="6"/>
      <c r="FK445" s="6"/>
      <c r="FL445" s="6"/>
      <c r="FM445" s="225"/>
      <c r="FN445" s="6"/>
      <c r="FO445" s="6"/>
      <c r="FP445" s="6"/>
      <c r="FQ445" s="6"/>
      <c r="FR445" s="510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101"/>
      <c r="GJ445" s="511"/>
      <c r="GK445" s="101"/>
      <c r="GL445" s="77"/>
      <c r="GM445" s="77"/>
      <c r="GN445" s="77"/>
      <c r="GO445" s="77"/>
      <c r="GP445" s="77"/>
      <c r="GQ445" s="77"/>
      <c r="GR445" s="77"/>
      <c r="GS445" s="77"/>
      <c r="GT445" s="77"/>
      <c r="GU445" s="77"/>
      <c r="GV445" s="77"/>
      <c r="GW445" s="77"/>
      <c r="GX445" s="77"/>
      <c r="GY445" s="77"/>
      <c r="GZ445" s="77"/>
      <c r="HA445" s="77"/>
      <c r="HB445" s="77"/>
      <c r="HC445" s="77"/>
      <c r="HD445" s="77"/>
      <c r="HE445" s="77"/>
      <c r="HF445" s="77"/>
      <c r="HG445" s="77"/>
      <c r="HH445" s="77"/>
      <c r="HI445" s="77"/>
      <c r="HJ445" s="77"/>
      <c r="HK445" s="77"/>
      <c r="HL445" s="77"/>
      <c r="HM445" s="77"/>
      <c r="HN445" s="77"/>
      <c r="HO445" s="77"/>
      <c r="HP445" s="77"/>
      <c r="HQ445" s="77"/>
      <c r="HR445" s="77"/>
      <c r="HS445" s="77"/>
      <c r="HT445" s="77"/>
      <c r="HU445" s="77"/>
      <c r="HV445" s="77"/>
      <c r="HW445" s="77"/>
      <c r="HX445" s="77"/>
      <c r="HY445" s="77"/>
      <c r="HZ445" s="77"/>
      <c r="IA445" s="77"/>
      <c r="IB445" s="77"/>
      <c r="IC445" s="77"/>
      <c r="ID445" s="77"/>
      <c r="IE445" s="77"/>
      <c r="IF445" s="77"/>
      <c r="IG445" s="77"/>
      <c r="IH445" s="77"/>
      <c r="II445" s="77"/>
      <c r="IJ445" s="77"/>
      <c r="IK445" s="77"/>
      <c r="IL445" s="77"/>
      <c r="IM445" s="77"/>
      <c r="IN445" s="77"/>
      <c r="IO445" s="77"/>
      <c r="IP445" s="77"/>
      <c r="IQ445" s="77"/>
      <c r="IR445" s="77"/>
      <c r="IS445" s="77"/>
      <c r="IT445" s="77"/>
      <c r="IU445" s="77"/>
      <c r="IV445" s="3"/>
      <c r="IW445" s="3"/>
      <c r="IX445" s="3"/>
      <c r="IY445" s="3"/>
      <c r="IZ445" s="3"/>
      <c r="JA445" s="551"/>
      <c r="JB445" s="713"/>
      <c r="JC445" s="713"/>
      <c r="JD445" s="713"/>
      <c r="JE445" s="713"/>
      <c r="JF445" s="713"/>
      <c r="JG445" s="713"/>
      <c r="JH445" s="713"/>
      <c r="JI445" s="713"/>
      <c r="JJ445" s="713"/>
      <c r="JK445" s="713"/>
      <c r="JL445" s="713"/>
      <c r="JM445" s="713"/>
      <c r="JN445" s="713"/>
      <c r="JO445" s="713"/>
      <c r="JP445" s="713"/>
      <c r="JQ445" s="713"/>
      <c r="JR445" s="713"/>
      <c r="JS445" s="713"/>
      <c r="JT445" s="713"/>
      <c r="JU445" s="713"/>
      <c r="JV445" s="713"/>
      <c r="JW445" s="713"/>
      <c r="JX445" s="713"/>
      <c r="JY445" s="713"/>
      <c r="JZ445" s="713"/>
      <c r="KA445" s="713"/>
      <c r="KB445" s="713"/>
      <c r="KC445" s="713"/>
      <c r="KD445" s="713"/>
      <c r="KE445" s="713"/>
      <c r="KF445" s="713"/>
      <c r="KG445" s="713"/>
      <c r="KH445" s="713"/>
      <c r="KI445" s="713"/>
      <c r="KJ445" s="713"/>
      <c r="KK445" s="713"/>
      <c r="KL445" s="713"/>
      <c r="KM445" s="713"/>
      <c r="KN445" s="713"/>
      <c r="KO445" s="713"/>
      <c r="KP445" s="713"/>
      <c r="KQ445" s="713"/>
      <c r="KR445" s="713"/>
      <c r="KS445" s="713"/>
      <c r="KT445" s="713"/>
      <c r="KU445" s="713"/>
      <c r="KV445" s="713"/>
      <c r="KW445" s="713"/>
      <c r="KX445" s="713"/>
      <c r="KY445" s="713"/>
      <c r="KZ445" s="713"/>
      <c r="LA445" s="713"/>
      <c r="LB445" s="713"/>
      <c r="LC445" s="713"/>
      <c r="LD445" s="713"/>
      <c r="LE445" s="713"/>
      <c r="LF445" s="713"/>
      <c r="LG445" s="713"/>
      <c r="LH445" s="713"/>
      <c r="LI445" s="713"/>
      <c r="LJ445" s="713"/>
      <c r="LK445" s="713"/>
      <c r="LL445" s="713"/>
      <c r="LM445" s="713"/>
      <c r="LN445" s="713"/>
      <c r="LO445" s="713"/>
      <c r="LP445" s="713"/>
      <c r="LQ445" s="713"/>
      <c r="LR445" s="713"/>
      <c r="LS445" s="713"/>
      <c r="LT445" s="713"/>
      <c r="LU445" s="713"/>
      <c r="LV445" s="713"/>
      <c r="LW445" s="713"/>
      <c r="LX445" s="713"/>
      <c r="LY445" s="713"/>
      <c r="LZ445" s="713"/>
      <c r="MA445" s="713"/>
      <c r="MB445" s="713"/>
      <c r="MC445" s="713"/>
      <c r="MD445" s="713"/>
      <c r="ME445" s="713"/>
      <c r="MF445" s="713"/>
      <c r="MG445" s="713"/>
      <c r="MH445" s="713"/>
      <c r="MI445" s="713"/>
      <c r="MJ445" s="713"/>
      <c r="MK445" s="713"/>
      <c r="ML445" s="713"/>
      <c r="MM445" s="713"/>
      <c r="MN445" s="713"/>
      <c r="MO445" s="713"/>
      <c r="MP445" s="713"/>
      <c r="MQ445" s="713"/>
      <c r="MR445" s="713"/>
      <c r="MS445" s="713"/>
      <c r="MT445" s="713"/>
      <c r="MU445" s="713"/>
      <c r="MV445" s="714"/>
      <c r="MW445" s="714"/>
      <c r="MX445" s="714"/>
      <c r="MY445" s="714"/>
      <c r="MZ445" s="714"/>
    </row>
    <row r="446" spans="1:364" s="49" customFormat="1" ht="15" customHeight="1">
      <c r="A446" s="723"/>
      <c r="B446" s="724"/>
      <c r="C446" s="709"/>
      <c r="D446" s="474"/>
      <c r="E446" s="7"/>
      <c r="F446" s="7"/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373"/>
      <c r="AG446" s="7"/>
      <c r="AH446" s="7"/>
      <c r="AI446" s="7"/>
      <c r="AJ446" s="7"/>
      <c r="AK446" s="7"/>
      <c r="AL446" s="7"/>
      <c r="AM446" s="7"/>
      <c r="AN446" s="7"/>
      <c r="AO446" s="373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373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373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373"/>
      <c r="FG446" s="6"/>
      <c r="FH446" s="6"/>
      <c r="FI446" s="6"/>
      <c r="FJ446" s="6"/>
      <c r="FK446" s="6"/>
      <c r="FL446" s="6"/>
      <c r="FM446" s="225"/>
      <c r="FN446" s="6"/>
      <c r="FO446" s="6"/>
      <c r="FP446" s="6"/>
      <c r="FQ446" s="6"/>
      <c r="FR446" s="510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101"/>
      <c r="GJ446" s="511"/>
      <c r="GK446" s="101"/>
      <c r="GL446" s="77"/>
      <c r="GM446" s="77"/>
      <c r="GN446" s="77"/>
      <c r="GO446" s="77"/>
      <c r="GP446" s="77"/>
      <c r="GQ446" s="77"/>
      <c r="GR446" s="77"/>
      <c r="GS446" s="77"/>
      <c r="GT446" s="77"/>
      <c r="GU446" s="77"/>
      <c r="GV446" s="77"/>
      <c r="GW446" s="77"/>
      <c r="GX446" s="77"/>
      <c r="GY446" s="77"/>
      <c r="GZ446" s="77"/>
      <c r="HA446" s="77"/>
      <c r="HB446" s="77"/>
      <c r="HC446" s="77"/>
      <c r="HD446" s="77"/>
      <c r="HE446" s="77"/>
      <c r="HF446" s="77"/>
      <c r="HG446" s="77"/>
      <c r="HH446" s="77"/>
      <c r="HI446" s="77"/>
      <c r="HJ446" s="77"/>
      <c r="HK446" s="77"/>
      <c r="HL446" s="77"/>
      <c r="HM446" s="77"/>
      <c r="HN446" s="77"/>
      <c r="HO446" s="77"/>
      <c r="HP446" s="77"/>
      <c r="HQ446" s="77"/>
      <c r="HR446" s="77"/>
      <c r="HS446" s="77"/>
      <c r="HT446" s="77"/>
      <c r="HU446" s="77"/>
      <c r="HV446" s="77"/>
      <c r="HW446" s="77"/>
      <c r="HX446" s="77"/>
      <c r="HY446" s="77"/>
      <c r="HZ446" s="77"/>
      <c r="IA446" s="77"/>
      <c r="IB446" s="77"/>
      <c r="IC446" s="77"/>
      <c r="ID446" s="77"/>
      <c r="IE446" s="77"/>
      <c r="IF446" s="77"/>
      <c r="IG446" s="77"/>
      <c r="IH446" s="77"/>
      <c r="II446" s="77"/>
      <c r="IJ446" s="77"/>
      <c r="IK446" s="77"/>
      <c r="IL446" s="77"/>
      <c r="IM446" s="77"/>
      <c r="IN446" s="77"/>
      <c r="IO446" s="77"/>
      <c r="IP446" s="77"/>
      <c r="IQ446" s="77"/>
      <c r="IR446" s="77"/>
      <c r="IS446" s="77"/>
      <c r="IT446" s="77"/>
      <c r="IU446" s="77"/>
      <c r="IV446" s="3"/>
      <c r="IW446" s="3"/>
      <c r="IX446" s="3"/>
      <c r="IY446" s="3"/>
      <c r="IZ446" s="3"/>
      <c r="JA446" s="551"/>
      <c r="JB446" s="713"/>
      <c r="JC446" s="713"/>
      <c r="JD446" s="713"/>
      <c r="JE446" s="713"/>
      <c r="JF446" s="713"/>
      <c r="JG446" s="713"/>
      <c r="JH446" s="713"/>
      <c r="JI446" s="713"/>
      <c r="JJ446" s="713"/>
      <c r="JK446" s="713"/>
      <c r="JL446" s="713"/>
      <c r="JM446" s="713"/>
      <c r="JN446" s="713"/>
      <c r="JO446" s="713"/>
      <c r="JP446" s="713"/>
      <c r="JQ446" s="713"/>
      <c r="JR446" s="713"/>
      <c r="JS446" s="713"/>
      <c r="JT446" s="713"/>
      <c r="JU446" s="713"/>
      <c r="JV446" s="713"/>
      <c r="JW446" s="713"/>
      <c r="JX446" s="713"/>
      <c r="JY446" s="713"/>
      <c r="JZ446" s="713"/>
      <c r="KA446" s="713"/>
      <c r="KB446" s="713"/>
      <c r="KC446" s="713"/>
      <c r="KD446" s="713"/>
      <c r="KE446" s="713"/>
      <c r="KF446" s="713"/>
      <c r="KG446" s="713"/>
      <c r="KH446" s="713"/>
      <c r="KI446" s="713"/>
      <c r="KJ446" s="713"/>
      <c r="KK446" s="713"/>
      <c r="KL446" s="713"/>
      <c r="KM446" s="713"/>
      <c r="KN446" s="713"/>
      <c r="KO446" s="713"/>
      <c r="KP446" s="713"/>
      <c r="KQ446" s="713"/>
      <c r="KR446" s="713"/>
      <c r="KS446" s="713"/>
      <c r="KT446" s="713"/>
      <c r="KU446" s="713"/>
      <c r="KV446" s="713"/>
      <c r="KW446" s="713"/>
      <c r="KX446" s="713"/>
      <c r="KY446" s="713"/>
      <c r="KZ446" s="713"/>
      <c r="LA446" s="713"/>
      <c r="LB446" s="713"/>
      <c r="LC446" s="713"/>
      <c r="LD446" s="713"/>
      <c r="LE446" s="713"/>
      <c r="LF446" s="713"/>
      <c r="LG446" s="713"/>
      <c r="LH446" s="713"/>
      <c r="LI446" s="713"/>
      <c r="LJ446" s="713"/>
      <c r="LK446" s="713"/>
      <c r="LL446" s="713"/>
      <c r="LM446" s="713"/>
      <c r="LN446" s="713"/>
      <c r="LO446" s="713"/>
      <c r="LP446" s="713"/>
      <c r="LQ446" s="713"/>
      <c r="LR446" s="713"/>
      <c r="LS446" s="713"/>
      <c r="LT446" s="713"/>
      <c r="LU446" s="713"/>
      <c r="LV446" s="713"/>
      <c r="LW446" s="713"/>
      <c r="LX446" s="713"/>
      <c r="LY446" s="713"/>
      <c r="LZ446" s="713"/>
      <c r="MA446" s="713"/>
      <c r="MB446" s="713"/>
      <c r="MC446" s="713"/>
      <c r="MD446" s="713"/>
      <c r="ME446" s="713"/>
      <c r="MF446" s="713"/>
      <c r="MG446" s="713"/>
      <c r="MH446" s="713"/>
      <c r="MI446" s="713"/>
      <c r="MJ446" s="713"/>
      <c r="MK446" s="713"/>
      <c r="ML446" s="713"/>
      <c r="MM446" s="713"/>
      <c r="MN446" s="713"/>
      <c r="MO446" s="713"/>
      <c r="MP446" s="713"/>
      <c r="MQ446" s="713"/>
      <c r="MR446" s="713"/>
      <c r="MS446" s="713"/>
      <c r="MT446" s="713"/>
      <c r="MU446" s="713"/>
      <c r="MV446" s="714"/>
      <c r="MW446" s="714"/>
      <c r="MX446" s="714"/>
      <c r="MY446" s="714"/>
      <c r="MZ446" s="714"/>
    </row>
    <row r="447" spans="1:364" s="49" customFormat="1" ht="15" customHeight="1">
      <c r="A447" s="723"/>
      <c r="B447" s="724"/>
      <c r="C447" s="709"/>
      <c r="D447" s="474"/>
      <c r="E447" s="7"/>
      <c r="F447" s="7"/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373"/>
      <c r="AG447" s="7"/>
      <c r="AH447" s="7"/>
      <c r="AI447" s="7"/>
      <c r="AJ447" s="7"/>
      <c r="AK447" s="7"/>
      <c r="AL447" s="7"/>
      <c r="AM447" s="7"/>
      <c r="AN447" s="7"/>
      <c r="AO447" s="373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373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373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373"/>
      <c r="FG447" s="6"/>
      <c r="FH447" s="6"/>
      <c r="FI447" s="6"/>
      <c r="FJ447" s="6"/>
      <c r="FK447" s="6"/>
      <c r="FL447" s="6"/>
      <c r="FM447" s="225"/>
      <c r="FN447" s="6"/>
      <c r="FO447" s="6"/>
      <c r="FP447" s="6"/>
      <c r="FQ447" s="6"/>
      <c r="FR447" s="510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101"/>
      <c r="GJ447" s="511"/>
      <c r="GK447" s="101"/>
      <c r="GL447" s="77"/>
      <c r="GM447" s="77"/>
      <c r="GN447" s="77"/>
      <c r="GO447" s="77"/>
      <c r="GP447" s="77"/>
      <c r="GQ447" s="77"/>
      <c r="GR447" s="77"/>
      <c r="GS447" s="77"/>
      <c r="GT447" s="77"/>
      <c r="GU447" s="77"/>
      <c r="GV447" s="77"/>
      <c r="GW447" s="77"/>
      <c r="GX447" s="77"/>
      <c r="GY447" s="77"/>
      <c r="GZ447" s="77"/>
      <c r="HA447" s="77"/>
      <c r="HB447" s="77"/>
      <c r="HC447" s="77"/>
      <c r="HD447" s="77"/>
      <c r="HE447" s="77"/>
      <c r="HF447" s="77"/>
      <c r="HG447" s="77"/>
      <c r="HH447" s="77"/>
      <c r="HI447" s="77"/>
      <c r="HJ447" s="77"/>
      <c r="HK447" s="77"/>
      <c r="HL447" s="77"/>
      <c r="HM447" s="77"/>
      <c r="HN447" s="77"/>
      <c r="HO447" s="77"/>
      <c r="HP447" s="77"/>
      <c r="HQ447" s="77"/>
      <c r="HR447" s="77"/>
      <c r="HS447" s="77"/>
      <c r="HT447" s="77"/>
      <c r="HU447" s="77"/>
      <c r="HV447" s="77"/>
      <c r="HW447" s="77"/>
      <c r="HX447" s="77"/>
      <c r="HY447" s="77"/>
      <c r="HZ447" s="77"/>
      <c r="IA447" s="77"/>
      <c r="IB447" s="77"/>
      <c r="IC447" s="77"/>
      <c r="ID447" s="77"/>
      <c r="IE447" s="77"/>
      <c r="IF447" s="77"/>
      <c r="IG447" s="77"/>
      <c r="IH447" s="77"/>
      <c r="II447" s="77"/>
      <c r="IJ447" s="77"/>
      <c r="IK447" s="77"/>
      <c r="IL447" s="77"/>
      <c r="IM447" s="77"/>
      <c r="IN447" s="77"/>
      <c r="IO447" s="77"/>
      <c r="IP447" s="77"/>
      <c r="IQ447" s="77"/>
      <c r="IR447" s="77"/>
      <c r="IS447" s="77"/>
      <c r="IT447" s="77"/>
      <c r="IU447" s="77"/>
      <c r="IV447" s="3"/>
      <c r="IW447" s="3"/>
      <c r="IX447" s="3"/>
      <c r="IY447" s="3"/>
      <c r="IZ447" s="3"/>
      <c r="JA447" s="551"/>
      <c r="JB447" s="713"/>
      <c r="JC447" s="713"/>
      <c r="JD447" s="713"/>
      <c r="JE447" s="713"/>
      <c r="JF447" s="713"/>
      <c r="JG447" s="713"/>
      <c r="JH447" s="713"/>
      <c r="JI447" s="713"/>
      <c r="JJ447" s="713"/>
      <c r="JK447" s="713"/>
      <c r="JL447" s="713"/>
      <c r="JM447" s="713"/>
      <c r="JN447" s="713"/>
      <c r="JO447" s="713"/>
      <c r="JP447" s="713"/>
      <c r="JQ447" s="713"/>
      <c r="JR447" s="713"/>
      <c r="JS447" s="713"/>
      <c r="JT447" s="713"/>
      <c r="JU447" s="713"/>
      <c r="JV447" s="713"/>
      <c r="JW447" s="713"/>
      <c r="JX447" s="713"/>
      <c r="JY447" s="713"/>
      <c r="JZ447" s="713"/>
      <c r="KA447" s="713"/>
      <c r="KB447" s="713"/>
      <c r="KC447" s="713"/>
      <c r="KD447" s="713"/>
      <c r="KE447" s="713"/>
      <c r="KF447" s="713"/>
      <c r="KG447" s="713"/>
      <c r="KH447" s="713"/>
      <c r="KI447" s="713"/>
      <c r="KJ447" s="713"/>
      <c r="KK447" s="713"/>
      <c r="KL447" s="713"/>
      <c r="KM447" s="713"/>
      <c r="KN447" s="713"/>
      <c r="KO447" s="713"/>
      <c r="KP447" s="713"/>
      <c r="KQ447" s="713"/>
      <c r="KR447" s="713"/>
      <c r="KS447" s="713"/>
      <c r="KT447" s="713"/>
      <c r="KU447" s="713"/>
      <c r="KV447" s="713"/>
      <c r="KW447" s="713"/>
      <c r="KX447" s="713"/>
      <c r="KY447" s="713"/>
      <c r="KZ447" s="713"/>
      <c r="LA447" s="713"/>
      <c r="LB447" s="713"/>
      <c r="LC447" s="713"/>
      <c r="LD447" s="713"/>
      <c r="LE447" s="713"/>
      <c r="LF447" s="713"/>
      <c r="LG447" s="713"/>
      <c r="LH447" s="713"/>
      <c r="LI447" s="713"/>
      <c r="LJ447" s="713"/>
      <c r="LK447" s="713"/>
      <c r="LL447" s="713"/>
      <c r="LM447" s="713"/>
      <c r="LN447" s="713"/>
      <c r="LO447" s="713"/>
      <c r="LP447" s="713"/>
      <c r="LQ447" s="713"/>
      <c r="LR447" s="713"/>
      <c r="LS447" s="713"/>
      <c r="LT447" s="713"/>
      <c r="LU447" s="713"/>
      <c r="LV447" s="713"/>
      <c r="LW447" s="713"/>
      <c r="LX447" s="713"/>
      <c r="LY447" s="713"/>
      <c r="LZ447" s="713"/>
      <c r="MA447" s="713"/>
      <c r="MB447" s="713"/>
      <c r="MC447" s="713"/>
      <c r="MD447" s="713"/>
      <c r="ME447" s="713"/>
      <c r="MF447" s="713"/>
      <c r="MG447" s="713"/>
      <c r="MH447" s="713"/>
      <c r="MI447" s="713"/>
      <c r="MJ447" s="713"/>
      <c r="MK447" s="713"/>
      <c r="ML447" s="713"/>
      <c r="MM447" s="713"/>
      <c r="MN447" s="713"/>
      <c r="MO447" s="713"/>
      <c r="MP447" s="713"/>
      <c r="MQ447" s="713"/>
      <c r="MR447" s="713"/>
      <c r="MS447" s="713"/>
      <c r="MT447" s="713"/>
      <c r="MU447" s="713"/>
      <c r="MV447" s="714"/>
      <c r="MW447" s="714"/>
      <c r="MX447" s="714"/>
      <c r="MY447" s="714"/>
      <c r="MZ447" s="714"/>
    </row>
    <row r="448" spans="1:364" s="49" customFormat="1" ht="15" customHeight="1">
      <c r="A448" s="723"/>
      <c r="B448" s="724"/>
      <c r="C448" s="709"/>
      <c r="D448" s="474"/>
      <c r="E448" s="7"/>
      <c r="F448" s="7"/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373"/>
      <c r="AG448" s="7"/>
      <c r="AH448" s="7"/>
      <c r="AI448" s="7"/>
      <c r="AJ448" s="7"/>
      <c r="AK448" s="7"/>
      <c r="AL448" s="7"/>
      <c r="AM448" s="7"/>
      <c r="AN448" s="7"/>
      <c r="AO448" s="373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373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373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373"/>
      <c r="FG448" s="6"/>
      <c r="FH448" s="6"/>
      <c r="FI448" s="6"/>
      <c r="FJ448" s="6"/>
      <c r="FK448" s="6"/>
      <c r="FL448" s="6"/>
      <c r="FM448" s="225"/>
      <c r="FN448" s="6"/>
      <c r="FO448" s="6"/>
      <c r="FP448" s="6"/>
      <c r="FQ448" s="6"/>
      <c r="FR448" s="510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101"/>
      <c r="GJ448" s="511"/>
      <c r="GK448" s="101"/>
      <c r="GL448" s="77"/>
      <c r="GM448" s="77"/>
      <c r="GN448" s="77"/>
      <c r="GO448" s="77"/>
      <c r="GP448" s="77"/>
      <c r="GQ448" s="77"/>
      <c r="GR448" s="77"/>
      <c r="GS448" s="77"/>
      <c r="GT448" s="77"/>
      <c r="GU448" s="77"/>
      <c r="GV448" s="77"/>
      <c r="GW448" s="77"/>
      <c r="GX448" s="77"/>
      <c r="GY448" s="77"/>
      <c r="GZ448" s="77"/>
      <c r="HA448" s="77"/>
      <c r="HB448" s="77"/>
      <c r="HC448" s="77"/>
      <c r="HD448" s="77"/>
      <c r="HE448" s="77"/>
      <c r="HF448" s="77"/>
      <c r="HG448" s="77"/>
      <c r="HH448" s="77"/>
      <c r="HI448" s="77"/>
      <c r="HJ448" s="77"/>
      <c r="HK448" s="77"/>
      <c r="HL448" s="77"/>
      <c r="HM448" s="77"/>
      <c r="HN448" s="77"/>
      <c r="HO448" s="77"/>
      <c r="HP448" s="77"/>
      <c r="HQ448" s="77"/>
      <c r="HR448" s="77"/>
      <c r="HS448" s="77"/>
      <c r="HT448" s="77"/>
      <c r="HU448" s="77"/>
      <c r="HV448" s="77"/>
      <c r="HW448" s="77"/>
      <c r="HX448" s="77"/>
      <c r="HY448" s="77"/>
      <c r="HZ448" s="77"/>
      <c r="IA448" s="77"/>
      <c r="IB448" s="77"/>
      <c r="IC448" s="77"/>
      <c r="ID448" s="77"/>
      <c r="IE448" s="77"/>
      <c r="IF448" s="77"/>
      <c r="IG448" s="77"/>
      <c r="IH448" s="77"/>
      <c r="II448" s="77"/>
      <c r="IJ448" s="77"/>
      <c r="IK448" s="77"/>
      <c r="IL448" s="77"/>
      <c r="IM448" s="77"/>
      <c r="IN448" s="77"/>
      <c r="IO448" s="77"/>
      <c r="IP448" s="77"/>
      <c r="IQ448" s="77"/>
      <c r="IR448" s="77"/>
      <c r="IS448" s="77"/>
      <c r="IT448" s="77"/>
      <c r="IU448" s="77"/>
      <c r="IV448" s="3"/>
      <c r="IW448" s="3"/>
      <c r="IX448" s="3"/>
      <c r="IY448" s="3"/>
      <c r="IZ448" s="3"/>
      <c r="JA448" s="551"/>
      <c r="JB448" s="713"/>
      <c r="JC448" s="713"/>
      <c r="JD448" s="713"/>
      <c r="JE448" s="713"/>
      <c r="JF448" s="713"/>
      <c r="JG448" s="713"/>
      <c r="JH448" s="713"/>
      <c r="JI448" s="713"/>
      <c r="JJ448" s="713"/>
      <c r="JK448" s="713"/>
      <c r="JL448" s="713"/>
      <c r="JM448" s="713"/>
      <c r="JN448" s="713"/>
      <c r="JO448" s="713"/>
      <c r="JP448" s="713"/>
      <c r="JQ448" s="713"/>
      <c r="JR448" s="713"/>
      <c r="JS448" s="713"/>
      <c r="JT448" s="713"/>
      <c r="JU448" s="713"/>
      <c r="JV448" s="713"/>
      <c r="JW448" s="713"/>
      <c r="JX448" s="713"/>
      <c r="JY448" s="713"/>
      <c r="JZ448" s="713"/>
      <c r="KA448" s="713"/>
      <c r="KB448" s="713"/>
      <c r="KC448" s="713"/>
      <c r="KD448" s="713"/>
      <c r="KE448" s="713"/>
      <c r="KF448" s="713"/>
      <c r="KG448" s="713"/>
      <c r="KH448" s="713"/>
      <c r="KI448" s="713"/>
      <c r="KJ448" s="713"/>
      <c r="KK448" s="713"/>
      <c r="KL448" s="713"/>
      <c r="KM448" s="713"/>
      <c r="KN448" s="713"/>
      <c r="KO448" s="713"/>
      <c r="KP448" s="713"/>
      <c r="KQ448" s="713"/>
      <c r="KR448" s="713"/>
      <c r="KS448" s="713"/>
      <c r="KT448" s="713"/>
      <c r="KU448" s="713"/>
      <c r="KV448" s="713"/>
      <c r="KW448" s="713"/>
      <c r="KX448" s="713"/>
      <c r="KY448" s="713"/>
      <c r="KZ448" s="713"/>
      <c r="LA448" s="713"/>
      <c r="LB448" s="713"/>
      <c r="LC448" s="713"/>
      <c r="LD448" s="713"/>
      <c r="LE448" s="713"/>
      <c r="LF448" s="713"/>
      <c r="LG448" s="713"/>
      <c r="LH448" s="713"/>
      <c r="LI448" s="713"/>
      <c r="LJ448" s="713"/>
      <c r="LK448" s="713"/>
      <c r="LL448" s="713"/>
      <c r="LM448" s="713"/>
      <c r="LN448" s="713"/>
      <c r="LO448" s="713"/>
      <c r="LP448" s="713"/>
      <c r="LQ448" s="713"/>
      <c r="LR448" s="713"/>
      <c r="LS448" s="713"/>
      <c r="LT448" s="713"/>
      <c r="LU448" s="713"/>
      <c r="LV448" s="713"/>
      <c r="LW448" s="713"/>
      <c r="LX448" s="713"/>
      <c r="LY448" s="713"/>
      <c r="LZ448" s="713"/>
      <c r="MA448" s="713"/>
      <c r="MB448" s="713"/>
      <c r="MC448" s="713"/>
      <c r="MD448" s="713"/>
      <c r="ME448" s="713"/>
      <c r="MF448" s="713"/>
      <c r="MG448" s="713"/>
      <c r="MH448" s="713"/>
      <c r="MI448" s="713"/>
      <c r="MJ448" s="713"/>
      <c r="MK448" s="713"/>
      <c r="ML448" s="713"/>
      <c r="MM448" s="713"/>
      <c r="MN448" s="713"/>
      <c r="MO448" s="713"/>
      <c r="MP448" s="713"/>
      <c r="MQ448" s="713"/>
      <c r="MR448" s="713"/>
      <c r="MS448" s="713"/>
      <c r="MT448" s="713"/>
      <c r="MU448" s="713"/>
      <c r="MV448" s="714"/>
      <c r="MW448" s="714"/>
      <c r="MX448" s="714"/>
      <c r="MY448" s="714"/>
      <c r="MZ448" s="714"/>
    </row>
    <row r="449" spans="1:364" s="49" customFormat="1" ht="15" customHeight="1">
      <c r="A449" s="723"/>
      <c r="B449" s="724"/>
      <c r="C449" s="709"/>
      <c r="D449" s="474"/>
      <c r="E449" s="7"/>
      <c r="F449" s="7"/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373"/>
      <c r="AG449" s="7"/>
      <c r="AH449" s="7"/>
      <c r="AI449" s="7"/>
      <c r="AJ449" s="7"/>
      <c r="AK449" s="7"/>
      <c r="AL449" s="7"/>
      <c r="AM449" s="7"/>
      <c r="AN449" s="7"/>
      <c r="AO449" s="373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373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373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373"/>
      <c r="FG449" s="6"/>
      <c r="FH449" s="6"/>
      <c r="FI449" s="6"/>
      <c r="FJ449" s="6"/>
      <c r="FK449" s="6"/>
      <c r="FL449" s="6"/>
      <c r="FM449" s="225"/>
      <c r="FN449" s="6"/>
      <c r="FO449" s="6"/>
      <c r="FP449" s="6"/>
      <c r="FQ449" s="6"/>
      <c r="FR449" s="510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101"/>
      <c r="GJ449" s="511"/>
      <c r="GK449" s="101"/>
      <c r="GL449" s="77"/>
      <c r="GM449" s="77"/>
      <c r="GN449" s="77"/>
      <c r="GO449" s="77"/>
      <c r="GP449" s="77"/>
      <c r="GQ449" s="77"/>
      <c r="GR449" s="77"/>
      <c r="GS449" s="77"/>
      <c r="GT449" s="77"/>
      <c r="GU449" s="77"/>
      <c r="GV449" s="77"/>
      <c r="GW449" s="77"/>
      <c r="GX449" s="77"/>
      <c r="GY449" s="77"/>
      <c r="GZ449" s="77"/>
      <c r="HA449" s="77"/>
      <c r="HB449" s="77"/>
      <c r="HC449" s="77"/>
      <c r="HD449" s="77"/>
      <c r="HE449" s="77"/>
      <c r="HF449" s="77"/>
      <c r="HG449" s="77"/>
      <c r="HH449" s="77"/>
      <c r="HI449" s="77"/>
      <c r="HJ449" s="77"/>
      <c r="HK449" s="77"/>
      <c r="HL449" s="77"/>
      <c r="HM449" s="77"/>
      <c r="HN449" s="77"/>
      <c r="HO449" s="77"/>
      <c r="HP449" s="77"/>
      <c r="HQ449" s="77"/>
      <c r="HR449" s="77"/>
      <c r="HS449" s="77"/>
      <c r="HT449" s="77"/>
      <c r="HU449" s="77"/>
      <c r="HV449" s="77"/>
      <c r="HW449" s="77"/>
      <c r="HX449" s="77"/>
      <c r="HY449" s="77"/>
      <c r="HZ449" s="77"/>
      <c r="IA449" s="77"/>
      <c r="IB449" s="77"/>
      <c r="IC449" s="77"/>
      <c r="ID449" s="77"/>
      <c r="IE449" s="77"/>
      <c r="IF449" s="77"/>
      <c r="IG449" s="77"/>
      <c r="IH449" s="77"/>
      <c r="II449" s="77"/>
      <c r="IJ449" s="77"/>
      <c r="IK449" s="77"/>
      <c r="IL449" s="77"/>
      <c r="IM449" s="77"/>
      <c r="IN449" s="77"/>
      <c r="IO449" s="77"/>
      <c r="IP449" s="77"/>
      <c r="IQ449" s="77"/>
      <c r="IR449" s="77"/>
      <c r="IS449" s="77"/>
      <c r="IT449" s="77"/>
      <c r="IU449" s="77"/>
      <c r="IV449" s="3"/>
      <c r="IW449" s="3"/>
      <c r="IX449" s="3"/>
      <c r="IY449" s="3"/>
      <c r="IZ449" s="3"/>
      <c r="JA449" s="551"/>
      <c r="JB449" s="713"/>
      <c r="JC449" s="713"/>
      <c r="JD449" s="713"/>
      <c r="JE449" s="713"/>
      <c r="JF449" s="713"/>
      <c r="JG449" s="713"/>
      <c r="JH449" s="713"/>
      <c r="JI449" s="713"/>
      <c r="JJ449" s="713"/>
      <c r="JK449" s="713"/>
      <c r="JL449" s="713"/>
      <c r="JM449" s="713"/>
      <c r="JN449" s="713"/>
      <c r="JO449" s="713"/>
      <c r="JP449" s="713"/>
      <c r="JQ449" s="713"/>
      <c r="JR449" s="713"/>
      <c r="JS449" s="713"/>
      <c r="JT449" s="713"/>
      <c r="JU449" s="713"/>
      <c r="JV449" s="713"/>
      <c r="JW449" s="713"/>
      <c r="JX449" s="713"/>
      <c r="JY449" s="713"/>
      <c r="JZ449" s="713"/>
      <c r="KA449" s="713"/>
      <c r="KB449" s="713"/>
      <c r="KC449" s="713"/>
      <c r="KD449" s="713"/>
      <c r="KE449" s="713"/>
      <c r="KF449" s="713"/>
      <c r="KG449" s="713"/>
      <c r="KH449" s="713"/>
      <c r="KI449" s="713"/>
      <c r="KJ449" s="713"/>
      <c r="KK449" s="713"/>
      <c r="KL449" s="713"/>
      <c r="KM449" s="713"/>
      <c r="KN449" s="713"/>
      <c r="KO449" s="713"/>
      <c r="KP449" s="713"/>
      <c r="KQ449" s="713"/>
      <c r="KR449" s="713"/>
      <c r="KS449" s="713"/>
      <c r="KT449" s="713"/>
      <c r="KU449" s="713"/>
      <c r="KV449" s="713"/>
      <c r="KW449" s="713"/>
      <c r="KX449" s="713"/>
      <c r="KY449" s="713"/>
      <c r="KZ449" s="713"/>
      <c r="LA449" s="713"/>
      <c r="LB449" s="713"/>
      <c r="LC449" s="713"/>
      <c r="LD449" s="713"/>
      <c r="LE449" s="713"/>
      <c r="LF449" s="713"/>
      <c r="LG449" s="713"/>
      <c r="LH449" s="713"/>
      <c r="LI449" s="713"/>
      <c r="LJ449" s="713"/>
      <c r="LK449" s="713"/>
      <c r="LL449" s="713"/>
      <c r="LM449" s="713"/>
      <c r="LN449" s="713"/>
      <c r="LO449" s="713"/>
      <c r="LP449" s="713"/>
      <c r="LQ449" s="713"/>
      <c r="LR449" s="713"/>
      <c r="LS449" s="713"/>
      <c r="LT449" s="713"/>
      <c r="LU449" s="713"/>
      <c r="LV449" s="713"/>
      <c r="LW449" s="713"/>
      <c r="LX449" s="713"/>
      <c r="LY449" s="713"/>
      <c r="LZ449" s="713"/>
      <c r="MA449" s="713"/>
      <c r="MB449" s="713"/>
      <c r="MC449" s="713"/>
      <c r="MD449" s="713"/>
      <c r="ME449" s="713"/>
      <c r="MF449" s="713"/>
      <c r="MG449" s="713"/>
      <c r="MH449" s="713"/>
      <c r="MI449" s="713"/>
      <c r="MJ449" s="713"/>
      <c r="MK449" s="713"/>
      <c r="ML449" s="713"/>
      <c r="MM449" s="713"/>
      <c r="MN449" s="713"/>
      <c r="MO449" s="713"/>
      <c r="MP449" s="713"/>
      <c r="MQ449" s="713"/>
      <c r="MR449" s="713"/>
      <c r="MS449" s="713"/>
      <c r="MT449" s="713"/>
      <c r="MU449" s="713"/>
      <c r="MV449" s="714"/>
      <c r="MW449" s="714"/>
      <c r="MX449" s="714"/>
      <c r="MY449" s="714"/>
      <c r="MZ449" s="714"/>
    </row>
    <row r="450" spans="1:364" s="49" customFormat="1" ht="15" customHeight="1">
      <c r="A450" s="723"/>
      <c r="B450" s="724"/>
      <c r="C450" s="709"/>
      <c r="D450" s="474"/>
      <c r="E450" s="7"/>
      <c r="F450" s="7"/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373"/>
      <c r="AG450" s="7"/>
      <c r="AH450" s="7"/>
      <c r="AI450" s="7"/>
      <c r="AJ450" s="7"/>
      <c r="AK450" s="7"/>
      <c r="AL450" s="7"/>
      <c r="AM450" s="7"/>
      <c r="AN450" s="7"/>
      <c r="AO450" s="373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373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373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373"/>
      <c r="FG450" s="6"/>
      <c r="FH450" s="6"/>
      <c r="FI450" s="6"/>
      <c r="FJ450" s="6"/>
      <c r="FK450" s="6"/>
      <c r="FL450" s="6"/>
      <c r="FM450" s="225"/>
      <c r="FN450" s="6"/>
      <c r="FO450" s="6"/>
      <c r="FP450" s="6"/>
      <c r="FQ450" s="6"/>
      <c r="FR450" s="510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101"/>
      <c r="GJ450" s="511"/>
      <c r="GK450" s="101"/>
      <c r="GL450" s="77"/>
      <c r="GM450" s="77"/>
      <c r="GN450" s="77"/>
      <c r="GO450" s="77"/>
      <c r="GP450" s="77"/>
      <c r="GQ450" s="77"/>
      <c r="GR450" s="77"/>
      <c r="GS450" s="77"/>
      <c r="GT450" s="77"/>
      <c r="GU450" s="77"/>
      <c r="GV450" s="77"/>
      <c r="GW450" s="77"/>
      <c r="GX450" s="77"/>
      <c r="GY450" s="77"/>
      <c r="GZ450" s="77"/>
      <c r="HA450" s="77"/>
      <c r="HB450" s="77"/>
      <c r="HC450" s="77"/>
      <c r="HD450" s="77"/>
      <c r="HE450" s="77"/>
      <c r="HF450" s="77"/>
      <c r="HG450" s="77"/>
      <c r="HH450" s="77"/>
      <c r="HI450" s="77"/>
      <c r="HJ450" s="77"/>
      <c r="HK450" s="77"/>
      <c r="HL450" s="77"/>
      <c r="HM450" s="77"/>
      <c r="HN450" s="77"/>
      <c r="HO450" s="77"/>
      <c r="HP450" s="77"/>
      <c r="HQ450" s="77"/>
      <c r="HR450" s="77"/>
      <c r="HS450" s="77"/>
      <c r="HT450" s="77"/>
      <c r="HU450" s="77"/>
      <c r="HV450" s="77"/>
      <c r="HW450" s="77"/>
      <c r="HX450" s="77"/>
      <c r="HY450" s="77"/>
      <c r="HZ450" s="77"/>
      <c r="IA450" s="77"/>
      <c r="IB450" s="77"/>
      <c r="IC450" s="77"/>
      <c r="ID450" s="77"/>
      <c r="IE450" s="77"/>
      <c r="IF450" s="77"/>
      <c r="IG450" s="77"/>
      <c r="IH450" s="77"/>
      <c r="II450" s="77"/>
      <c r="IJ450" s="77"/>
      <c r="IK450" s="77"/>
      <c r="IL450" s="77"/>
      <c r="IM450" s="77"/>
      <c r="IN450" s="77"/>
      <c r="IO450" s="77"/>
      <c r="IP450" s="77"/>
      <c r="IQ450" s="77"/>
      <c r="IR450" s="77"/>
      <c r="IS450" s="77"/>
      <c r="IT450" s="77"/>
      <c r="IU450" s="77"/>
      <c r="IV450" s="3"/>
      <c r="IW450" s="3"/>
      <c r="IX450" s="3"/>
      <c r="IY450" s="3"/>
      <c r="IZ450" s="3"/>
      <c r="JA450" s="551"/>
      <c r="JB450" s="713"/>
      <c r="JC450" s="713"/>
      <c r="JD450" s="713"/>
      <c r="JE450" s="713"/>
      <c r="JF450" s="713"/>
      <c r="JG450" s="713"/>
      <c r="JH450" s="713"/>
      <c r="JI450" s="713"/>
      <c r="JJ450" s="713"/>
      <c r="JK450" s="713"/>
      <c r="JL450" s="713"/>
      <c r="JM450" s="713"/>
      <c r="JN450" s="713"/>
      <c r="JO450" s="713"/>
      <c r="JP450" s="713"/>
      <c r="JQ450" s="713"/>
      <c r="JR450" s="713"/>
      <c r="JS450" s="713"/>
      <c r="JT450" s="713"/>
      <c r="JU450" s="713"/>
      <c r="JV450" s="713"/>
      <c r="JW450" s="713"/>
      <c r="JX450" s="713"/>
      <c r="JY450" s="713"/>
      <c r="JZ450" s="713"/>
      <c r="KA450" s="713"/>
      <c r="KB450" s="713"/>
      <c r="KC450" s="713"/>
      <c r="KD450" s="713"/>
      <c r="KE450" s="713"/>
      <c r="KF450" s="713"/>
      <c r="KG450" s="713"/>
      <c r="KH450" s="713"/>
      <c r="KI450" s="713"/>
      <c r="KJ450" s="713"/>
      <c r="KK450" s="713"/>
      <c r="KL450" s="713"/>
      <c r="KM450" s="713"/>
      <c r="KN450" s="713"/>
      <c r="KO450" s="713"/>
      <c r="KP450" s="713"/>
      <c r="KQ450" s="713"/>
      <c r="KR450" s="713"/>
      <c r="KS450" s="713"/>
      <c r="KT450" s="713"/>
      <c r="KU450" s="713"/>
      <c r="KV450" s="713"/>
      <c r="KW450" s="713"/>
      <c r="KX450" s="713"/>
      <c r="KY450" s="713"/>
      <c r="KZ450" s="713"/>
      <c r="LA450" s="713"/>
      <c r="LB450" s="713"/>
      <c r="LC450" s="713"/>
      <c r="LD450" s="713"/>
      <c r="LE450" s="713"/>
      <c r="LF450" s="713"/>
      <c r="LG450" s="713"/>
      <c r="LH450" s="713"/>
      <c r="LI450" s="713"/>
      <c r="LJ450" s="713"/>
      <c r="LK450" s="713"/>
      <c r="LL450" s="713"/>
      <c r="LM450" s="713"/>
      <c r="LN450" s="713"/>
      <c r="LO450" s="713"/>
      <c r="LP450" s="713"/>
      <c r="LQ450" s="713"/>
      <c r="LR450" s="713"/>
      <c r="LS450" s="713"/>
      <c r="LT450" s="713"/>
      <c r="LU450" s="713"/>
      <c r="LV450" s="713"/>
      <c r="LW450" s="713"/>
      <c r="LX450" s="713"/>
      <c r="LY450" s="713"/>
      <c r="LZ450" s="713"/>
      <c r="MA450" s="713"/>
      <c r="MB450" s="713"/>
      <c r="MC450" s="713"/>
      <c r="MD450" s="713"/>
      <c r="ME450" s="713"/>
      <c r="MF450" s="713"/>
      <c r="MG450" s="713"/>
      <c r="MH450" s="713"/>
      <c r="MI450" s="713"/>
      <c r="MJ450" s="713"/>
      <c r="MK450" s="713"/>
      <c r="ML450" s="713"/>
      <c r="MM450" s="713"/>
      <c r="MN450" s="713"/>
      <c r="MO450" s="713"/>
      <c r="MP450" s="713"/>
      <c r="MQ450" s="713"/>
      <c r="MR450" s="713"/>
      <c r="MS450" s="713"/>
      <c r="MT450" s="713"/>
      <c r="MU450" s="713"/>
      <c r="MV450" s="714"/>
      <c r="MW450" s="714"/>
      <c r="MX450" s="714"/>
      <c r="MY450" s="714"/>
      <c r="MZ450" s="714"/>
    </row>
    <row r="451" spans="1:364" s="49" customFormat="1" ht="15" customHeight="1">
      <c r="A451" s="723"/>
      <c r="B451" s="724"/>
      <c r="C451" s="709"/>
      <c r="D451" s="474"/>
      <c r="E451" s="7"/>
      <c r="F451" s="7"/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373"/>
      <c r="AG451" s="7"/>
      <c r="AH451" s="7"/>
      <c r="AI451" s="7"/>
      <c r="AJ451" s="7"/>
      <c r="AK451" s="7"/>
      <c r="AL451" s="7"/>
      <c r="AM451" s="7"/>
      <c r="AN451" s="7"/>
      <c r="AO451" s="373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373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373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373"/>
      <c r="FG451" s="6"/>
      <c r="FH451" s="6"/>
      <c r="FI451" s="6"/>
      <c r="FJ451" s="6"/>
      <c r="FK451" s="6"/>
      <c r="FL451" s="6"/>
      <c r="FM451" s="225"/>
      <c r="FN451" s="6"/>
      <c r="FO451" s="6"/>
      <c r="FP451" s="6"/>
      <c r="FQ451" s="6"/>
      <c r="FR451" s="510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101"/>
      <c r="GJ451" s="511"/>
      <c r="GK451" s="101"/>
      <c r="GL451" s="77"/>
      <c r="GM451" s="77"/>
      <c r="GN451" s="77"/>
      <c r="GO451" s="77"/>
      <c r="GP451" s="77"/>
      <c r="GQ451" s="77"/>
      <c r="GR451" s="77"/>
      <c r="GS451" s="77"/>
      <c r="GT451" s="77"/>
      <c r="GU451" s="77"/>
      <c r="GV451" s="77"/>
      <c r="GW451" s="77"/>
      <c r="GX451" s="77"/>
      <c r="GY451" s="77"/>
      <c r="GZ451" s="77"/>
      <c r="HA451" s="77"/>
      <c r="HB451" s="77"/>
      <c r="HC451" s="77"/>
      <c r="HD451" s="77"/>
      <c r="HE451" s="77"/>
      <c r="HF451" s="77"/>
      <c r="HG451" s="77"/>
      <c r="HH451" s="77"/>
      <c r="HI451" s="77"/>
      <c r="HJ451" s="77"/>
      <c r="HK451" s="77"/>
      <c r="HL451" s="77"/>
      <c r="HM451" s="77"/>
      <c r="HN451" s="77"/>
      <c r="HO451" s="77"/>
      <c r="HP451" s="77"/>
      <c r="HQ451" s="77"/>
      <c r="HR451" s="77"/>
      <c r="HS451" s="77"/>
      <c r="HT451" s="77"/>
      <c r="HU451" s="77"/>
      <c r="HV451" s="77"/>
      <c r="HW451" s="77"/>
      <c r="HX451" s="77"/>
      <c r="HY451" s="77"/>
      <c r="HZ451" s="77"/>
      <c r="IA451" s="77"/>
      <c r="IB451" s="77"/>
      <c r="IC451" s="77"/>
      <c r="ID451" s="77"/>
      <c r="IE451" s="77"/>
      <c r="IF451" s="77"/>
      <c r="IG451" s="77"/>
      <c r="IH451" s="77"/>
      <c r="II451" s="77"/>
      <c r="IJ451" s="77"/>
      <c r="IK451" s="77"/>
      <c r="IL451" s="77"/>
      <c r="IM451" s="77"/>
      <c r="IN451" s="77"/>
      <c r="IO451" s="77"/>
      <c r="IP451" s="77"/>
      <c r="IQ451" s="77"/>
      <c r="IR451" s="77"/>
      <c r="IS451" s="77"/>
      <c r="IT451" s="77"/>
      <c r="IU451" s="77"/>
      <c r="IV451" s="3"/>
      <c r="IW451" s="3"/>
      <c r="IX451" s="3"/>
      <c r="IY451" s="3"/>
      <c r="IZ451" s="3"/>
      <c r="JA451" s="551"/>
      <c r="JB451" s="713"/>
      <c r="JC451" s="713"/>
      <c r="JD451" s="713"/>
      <c r="JE451" s="713"/>
      <c r="JF451" s="713"/>
      <c r="JG451" s="713"/>
      <c r="JH451" s="713"/>
      <c r="JI451" s="713"/>
      <c r="JJ451" s="713"/>
      <c r="JK451" s="713"/>
      <c r="JL451" s="713"/>
      <c r="JM451" s="713"/>
      <c r="JN451" s="713"/>
      <c r="JO451" s="713"/>
      <c r="JP451" s="713"/>
      <c r="JQ451" s="713"/>
      <c r="JR451" s="713"/>
      <c r="JS451" s="713"/>
      <c r="JT451" s="713"/>
      <c r="JU451" s="713"/>
      <c r="JV451" s="713"/>
      <c r="JW451" s="713"/>
      <c r="JX451" s="713"/>
      <c r="JY451" s="713"/>
      <c r="JZ451" s="713"/>
      <c r="KA451" s="713"/>
      <c r="KB451" s="713"/>
      <c r="KC451" s="713"/>
      <c r="KD451" s="713"/>
      <c r="KE451" s="713"/>
      <c r="KF451" s="713"/>
      <c r="KG451" s="713"/>
      <c r="KH451" s="713"/>
      <c r="KI451" s="713"/>
      <c r="KJ451" s="713"/>
      <c r="KK451" s="713"/>
      <c r="KL451" s="713"/>
      <c r="KM451" s="713"/>
      <c r="KN451" s="713"/>
      <c r="KO451" s="713"/>
      <c r="KP451" s="713"/>
      <c r="KQ451" s="713"/>
      <c r="KR451" s="713"/>
      <c r="KS451" s="713"/>
      <c r="KT451" s="713"/>
      <c r="KU451" s="713"/>
      <c r="KV451" s="713"/>
      <c r="KW451" s="713"/>
      <c r="KX451" s="713"/>
      <c r="KY451" s="713"/>
      <c r="KZ451" s="713"/>
      <c r="LA451" s="713"/>
      <c r="LB451" s="713"/>
      <c r="LC451" s="713"/>
      <c r="LD451" s="713"/>
      <c r="LE451" s="713"/>
      <c r="LF451" s="713"/>
      <c r="LG451" s="713"/>
      <c r="LH451" s="713"/>
      <c r="LI451" s="713"/>
      <c r="LJ451" s="713"/>
      <c r="LK451" s="713"/>
      <c r="LL451" s="713"/>
      <c r="LM451" s="713"/>
      <c r="LN451" s="713"/>
      <c r="LO451" s="713"/>
      <c r="LP451" s="713"/>
      <c r="LQ451" s="713"/>
      <c r="LR451" s="713"/>
      <c r="LS451" s="713"/>
      <c r="LT451" s="713"/>
      <c r="LU451" s="713"/>
      <c r="LV451" s="713"/>
      <c r="LW451" s="713"/>
      <c r="LX451" s="713"/>
      <c r="LY451" s="713"/>
      <c r="LZ451" s="713"/>
      <c r="MA451" s="713"/>
      <c r="MB451" s="713"/>
      <c r="MC451" s="713"/>
      <c r="MD451" s="713"/>
      <c r="ME451" s="713"/>
      <c r="MF451" s="713"/>
      <c r="MG451" s="713"/>
      <c r="MH451" s="713"/>
      <c r="MI451" s="713"/>
      <c r="MJ451" s="713"/>
      <c r="MK451" s="713"/>
      <c r="ML451" s="713"/>
      <c r="MM451" s="713"/>
      <c r="MN451" s="713"/>
      <c r="MO451" s="713"/>
      <c r="MP451" s="713"/>
      <c r="MQ451" s="713"/>
      <c r="MR451" s="713"/>
      <c r="MS451" s="713"/>
      <c r="MT451" s="713"/>
      <c r="MU451" s="713"/>
      <c r="MV451" s="714"/>
      <c r="MW451" s="714"/>
      <c r="MX451" s="714"/>
      <c r="MY451" s="714"/>
      <c r="MZ451" s="714"/>
    </row>
    <row r="452" spans="1:364" s="49" customFormat="1" ht="15" customHeight="1">
      <c r="A452" s="723"/>
      <c r="B452" s="724"/>
      <c r="C452" s="709"/>
      <c r="D452" s="474"/>
      <c r="E452" s="7"/>
      <c r="F452" s="7"/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373"/>
      <c r="AG452" s="7"/>
      <c r="AH452" s="7"/>
      <c r="AI452" s="7"/>
      <c r="AJ452" s="7"/>
      <c r="AK452" s="7"/>
      <c r="AL452" s="7"/>
      <c r="AM452" s="7"/>
      <c r="AN452" s="7"/>
      <c r="AO452" s="373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373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373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373"/>
      <c r="FG452" s="6"/>
      <c r="FH452" s="6"/>
      <c r="FI452" s="6"/>
      <c r="FJ452" s="6"/>
      <c r="FK452" s="6"/>
      <c r="FL452" s="6"/>
      <c r="FM452" s="225"/>
      <c r="FN452" s="6"/>
      <c r="FO452" s="6"/>
      <c r="FP452" s="6"/>
      <c r="FQ452" s="6"/>
      <c r="FR452" s="510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101"/>
      <c r="GJ452" s="511"/>
      <c r="GK452" s="101"/>
      <c r="GL452" s="77"/>
      <c r="GM452" s="77"/>
      <c r="GN452" s="77"/>
      <c r="GO452" s="77"/>
      <c r="GP452" s="77"/>
      <c r="GQ452" s="77"/>
      <c r="GR452" s="77"/>
      <c r="GS452" s="77"/>
      <c r="GT452" s="77"/>
      <c r="GU452" s="77"/>
      <c r="GV452" s="77"/>
      <c r="GW452" s="77"/>
      <c r="GX452" s="77"/>
      <c r="GY452" s="77"/>
      <c r="GZ452" s="77"/>
      <c r="HA452" s="77"/>
      <c r="HB452" s="77"/>
      <c r="HC452" s="77"/>
      <c r="HD452" s="77"/>
      <c r="HE452" s="77"/>
      <c r="HF452" s="77"/>
      <c r="HG452" s="77"/>
      <c r="HH452" s="77"/>
      <c r="HI452" s="77"/>
      <c r="HJ452" s="77"/>
      <c r="HK452" s="77"/>
      <c r="HL452" s="77"/>
      <c r="HM452" s="77"/>
      <c r="HN452" s="77"/>
      <c r="HO452" s="77"/>
      <c r="HP452" s="77"/>
      <c r="HQ452" s="77"/>
      <c r="HR452" s="77"/>
      <c r="HS452" s="77"/>
      <c r="HT452" s="77"/>
      <c r="HU452" s="77"/>
      <c r="HV452" s="77"/>
      <c r="HW452" s="77"/>
      <c r="HX452" s="77"/>
      <c r="HY452" s="77"/>
      <c r="HZ452" s="77"/>
      <c r="IA452" s="77"/>
      <c r="IB452" s="77"/>
      <c r="IC452" s="77"/>
      <c r="ID452" s="77"/>
      <c r="IE452" s="77"/>
      <c r="IF452" s="77"/>
      <c r="IG452" s="77"/>
      <c r="IH452" s="77"/>
      <c r="II452" s="77"/>
      <c r="IJ452" s="77"/>
      <c r="IK452" s="77"/>
      <c r="IL452" s="77"/>
      <c r="IM452" s="77"/>
      <c r="IN452" s="77"/>
      <c r="IO452" s="77"/>
      <c r="IP452" s="77"/>
      <c r="IQ452" s="77"/>
      <c r="IR452" s="77"/>
      <c r="IS452" s="77"/>
      <c r="IT452" s="77"/>
      <c r="IU452" s="77"/>
      <c r="IV452" s="3"/>
      <c r="IW452" s="3"/>
      <c r="IX452" s="3"/>
      <c r="IY452" s="3"/>
      <c r="IZ452" s="3"/>
      <c r="JA452" s="551"/>
      <c r="JB452" s="713"/>
      <c r="JC452" s="713"/>
      <c r="JD452" s="713"/>
      <c r="JE452" s="713"/>
      <c r="JF452" s="713"/>
      <c r="JG452" s="713"/>
      <c r="JH452" s="713"/>
      <c r="JI452" s="713"/>
      <c r="JJ452" s="713"/>
      <c r="JK452" s="713"/>
      <c r="JL452" s="713"/>
      <c r="JM452" s="713"/>
      <c r="JN452" s="713"/>
      <c r="JO452" s="713"/>
      <c r="JP452" s="713"/>
      <c r="JQ452" s="713"/>
      <c r="JR452" s="713"/>
      <c r="JS452" s="713"/>
      <c r="JT452" s="713"/>
      <c r="JU452" s="713"/>
      <c r="JV452" s="713"/>
      <c r="JW452" s="713"/>
      <c r="JX452" s="713"/>
      <c r="JY452" s="713"/>
      <c r="JZ452" s="713"/>
      <c r="KA452" s="713"/>
      <c r="KB452" s="713"/>
      <c r="KC452" s="713"/>
      <c r="KD452" s="713"/>
      <c r="KE452" s="713"/>
      <c r="KF452" s="713"/>
      <c r="KG452" s="713"/>
      <c r="KH452" s="713"/>
      <c r="KI452" s="713"/>
      <c r="KJ452" s="713"/>
      <c r="KK452" s="713"/>
      <c r="KL452" s="713"/>
      <c r="KM452" s="713"/>
      <c r="KN452" s="713"/>
      <c r="KO452" s="713"/>
      <c r="KP452" s="713"/>
      <c r="KQ452" s="713"/>
      <c r="KR452" s="713"/>
      <c r="KS452" s="713"/>
      <c r="KT452" s="713"/>
      <c r="KU452" s="713"/>
      <c r="KV452" s="713"/>
      <c r="KW452" s="713"/>
      <c r="KX452" s="713"/>
      <c r="KY452" s="713"/>
      <c r="KZ452" s="713"/>
      <c r="LA452" s="713"/>
      <c r="LB452" s="713"/>
      <c r="LC452" s="713"/>
      <c r="LD452" s="713"/>
      <c r="LE452" s="713"/>
      <c r="LF452" s="713"/>
      <c r="LG452" s="713"/>
      <c r="LH452" s="713"/>
      <c r="LI452" s="713"/>
      <c r="LJ452" s="713"/>
      <c r="LK452" s="713"/>
      <c r="LL452" s="713"/>
      <c r="LM452" s="713"/>
      <c r="LN452" s="713"/>
      <c r="LO452" s="713"/>
      <c r="LP452" s="713"/>
      <c r="LQ452" s="713"/>
      <c r="LR452" s="713"/>
      <c r="LS452" s="713"/>
      <c r="LT452" s="713"/>
      <c r="LU452" s="713"/>
      <c r="LV452" s="713"/>
      <c r="LW452" s="713"/>
      <c r="LX452" s="713"/>
      <c r="LY452" s="713"/>
      <c r="LZ452" s="713"/>
      <c r="MA452" s="713"/>
      <c r="MB452" s="713"/>
      <c r="MC452" s="713"/>
      <c r="MD452" s="713"/>
      <c r="ME452" s="713"/>
      <c r="MF452" s="713"/>
      <c r="MG452" s="713"/>
      <c r="MH452" s="713"/>
      <c r="MI452" s="713"/>
      <c r="MJ452" s="713"/>
      <c r="MK452" s="713"/>
      <c r="ML452" s="713"/>
      <c r="MM452" s="713"/>
      <c r="MN452" s="713"/>
      <c r="MO452" s="713"/>
      <c r="MP452" s="713"/>
      <c r="MQ452" s="713"/>
      <c r="MR452" s="713"/>
      <c r="MS452" s="713"/>
      <c r="MT452" s="713"/>
      <c r="MU452" s="713"/>
      <c r="MV452" s="714"/>
      <c r="MW452" s="714"/>
      <c r="MX452" s="714"/>
      <c r="MY452" s="714"/>
      <c r="MZ452" s="714"/>
    </row>
    <row r="453" spans="1:364" s="49" customFormat="1" ht="15" customHeight="1">
      <c r="A453" s="723"/>
      <c r="B453" s="724"/>
      <c r="C453" s="709"/>
      <c r="D453" s="474"/>
      <c r="E453" s="7"/>
      <c r="F453" s="7"/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373"/>
      <c r="AG453" s="7"/>
      <c r="AH453" s="7"/>
      <c r="AI453" s="7"/>
      <c r="AJ453" s="7"/>
      <c r="AK453" s="7"/>
      <c r="AL453" s="7"/>
      <c r="AM453" s="7"/>
      <c r="AN453" s="7"/>
      <c r="AO453" s="373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373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373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373"/>
      <c r="FG453" s="6"/>
      <c r="FH453" s="6"/>
      <c r="FI453" s="6"/>
      <c r="FJ453" s="6"/>
      <c r="FK453" s="6"/>
      <c r="FL453" s="6"/>
      <c r="FM453" s="225"/>
      <c r="FN453" s="6"/>
      <c r="FO453" s="6"/>
      <c r="FP453" s="6"/>
      <c r="FQ453" s="6"/>
      <c r="FR453" s="510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101"/>
      <c r="GJ453" s="511"/>
      <c r="GK453" s="101"/>
      <c r="GL453" s="77"/>
      <c r="GM453" s="77"/>
      <c r="GN453" s="77"/>
      <c r="GO453" s="77"/>
      <c r="GP453" s="77"/>
      <c r="GQ453" s="77"/>
      <c r="GR453" s="77"/>
      <c r="GS453" s="77"/>
      <c r="GT453" s="77"/>
      <c r="GU453" s="77"/>
      <c r="GV453" s="77"/>
      <c r="GW453" s="77"/>
      <c r="GX453" s="77"/>
      <c r="GY453" s="77"/>
      <c r="GZ453" s="77"/>
      <c r="HA453" s="77"/>
      <c r="HB453" s="77"/>
      <c r="HC453" s="77"/>
      <c r="HD453" s="77"/>
      <c r="HE453" s="77"/>
      <c r="HF453" s="77"/>
      <c r="HG453" s="77"/>
      <c r="HH453" s="77"/>
      <c r="HI453" s="77"/>
      <c r="HJ453" s="77"/>
      <c r="HK453" s="77"/>
      <c r="HL453" s="77"/>
      <c r="HM453" s="77"/>
      <c r="HN453" s="77"/>
      <c r="HO453" s="77"/>
      <c r="HP453" s="77"/>
      <c r="HQ453" s="77"/>
      <c r="HR453" s="77"/>
      <c r="HS453" s="77"/>
      <c r="HT453" s="77"/>
      <c r="HU453" s="77"/>
      <c r="HV453" s="77"/>
      <c r="HW453" s="77"/>
      <c r="HX453" s="77"/>
      <c r="HY453" s="77"/>
      <c r="HZ453" s="77"/>
      <c r="IA453" s="77"/>
      <c r="IB453" s="77"/>
      <c r="IC453" s="77"/>
      <c r="ID453" s="77"/>
      <c r="IE453" s="77"/>
      <c r="IF453" s="77"/>
      <c r="IG453" s="77"/>
      <c r="IH453" s="77"/>
      <c r="II453" s="77"/>
      <c r="IJ453" s="77"/>
      <c r="IK453" s="77"/>
      <c r="IL453" s="77"/>
      <c r="IM453" s="77"/>
      <c r="IN453" s="77"/>
      <c r="IO453" s="77"/>
      <c r="IP453" s="77"/>
      <c r="IQ453" s="77"/>
      <c r="IR453" s="77"/>
      <c r="IS453" s="77"/>
      <c r="IT453" s="77"/>
      <c r="IU453" s="77"/>
      <c r="IV453" s="3"/>
      <c r="IW453" s="3"/>
      <c r="IX453" s="3"/>
      <c r="IY453" s="3"/>
      <c r="IZ453" s="3"/>
      <c r="JA453" s="551"/>
      <c r="JB453" s="713"/>
      <c r="JC453" s="713"/>
      <c r="JD453" s="713"/>
      <c r="JE453" s="713"/>
      <c r="JF453" s="713"/>
      <c r="JG453" s="713"/>
      <c r="JH453" s="713"/>
      <c r="JI453" s="713"/>
      <c r="JJ453" s="713"/>
      <c r="JK453" s="713"/>
      <c r="JL453" s="713"/>
      <c r="JM453" s="713"/>
      <c r="JN453" s="713"/>
      <c r="JO453" s="713"/>
      <c r="JP453" s="713"/>
      <c r="JQ453" s="713"/>
      <c r="JR453" s="713"/>
      <c r="JS453" s="713"/>
      <c r="JT453" s="713"/>
      <c r="JU453" s="713"/>
      <c r="JV453" s="713"/>
      <c r="JW453" s="713"/>
      <c r="JX453" s="713"/>
      <c r="JY453" s="713"/>
      <c r="JZ453" s="713"/>
      <c r="KA453" s="713"/>
      <c r="KB453" s="713"/>
      <c r="KC453" s="713"/>
      <c r="KD453" s="713"/>
      <c r="KE453" s="713"/>
      <c r="KF453" s="713"/>
      <c r="KG453" s="713"/>
      <c r="KH453" s="713"/>
      <c r="KI453" s="713"/>
      <c r="KJ453" s="713"/>
      <c r="KK453" s="713"/>
      <c r="KL453" s="713"/>
      <c r="KM453" s="713"/>
      <c r="KN453" s="713"/>
      <c r="KO453" s="713"/>
      <c r="KP453" s="713"/>
      <c r="KQ453" s="713"/>
      <c r="KR453" s="713"/>
      <c r="KS453" s="713"/>
      <c r="KT453" s="713"/>
      <c r="KU453" s="713"/>
      <c r="KV453" s="713"/>
      <c r="KW453" s="713"/>
      <c r="KX453" s="713"/>
      <c r="KY453" s="713"/>
      <c r="KZ453" s="713"/>
      <c r="LA453" s="713"/>
      <c r="LB453" s="713"/>
      <c r="LC453" s="713"/>
      <c r="LD453" s="713"/>
      <c r="LE453" s="713"/>
      <c r="LF453" s="713"/>
      <c r="LG453" s="713"/>
      <c r="LH453" s="713"/>
      <c r="LI453" s="713"/>
      <c r="LJ453" s="713"/>
      <c r="LK453" s="713"/>
      <c r="LL453" s="713"/>
      <c r="LM453" s="713"/>
      <c r="LN453" s="713"/>
      <c r="LO453" s="713"/>
      <c r="LP453" s="713"/>
      <c r="LQ453" s="713"/>
      <c r="LR453" s="713"/>
      <c r="LS453" s="713"/>
      <c r="LT453" s="713"/>
      <c r="LU453" s="713"/>
      <c r="LV453" s="713"/>
      <c r="LW453" s="713"/>
      <c r="LX453" s="713"/>
      <c r="LY453" s="713"/>
      <c r="LZ453" s="713"/>
      <c r="MA453" s="713"/>
      <c r="MB453" s="713"/>
      <c r="MC453" s="713"/>
      <c r="MD453" s="713"/>
      <c r="ME453" s="713"/>
      <c r="MF453" s="713"/>
      <c r="MG453" s="713"/>
      <c r="MH453" s="713"/>
      <c r="MI453" s="713"/>
      <c r="MJ453" s="713"/>
      <c r="MK453" s="713"/>
      <c r="ML453" s="713"/>
      <c r="MM453" s="713"/>
      <c r="MN453" s="713"/>
      <c r="MO453" s="713"/>
      <c r="MP453" s="713"/>
      <c r="MQ453" s="713"/>
      <c r="MR453" s="713"/>
      <c r="MS453" s="713"/>
      <c r="MT453" s="713"/>
      <c r="MU453" s="713"/>
      <c r="MV453" s="714"/>
      <c r="MW453" s="714"/>
      <c r="MX453" s="714"/>
      <c r="MY453" s="714"/>
      <c r="MZ453" s="714"/>
    </row>
    <row r="454" spans="1:364" s="49" customFormat="1" ht="15" customHeight="1">
      <c r="A454" s="723"/>
      <c r="B454" s="724"/>
      <c r="C454" s="709"/>
      <c r="D454" s="474"/>
      <c r="E454" s="7"/>
      <c r="F454" s="7"/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373"/>
      <c r="AG454" s="7"/>
      <c r="AH454" s="7"/>
      <c r="AI454" s="7"/>
      <c r="AJ454" s="7"/>
      <c r="AK454" s="7"/>
      <c r="AL454" s="7"/>
      <c r="AM454" s="7"/>
      <c r="AN454" s="7"/>
      <c r="AO454" s="373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373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373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373"/>
      <c r="FG454" s="6"/>
      <c r="FH454" s="6"/>
      <c r="FI454" s="6"/>
      <c r="FJ454" s="6"/>
      <c r="FK454" s="6"/>
      <c r="FL454" s="6"/>
      <c r="FM454" s="225"/>
      <c r="FN454" s="6"/>
      <c r="FO454" s="6"/>
      <c r="FP454" s="6"/>
      <c r="FQ454" s="6"/>
      <c r="FR454" s="510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101"/>
      <c r="GJ454" s="511"/>
      <c r="GK454" s="101"/>
      <c r="GL454" s="77"/>
      <c r="GM454" s="77"/>
      <c r="GN454" s="77"/>
      <c r="GO454" s="77"/>
      <c r="GP454" s="77"/>
      <c r="GQ454" s="77"/>
      <c r="GR454" s="77"/>
      <c r="GS454" s="77"/>
      <c r="GT454" s="77"/>
      <c r="GU454" s="77"/>
      <c r="GV454" s="77"/>
      <c r="GW454" s="77"/>
      <c r="GX454" s="77"/>
      <c r="GY454" s="77"/>
      <c r="GZ454" s="77"/>
      <c r="HA454" s="77"/>
      <c r="HB454" s="77"/>
      <c r="HC454" s="77"/>
      <c r="HD454" s="77"/>
      <c r="HE454" s="77"/>
      <c r="HF454" s="77"/>
      <c r="HG454" s="77"/>
      <c r="HH454" s="77"/>
      <c r="HI454" s="77"/>
      <c r="HJ454" s="77"/>
      <c r="HK454" s="77"/>
      <c r="HL454" s="77"/>
      <c r="HM454" s="77"/>
      <c r="HN454" s="77"/>
      <c r="HO454" s="77"/>
      <c r="HP454" s="77"/>
      <c r="HQ454" s="77"/>
      <c r="HR454" s="77"/>
      <c r="HS454" s="77"/>
      <c r="HT454" s="77"/>
      <c r="HU454" s="77"/>
      <c r="HV454" s="77"/>
      <c r="HW454" s="77"/>
      <c r="HX454" s="77"/>
      <c r="HY454" s="77"/>
      <c r="HZ454" s="77"/>
      <c r="IA454" s="77"/>
      <c r="IB454" s="77"/>
      <c r="IC454" s="77"/>
      <c r="ID454" s="77"/>
      <c r="IE454" s="77"/>
      <c r="IF454" s="77"/>
      <c r="IG454" s="77"/>
      <c r="IH454" s="77"/>
      <c r="II454" s="77"/>
      <c r="IJ454" s="77"/>
      <c r="IK454" s="77"/>
      <c r="IL454" s="77"/>
      <c r="IM454" s="77"/>
      <c r="IN454" s="77"/>
      <c r="IO454" s="77"/>
      <c r="IP454" s="77"/>
      <c r="IQ454" s="77"/>
      <c r="IR454" s="77"/>
      <c r="IS454" s="77"/>
      <c r="IT454" s="77"/>
      <c r="IU454" s="77"/>
      <c r="IV454" s="3"/>
      <c r="IW454" s="3"/>
      <c r="IX454" s="3"/>
      <c r="IY454" s="3"/>
      <c r="IZ454" s="3"/>
      <c r="JA454" s="551"/>
      <c r="JB454" s="713"/>
      <c r="JC454" s="713"/>
      <c r="JD454" s="713"/>
      <c r="JE454" s="713"/>
      <c r="JF454" s="713"/>
      <c r="JG454" s="713"/>
      <c r="JH454" s="713"/>
      <c r="JI454" s="713"/>
      <c r="JJ454" s="713"/>
      <c r="JK454" s="713"/>
      <c r="JL454" s="713"/>
      <c r="JM454" s="713"/>
      <c r="JN454" s="713"/>
      <c r="JO454" s="713"/>
      <c r="JP454" s="713"/>
      <c r="JQ454" s="713"/>
      <c r="JR454" s="713"/>
      <c r="JS454" s="713"/>
      <c r="JT454" s="713"/>
      <c r="JU454" s="713"/>
      <c r="JV454" s="713"/>
      <c r="JW454" s="713"/>
      <c r="JX454" s="713"/>
      <c r="JY454" s="713"/>
      <c r="JZ454" s="713"/>
      <c r="KA454" s="713"/>
      <c r="KB454" s="713"/>
      <c r="KC454" s="713"/>
      <c r="KD454" s="713"/>
      <c r="KE454" s="713"/>
      <c r="KF454" s="713"/>
      <c r="KG454" s="713"/>
      <c r="KH454" s="713"/>
      <c r="KI454" s="713"/>
      <c r="KJ454" s="713"/>
      <c r="KK454" s="713"/>
      <c r="KL454" s="713"/>
      <c r="KM454" s="713"/>
      <c r="KN454" s="713"/>
      <c r="KO454" s="713"/>
      <c r="KP454" s="713"/>
      <c r="KQ454" s="713"/>
      <c r="KR454" s="713"/>
      <c r="KS454" s="713"/>
      <c r="KT454" s="713"/>
      <c r="KU454" s="713"/>
      <c r="KV454" s="713"/>
      <c r="KW454" s="713"/>
      <c r="KX454" s="713"/>
      <c r="KY454" s="713"/>
      <c r="KZ454" s="713"/>
      <c r="LA454" s="713"/>
      <c r="LB454" s="713"/>
      <c r="LC454" s="713"/>
      <c r="LD454" s="713"/>
      <c r="LE454" s="713"/>
      <c r="LF454" s="713"/>
      <c r="LG454" s="713"/>
      <c r="LH454" s="713"/>
      <c r="LI454" s="713"/>
      <c r="LJ454" s="713"/>
      <c r="LK454" s="713"/>
      <c r="LL454" s="713"/>
      <c r="LM454" s="713"/>
      <c r="LN454" s="713"/>
      <c r="LO454" s="713"/>
      <c r="LP454" s="713"/>
      <c r="LQ454" s="713"/>
      <c r="LR454" s="713"/>
      <c r="LS454" s="713"/>
      <c r="LT454" s="713"/>
      <c r="LU454" s="713"/>
      <c r="LV454" s="713"/>
      <c r="LW454" s="713"/>
      <c r="LX454" s="713"/>
      <c r="LY454" s="713"/>
      <c r="LZ454" s="713"/>
      <c r="MA454" s="713"/>
      <c r="MB454" s="713"/>
      <c r="MC454" s="713"/>
      <c r="MD454" s="713"/>
      <c r="ME454" s="713"/>
      <c r="MF454" s="713"/>
      <c r="MG454" s="713"/>
      <c r="MH454" s="713"/>
      <c r="MI454" s="713"/>
      <c r="MJ454" s="713"/>
      <c r="MK454" s="713"/>
      <c r="ML454" s="713"/>
      <c r="MM454" s="713"/>
      <c r="MN454" s="713"/>
      <c r="MO454" s="713"/>
      <c r="MP454" s="713"/>
      <c r="MQ454" s="713"/>
      <c r="MR454" s="713"/>
      <c r="MS454" s="713"/>
      <c r="MT454" s="713"/>
      <c r="MU454" s="713"/>
      <c r="MV454" s="714"/>
      <c r="MW454" s="714"/>
      <c r="MX454" s="714"/>
      <c r="MY454" s="714"/>
      <c r="MZ454" s="714"/>
    </row>
    <row r="455" spans="1:364" s="49" customFormat="1" ht="15" customHeight="1">
      <c r="A455" s="723"/>
      <c r="B455" s="724"/>
      <c r="C455" s="709"/>
      <c r="D455" s="474"/>
      <c r="E455" s="7"/>
      <c r="F455" s="7"/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373"/>
      <c r="AG455" s="7"/>
      <c r="AH455" s="7"/>
      <c r="AI455" s="7"/>
      <c r="AJ455" s="7"/>
      <c r="AK455" s="7"/>
      <c r="AL455" s="7"/>
      <c r="AM455" s="7"/>
      <c r="AN455" s="7"/>
      <c r="AO455" s="373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373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373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373"/>
      <c r="FG455" s="6"/>
      <c r="FH455" s="6"/>
      <c r="FI455" s="6"/>
      <c r="FJ455" s="6"/>
      <c r="FK455" s="6"/>
      <c r="FL455" s="6"/>
      <c r="FM455" s="225"/>
      <c r="FN455" s="6"/>
      <c r="FO455" s="6"/>
      <c r="FP455" s="6"/>
      <c r="FQ455" s="6"/>
      <c r="FR455" s="510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101"/>
      <c r="GJ455" s="511"/>
      <c r="GK455" s="101"/>
      <c r="GL455" s="77"/>
      <c r="GM455" s="77"/>
      <c r="GN455" s="77"/>
      <c r="GO455" s="77"/>
      <c r="GP455" s="77"/>
      <c r="GQ455" s="77"/>
      <c r="GR455" s="77"/>
      <c r="GS455" s="77"/>
      <c r="GT455" s="77"/>
      <c r="GU455" s="77"/>
      <c r="GV455" s="77"/>
      <c r="GW455" s="77"/>
      <c r="GX455" s="77"/>
      <c r="GY455" s="77"/>
      <c r="GZ455" s="77"/>
      <c r="HA455" s="77"/>
      <c r="HB455" s="77"/>
      <c r="HC455" s="77"/>
      <c r="HD455" s="77"/>
      <c r="HE455" s="77"/>
      <c r="HF455" s="77"/>
      <c r="HG455" s="77"/>
      <c r="HH455" s="77"/>
      <c r="HI455" s="77"/>
      <c r="HJ455" s="77"/>
      <c r="HK455" s="77"/>
      <c r="HL455" s="77"/>
      <c r="HM455" s="77"/>
      <c r="HN455" s="77"/>
      <c r="HO455" s="77"/>
      <c r="HP455" s="77"/>
      <c r="HQ455" s="77"/>
      <c r="HR455" s="77"/>
      <c r="HS455" s="77"/>
      <c r="HT455" s="77"/>
      <c r="HU455" s="77"/>
      <c r="HV455" s="77"/>
      <c r="HW455" s="77"/>
      <c r="HX455" s="77"/>
      <c r="HY455" s="77"/>
      <c r="HZ455" s="77"/>
      <c r="IA455" s="77"/>
      <c r="IB455" s="77"/>
      <c r="IC455" s="77"/>
      <c r="ID455" s="77"/>
      <c r="IE455" s="77"/>
      <c r="IF455" s="77"/>
      <c r="IG455" s="77"/>
      <c r="IH455" s="77"/>
      <c r="II455" s="77"/>
      <c r="IJ455" s="77"/>
      <c r="IK455" s="77"/>
      <c r="IL455" s="77"/>
      <c r="IM455" s="77"/>
      <c r="IN455" s="77"/>
      <c r="IO455" s="77"/>
      <c r="IP455" s="77"/>
      <c r="IQ455" s="77"/>
      <c r="IR455" s="77"/>
      <c r="IS455" s="77"/>
      <c r="IT455" s="77"/>
      <c r="IU455" s="77"/>
      <c r="IV455" s="3"/>
      <c r="IW455" s="3"/>
      <c r="IX455" s="3"/>
      <c r="IY455" s="3"/>
      <c r="IZ455" s="3"/>
      <c r="JA455" s="551"/>
      <c r="JB455" s="713"/>
      <c r="JC455" s="713"/>
      <c r="JD455" s="713"/>
      <c r="JE455" s="713"/>
      <c r="JF455" s="713"/>
      <c r="JG455" s="713"/>
      <c r="JH455" s="713"/>
      <c r="JI455" s="713"/>
      <c r="JJ455" s="713"/>
      <c r="JK455" s="713"/>
      <c r="JL455" s="713"/>
      <c r="JM455" s="713"/>
      <c r="JN455" s="713"/>
      <c r="JO455" s="713"/>
      <c r="JP455" s="713"/>
      <c r="JQ455" s="713"/>
      <c r="JR455" s="713"/>
      <c r="JS455" s="713"/>
      <c r="JT455" s="713"/>
      <c r="JU455" s="713"/>
      <c r="JV455" s="713"/>
      <c r="JW455" s="713"/>
      <c r="JX455" s="713"/>
      <c r="JY455" s="713"/>
      <c r="JZ455" s="713"/>
      <c r="KA455" s="713"/>
      <c r="KB455" s="713"/>
      <c r="KC455" s="713"/>
      <c r="KD455" s="713"/>
      <c r="KE455" s="713"/>
      <c r="KF455" s="713"/>
      <c r="KG455" s="713"/>
      <c r="KH455" s="713"/>
      <c r="KI455" s="713"/>
      <c r="KJ455" s="713"/>
      <c r="KK455" s="713"/>
      <c r="KL455" s="713"/>
      <c r="KM455" s="713"/>
      <c r="KN455" s="713"/>
      <c r="KO455" s="713"/>
      <c r="KP455" s="713"/>
      <c r="KQ455" s="713"/>
      <c r="KR455" s="713"/>
      <c r="KS455" s="713"/>
      <c r="KT455" s="713"/>
      <c r="KU455" s="713"/>
      <c r="KV455" s="713"/>
      <c r="KW455" s="713"/>
      <c r="KX455" s="713"/>
      <c r="KY455" s="713"/>
      <c r="KZ455" s="713"/>
      <c r="LA455" s="713"/>
      <c r="LB455" s="713"/>
      <c r="LC455" s="713"/>
      <c r="LD455" s="713"/>
      <c r="LE455" s="713"/>
      <c r="LF455" s="713"/>
      <c r="LG455" s="713"/>
      <c r="LH455" s="713"/>
      <c r="LI455" s="713"/>
      <c r="LJ455" s="713"/>
      <c r="LK455" s="713"/>
      <c r="LL455" s="713"/>
      <c r="LM455" s="713"/>
      <c r="LN455" s="713"/>
      <c r="LO455" s="713"/>
      <c r="LP455" s="713"/>
      <c r="LQ455" s="713"/>
      <c r="LR455" s="713"/>
      <c r="LS455" s="713"/>
      <c r="LT455" s="713"/>
      <c r="LU455" s="713"/>
      <c r="LV455" s="713"/>
      <c r="LW455" s="713"/>
      <c r="LX455" s="713"/>
      <c r="LY455" s="713"/>
      <c r="LZ455" s="713"/>
      <c r="MA455" s="713"/>
      <c r="MB455" s="713"/>
      <c r="MC455" s="713"/>
      <c r="MD455" s="713"/>
      <c r="ME455" s="713"/>
      <c r="MF455" s="713"/>
      <c r="MG455" s="713"/>
      <c r="MH455" s="713"/>
      <c r="MI455" s="713"/>
      <c r="MJ455" s="713"/>
      <c r="MK455" s="713"/>
      <c r="ML455" s="713"/>
      <c r="MM455" s="713"/>
      <c r="MN455" s="713"/>
      <c r="MO455" s="713"/>
      <c r="MP455" s="713"/>
      <c r="MQ455" s="713"/>
      <c r="MR455" s="713"/>
      <c r="MS455" s="713"/>
      <c r="MT455" s="713"/>
      <c r="MU455" s="713"/>
      <c r="MV455" s="714"/>
      <c r="MW455" s="714"/>
      <c r="MX455" s="714"/>
      <c r="MY455" s="714"/>
      <c r="MZ455" s="714"/>
    </row>
    <row r="456" spans="1:364" s="49" customFormat="1" ht="15" customHeight="1">
      <c r="A456" s="723"/>
      <c r="B456" s="724"/>
      <c r="C456" s="709"/>
      <c r="D456" s="474"/>
      <c r="E456" s="7"/>
      <c r="F456" s="7"/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373"/>
      <c r="AG456" s="7"/>
      <c r="AH456" s="7"/>
      <c r="AI456" s="7"/>
      <c r="AJ456" s="7"/>
      <c r="AK456" s="7"/>
      <c r="AL456" s="7"/>
      <c r="AM456" s="7"/>
      <c r="AN456" s="7"/>
      <c r="AO456" s="373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373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373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373"/>
      <c r="FG456" s="6"/>
      <c r="FH456" s="6"/>
      <c r="FI456" s="6"/>
      <c r="FJ456" s="6"/>
      <c r="FK456" s="6"/>
      <c r="FL456" s="6"/>
      <c r="FM456" s="225"/>
      <c r="FN456" s="6"/>
      <c r="FO456" s="6"/>
      <c r="FP456" s="6"/>
      <c r="FQ456" s="6"/>
      <c r="FR456" s="510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101"/>
      <c r="GJ456" s="511"/>
      <c r="GK456" s="101"/>
      <c r="GL456" s="77"/>
      <c r="GM456" s="77"/>
      <c r="GN456" s="77"/>
      <c r="GO456" s="77"/>
      <c r="GP456" s="77"/>
      <c r="GQ456" s="77"/>
      <c r="GR456" s="77"/>
      <c r="GS456" s="77"/>
      <c r="GT456" s="77"/>
      <c r="GU456" s="77"/>
      <c r="GV456" s="77"/>
      <c r="GW456" s="77"/>
      <c r="GX456" s="77"/>
      <c r="GY456" s="77"/>
      <c r="GZ456" s="77"/>
      <c r="HA456" s="77"/>
      <c r="HB456" s="77"/>
      <c r="HC456" s="77"/>
      <c r="HD456" s="77"/>
      <c r="HE456" s="77"/>
      <c r="HF456" s="77"/>
      <c r="HG456" s="77"/>
      <c r="HH456" s="77"/>
      <c r="HI456" s="77"/>
      <c r="HJ456" s="77"/>
      <c r="HK456" s="77"/>
      <c r="HL456" s="77"/>
      <c r="HM456" s="77"/>
      <c r="HN456" s="77"/>
      <c r="HO456" s="77"/>
      <c r="HP456" s="77"/>
      <c r="HQ456" s="77"/>
      <c r="HR456" s="77"/>
      <c r="HS456" s="77"/>
      <c r="HT456" s="77"/>
      <c r="HU456" s="77"/>
      <c r="HV456" s="77"/>
      <c r="HW456" s="77"/>
      <c r="HX456" s="77"/>
      <c r="HY456" s="77"/>
      <c r="HZ456" s="77"/>
      <c r="IA456" s="77"/>
      <c r="IB456" s="77"/>
      <c r="IC456" s="77"/>
      <c r="ID456" s="77"/>
      <c r="IE456" s="77"/>
      <c r="IF456" s="77"/>
      <c r="IG456" s="77"/>
      <c r="IH456" s="77"/>
      <c r="II456" s="77"/>
      <c r="IJ456" s="77"/>
      <c r="IK456" s="77"/>
      <c r="IL456" s="77"/>
      <c r="IM456" s="77"/>
      <c r="IN456" s="77"/>
      <c r="IO456" s="77"/>
      <c r="IP456" s="77"/>
      <c r="IQ456" s="77"/>
      <c r="IR456" s="77"/>
      <c r="IS456" s="77"/>
      <c r="IT456" s="77"/>
      <c r="IU456" s="77"/>
      <c r="IV456" s="3"/>
      <c r="IW456" s="3"/>
      <c r="IX456" s="3"/>
      <c r="IY456" s="3"/>
      <c r="IZ456" s="3"/>
      <c r="JA456" s="551"/>
      <c r="JB456" s="713"/>
      <c r="JC456" s="713"/>
      <c r="JD456" s="713"/>
      <c r="JE456" s="713"/>
      <c r="JF456" s="713"/>
      <c r="JG456" s="713"/>
      <c r="JH456" s="713"/>
      <c r="JI456" s="713"/>
      <c r="JJ456" s="713"/>
      <c r="JK456" s="713"/>
      <c r="JL456" s="713"/>
      <c r="JM456" s="713"/>
      <c r="JN456" s="713"/>
      <c r="JO456" s="713"/>
      <c r="JP456" s="713"/>
      <c r="JQ456" s="713"/>
      <c r="JR456" s="713"/>
      <c r="JS456" s="713"/>
      <c r="JT456" s="713"/>
      <c r="JU456" s="713"/>
      <c r="JV456" s="713"/>
      <c r="JW456" s="713"/>
      <c r="JX456" s="713"/>
      <c r="JY456" s="713"/>
      <c r="JZ456" s="713"/>
      <c r="KA456" s="713"/>
      <c r="KB456" s="713"/>
      <c r="KC456" s="713"/>
      <c r="KD456" s="713"/>
      <c r="KE456" s="713"/>
      <c r="KF456" s="713"/>
      <c r="KG456" s="713"/>
      <c r="KH456" s="713"/>
      <c r="KI456" s="713"/>
      <c r="KJ456" s="713"/>
      <c r="KK456" s="713"/>
      <c r="KL456" s="713"/>
      <c r="KM456" s="713"/>
      <c r="KN456" s="713"/>
      <c r="KO456" s="713"/>
      <c r="KP456" s="713"/>
      <c r="KQ456" s="713"/>
      <c r="KR456" s="713"/>
      <c r="KS456" s="713"/>
      <c r="KT456" s="713"/>
      <c r="KU456" s="713"/>
      <c r="KV456" s="713"/>
      <c r="KW456" s="713"/>
      <c r="KX456" s="713"/>
      <c r="KY456" s="713"/>
      <c r="KZ456" s="713"/>
      <c r="LA456" s="713"/>
      <c r="LB456" s="713"/>
      <c r="LC456" s="713"/>
      <c r="LD456" s="713"/>
      <c r="LE456" s="713"/>
      <c r="LF456" s="713"/>
      <c r="LG456" s="713"/>
      <c r="LH456" s="713"/>
      <c r="LI456" s="713"/>
      <c r="LJ456" s="713"/>
      <c r="LK456" s="713"/>
      <c r="LL456" s="713"/>
      <c r="LM456" s="713"/>
      <c r="LN456" s="713"/>
      <c r="LO456" s="713"/>
      <c r="LP456" s="713"/>
      <c r="LQ456" s="713"/>
      <c r="LR456" s="713"/>
      <c r="LS456" s="713"/>
      <c r="LT456" s="713"/>
      <c r="LU456" s="713"/>
      <c r="LV456" s="713"/>
      <c r="LW456" s="713"/>
      <c r="LX456" s="713"/>
      <c r="LY456" s="713"/>
      <c r="LZ456" s="713"/>
      <c r="MA456" s="713"/>
      <c r="MB456" s="713"/>
      <c r="MC456" s="713"/>
      <c r="MD456" s="713"/>
      <c r="ME456" s="713"/>
      <c r="MF456" s="713"/>
      <c r="MG456" s="713"/>
      <c r="MH456" s="713"/>
      <c r="MI456" s="713"/>
      <c r="MJ456" s="713"/>
      <c r="MK456" s="713"/>
      <c r="ML456" s="713"/>
      <c r="MM456" s="713"/>
      <c r="MN456" s="713"/>
      <c r="MO456" s="713"/>
      <c r="MP456" s="713"/>
      <c r="MQ456" s="713"/>
      <c r="MR456" s="713"/>
      <c r="MS456" s="713"/>
      <c r="MT456" s="713"/>
      <c r="MU456" s="713"/>
      <c r="MV456" s="714"/>
      <c r="MW456" s="714"/>
      <c r="MX456" s="714"/>
      <c r="MY456" s="714"/>
      <c r="MZ456" s="714"/>
    </row>
    <row r="457" spans="1:364" s="49" customFormat="1" ht="15" customHeight="1">
      <c r="A457" s="723"/>
      <c r="B457" s="724"/>
      <c r="C457" s="709"/>
      <c r="D457" s="474"/>
      <c r="E457" s="7"/>
      <c r="F457" s="7"/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373"/>
      <c r="AG457" s="7"/>
      <c r="AH457" s="7"/>
      <c r="AI457" s="7"/>
      <c r="AJ457" s="7"/>
      <c r="AK457" s="7"/>
      <c r="AL457" s="7"/>
      <c r="AM457" s="7"/>
      <c r="AN457" s="7"/>
      <c r="AO457" s="373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373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373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373"/>
      <c r="FG457" s="6"/>
      <c r="FH457" s="6"/>
      <c r="FI457" s="6"/>
      <c r="FJ457" s="6"/>
      <c r="FK457" s="6"/>
      <c r="FL457" s="6"/>
      <c r="FM457" s="225"/>
      <c r="FN457" s="6"/>
      <c r="FO457" s="6"/>
      <c r="FP457" s="6"/>
      <c r="FQ457" s="6"/>
      <c r="FR457" s="510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101"/>
      <c r="GJ457" s="511"/>
      <c r="GK457" s="101"/>
      <c r="GL457" s="77"/>
      <c r="GM457" s="77"/>
      <c r="GN457" s="77"/>
      <c r="GO457" s="77"/>
      <c r="GP457" s="77"/>
      <c r="GQ457" s="77"/>
      <c r="GR457" s="77"/>
      <c r="GS457" s="77"/>
      <c r="GT457" s="77"/>
      <c r="GU457" s="77"/>
      <c r="GV457" s="77"/>
      <c r="GW457" s="77"/>
      <c r="GX457" s="77"/>
      <c r="GY457" s="77"/>
      <c r="GZ457" s="77"/>
      <c r="HA457" s="77"/>
      <c r="HB457" s="77"/>
      <c r="HC457" s="77"/>
      <c r="HD457" s="77"/>
      <c r="HE457" s="77"/>
      <c r="HF457" s="77"/>
      <c r="HG457" s="77"/>
      <c r="HH457" s="77"/>
      <c r="HI457" s="77"/>
      <c r="HJ457" s="77"/>
      <c r="HK457" s="77"/>
      <c r="HL457" s="77"/>
      <c r="HM457" s="77"/>
      <c r="HN457" s="77"/>
      <c r="HO457" s="77"/>
      <c r="HP457" s="77"/>
      <c r="HQ457" s="77"/>
      <c r="HR457" s="77"/>
      <c r="HS457" s="77"/>
      <c r="HT457" s="77"/>
      <c r="HU457" s="77"/>
      <c r="HV457" s="77"/>
      <c r="HW457" s="77"/>
      <c r="HX457" s="77"/>
      <c r="HY457" s="77"/>
      <c r="HZ457" s="77"/>
      <c r="IA457" s="77"/>
      <c r="IB457" s="77"/>
      <c r="IC457" s="77"/>
      <c r="ID457" s="77"/>
      <c r="IE457" s="77"/>
      <c r="IF457" s="77"/>
      <c r="IG457" s="77"/>
      <c r="IH457" s="77"/>
      <c r="II457" s="77"/>
      <c r="IJ457" s="77"/>
      <c r="IK457" s="77"/>
      <c r="IL457" s="77"/>
      <c r="IM457" s="77"/>
      <c r="IN457" s="77"/>
      <c r="IO457" s="77"/>
      <c r="IP457" s="77"/>
      <c r="IQ457" s="77"/>
      <c r="IR457" s="77"/>
      <c r="IS457" s="77"/>
      <c r="IT457" s="77"/>
      <c r="IU457" s="77"/>
      <c r="IV457" s="3"/>
      <c r="IW457" s="3"/>
      <c r="IX457" s="3"/>
      <c r="IY457" s="3"/>
      <c r="IZ457" s="3"/>
      <c r="JA457" s="551"/>
      <c r="JB457" s="713"/>
      <c r="JC457" s="713"/>
      <c r="JD457" s="713"/>
      <c r="JE457" s="713"/>
      <c r="JF457" s="713"/>
      <c r="JG457" s="713"/>
      <c r="JH457" s="713"/>
      <c r="JI457" s="713"/>
      <c r="JJ457" s="713"/>
      <c r="JK457" s="713"/>
      <c r="JL457" s="713"/>
      <c r="JM457" s="713"/>
      <c r="JN457" s="713"/>
      <c r="JO457" s="713"/>
      <c r="JP457" s="713"/>
      <c r="JQ457" s="713"/>
      <c r="JR457" s="713"/>
      <c r="JS457" s="713"/>
      <c r="JT457" s="713"/>
      <c r="JU457" s="713"/>
      <c r="JV457" s="713"/>
      <c r="JW457" s="713"/>
      <c r="JX457" s="713"/>
      <c r="JY457" s="713"/>
      <c r="JZ457" s="713"/>
      <c r="KA457" s="713"/>
      <c r="KB457" s="713"/>
      <c r="KC457" s="713"/>
      <c r="KD457" s="713"/>
      <c r="KE457" s="713"/>
      <c r="KF457" s="713"/>
      <c r="KG457" s="713"/>
      <c r="KH457" s="713"/>
      <c r="KI457" s="713"/>
      <c r="KJ457" s="713"/>
      <c r="KK457" s="713"/>
      <c r="KL457" s="713"/>
      <c r="KM457" s="713"/>
      <c r="KN457" s="713"/>
      <c r="KO457" s="713"/>
      <c r="KP457" s="713"/>
      <c r="KQ457" s="713"/>
      <c r="KR457" s="713"/>
      <c r="KS457" s="713"/>
      <c r="KT457" s="713"/>
      <c r="KU457" s="713"/>
      <c r="KV457" s="713"/>
      <c r="KW457" s="713"/>
      <c r="KX457" s="713"/>
      <c r="KY457" s="713"/>
      <c r="KZ457" s="713"/>
      <c r="LA457" s="713"/>
      <c r="LB457" s="713"/>
      <c r="LC457" s="713"/>
      <c r="LD457" s="713"/>
      <c r="LE457" s="713"/>
      <c r="LF457" s="713"/>
      <c r="LG457" s="713"/>
      <c r="LH457" s="713"/>
      <c r="LI457" s="713"/>
      <c r="LJ457" s="713"/>
      <c r="LK457" s="713"/>
      <c r="LL457" s="713"/>
      <c r="LM457" s="713"/>
      <c r="LN457" s="713"/>
      <c r="LO457" s="713"/>
      <c r="LP457" s="713"/>
      <c r="LQ457" s="713"/>
      <c r="LR457" s="713"/>
      <c r="LS457" s="713"/>
      <c r="LT457" s="713"/>
      <c r="LU457" s="713"/>
      <c r="LV457" s="713"/>
      <c r="LW457" s="713"/>
      <c r="LX457" s="713"/>
      <c r="LY457" s="713"/>
      <c r="LZ457" s="713"/>
      <c r="MA457" s="713"/>
      <c r="MB457" s="713"/>
      <c r="MC457" s="713"/>
      <c r="MD457" s="713"/>
      <c r="ME457" s="713"/>
      <c r="MF457" s="713"/>
      <c r="MG457" s="713"/>
      <c r="MH457" s="713"/>
      <c r="MI457" s="713"/>
      <c r="MJ457" s="713"/>
      <c r="MK457" s="713"/>
      <c r="ML457" s="713"/>
      <c r="MM457" s="713"/>
      <c r="MN457" s="713"/>
      <c r="MO457" s="713"/>
      <c r="MP457" s="713"/>
      <c r="MQ457" s="713"/>
      <c r="MR457" s="713"/>
      <c r="MS457" s="713"/>
      <c r="MT457" s="713"/>
      <c r="MU457" s="713"/>
      <c r="MV457" s="714"/>
      <c r="MW457" s="714"/>
      <c r="MX457" s="714"/>
      <c r="MY457" s="714"/>
      <c r="MZ457" s="714"/>
    </row>
    <row r="458" spans="1:364" s="49" customFormat="1" ht="15" customHeight="1">
      <c r="A458" s="723"/>
      <c r="B458" s="724"/>
      <c r="C458" s="709"/>
      <c r="D458" s="474"/>
      <c r="E458" s="7"/>
      <c r="F458" s="7"/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373"/>
      <c r="AG458" s="7"/>
      <c r="AH458" s="7"/>
      <c r="AI458" s="7"/>
      <c r="AJ458" s="7"/>
      <c r="AK458" s="7"/>
      <c r="AL458" s="7"/>
      <c r="AM458" s="7"/>
      <c r="AN458" s="7"/>
      <c r="AO458" s="373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373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373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373"/>
      <c r="FG458" s="6"/>
      <c r="FH458" s="6"/>
      <c r="FI458" s="6"/>
      <c r="FJ458" s="6"/>
      <c r="FK458" s="6"/>
      <c r="FL458" s="6"/>
      <c r="FM458" s="225"/>
      <c r="FN458" s="6"/>
      <c r="FO458" s="6"/>
      <c r="FP458" s="6"/>
      <c r="FQ458" s="6"/>
      <c r="FR458" s="510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101"/>
      <c r="GJ458" s="511"/>
      <c r="GK458" s="101"/>
      <c r="GL458" s="77"/>
      <c r="GM458" s="77"/>
      <c r="GN458" s="77"/>
      <c r="GO458" s="77"/>
      <c r="GP458" s="77"/>
      <c r="GQ458" s="77"/>
      <c r="GR458" s="77"/>
      <c r="GS458" s="77"/>
      <c r="GT458" s="77"/>
      <c r="GU458" s="77"/>
      <c r="GV458" s="77"/>
      <c r="GW458" s="77"/>
      <c r="GX458" s="77"/>
      <c r="GY458" s="77"/>
      <c r="GZ458" s="77"/>
      <c r="HA458" s="77"/>
      <c r="HB458" s="77"/>
      <c r="HC458" s="77"/>
      <c r="HD458" s="77"/>
      <c r="HE458" s="77"/>
      <c r="HF458" s="77"/>
      <c r="HG458" s="77"/>
      <c r="HH458" s="77"/>
      <c r="HI458" s="77"/>
      <c r="HJ458" s="77"/>
      <c r="HK458" s="77"/>
      <c r="HL458" s="77"/>
      <c r="HM458" s="77"/>
      <c r="HN458" s="77"/>
      <c r="HO458" s="77"/>
      <c r="HP458" s="77"/>
      <c r="HQ458" s="77"/>
      <c r="HR458" s="77"/>
      <c r="HS458" s="77"/>
      <c r="HT458" s="77"/>
      <c r="HU458" s="77"/>
      <c r="HV458" s="77"/>
      <c r="HW458" s="77"/>
      <c r="HX458" s="77"/>
      <c r="HY458" s="77"/>
      <c r="HZ458" s="77"/>
      <c r="IA458" s="77"/>
      <c r="IB458" s="77"/>
      <c r="IC458" s="77"/>
      <c r="ID458" s="77"/>
      <c r="IE458" s="77"/>
      <c r="IF458" s="77"/>
      <c r="IG458" s="77"/>
      <c r="IH458" s="77"/>
      <c r="II458" s="77"/>
      <c r="IJ458" s="77"/>
      <c r="IK458" s="77"/>
      <c r="IL458" s="77"/>
      <c r="IM458" s="77"/>
      <c r="IN458" s="77"/>
      <c r="IO458" s="77"/>
      <c r="IP458" s="77"/>
      <c r="IQ458" s="77"/>
      <c r="IR458" s="77"/>
      <c r="IS458" s="77"/>
      <c r="IT458" s="77"/>
      <c r="IU458" s="77"/>
      <c r="IV458" s="3"/>
      <c r="IW458" s="3"/>
      <c r="IX458" s="3"/>
      <c r="IY458" s="3"/>
      <c r="IZ458" s="3"/>
      <c r="JA458" s="551"/>
      <c r="JB458" s="713"/>
      <c r="JC458" s="713"/>
      <c r="JD458" s="713"/>
      <c r="JE458" s="713"/>
      <c r="JF458" s="713"/>
      <c r="JG458" s="713"/>
      <c r="JH458" s="713"/>
      <c r="JI458" s="713"/>
      <c r="JJ458" s="713"/>
      <c r="JK458" s="713"/>
      <c r="JL458" s="713"/>
      <c r="JM458" s="713"/>
      <c r="JN458" s="713"/>
      <c r="JO458" s="713"/>
      <c r="JP458" s="713"/>
      <c r="JQ458" s="713"/>
      <c r="JR458" s="713"/>
      <c r="JS458" s="713"/>
      <c r="JT458" s="713"/>
      <c r="JU458" s="713"/>
      <c r="JV458" s="713"/>
      <c r="JW458" s="713"/>
      <c r="JX458" s="713"/>
      <c r="JY458" s="713"/>
      <c r="JZ458" s="713"/>
      <c r="KA458" s="713"/>
      <c r="KB458" s="713"/>
      <c r="KC458" s="713"/>
      <c r="KD458" s="713"/>
      <c r="KE458" s="713"/>
      <c r="KF458" s="713"/>
      <c r="KG458" s="713"/>
      <c r="KH458" s="713"/>
      <c r="KI458" s="713"/>
      <c r="KJ458" s="713"/>
      <c r="KK458" s="713"/>
      <c r="KL458" s="713"/>
      <c r="KM458" s="713"/>
      <c r="KN458" s="713"/>
      <c r="KO458" s="713"/>
      <c r="KP458" s="713"/>
      <c r="KQ458" s="713"/>
      <c r="KR458" s="713"/>
      <c r="KS458" s="713"/>
      <c r="KT458" s="713"/>
      <c r="KU458" s="713"/>
      <c r="KV458" s="713"/>
      <c r="KW458" s="713"/>
      <c r="KX458" s="713"/>
      <c r="KY458" s="713"/>
      <c r="KZ458" s="713"/>
      <c r="LA458" s="713"/>
      <c r="LB458" s="713"/>
      <c r="LC458" s="713"/>
      <c r="LD458" s="713"/>
      <c r="LE458" s="713"/>
      <c r="LF458" s="713"/>
      <c r="LG458" s="713"/>
      <c r="LH458" s="713"/>
      <c r="LI458" s="713"/>
      <c r="LJ458" s="713"/>
      <c r="LK458" s="713"/>
      <c r="LL458" s="713"/>
      <c r="LM458" s="713"/>
      <c r="LN458" s="713"/>
      <c r="LO458" s="713"/>
      <c r="LP458" s="713"/>
      <c r="LQ458" s="713"/>
      <c r="LR458" s="713"/>
      <c r="LS458" s="713"/>
      <c r="LT458" s="713"/>
      <c r="LU458" s="713"/>
      <c r="LV458" s="713"/>
      <c r="LW458" s="713"/>
      <c r="LX458" s="713"/>
      <c r="LY458" s="713"/>
      <c r="LZ458" s="713"/>
      <c r="MA458" s="713"/>
      <c r="MB458" s="713"/>
      <c r="MC458" s="713"/>
      <c r="MD458" s="713"/>
      <c r="ME458" s="713"/>
      <c r="MF458" s="713"/>
      <c r="MG458" s="713"/>
      <c r="MH458" s="713"/>
      <c r="MI458" s="713"/>
      <c r="MJ458" s="713"/>
      <c r="MK458" s="713"/>
      <c r="ML458" s="713"/>
      <c r="MM458" s="713"/>
      <c r="MN458" s="713"/>
      <c r="MO458" s="713"/>
      <c r="MP458" s="713"/>
      <c r="MQ458" s="713"/>
      <c r="MR458" s="713"/>
      <c r="MS458" s="713"/>
      <c r="MT458" s="713"/>
      <c r="MU458" s="713"/>
      <c r="MV458" s="714"/>
      <c r="MW458" s="714"/>
      <c r="MX458" s="714"/>
      <c r="MY458" s="714"/>
      <c r="MZ458" s="714"/>
    </row>
    <row r="459" spans="1:364" s="49" customFormat="1" ht="15" customHeight="1">
      <c r="A459" s="723"/>
      <c r="B459" s="724"/>
      <c r="C459" s="709"/>
      <c r="D459" s="474"/>
      <c r="E459" s="7"/>
      <c r="F459" s="7"/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373"/>
      <c r="AG459" s="7"/>
      <c r="AH459" s="7"/>
      <c r="AI459" s="7"/>
      <c r="AJ459" s="7"/>
      <c r="AK459" s="7"/>
      <c r="AL459" s="7"/>
      <c r="AM459" s="7"/>
      <c r="AN459" s="7"/>
      <c r="AO459" s="373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373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373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373"/>
      <c r="FG459" s="6"/>
      <c r="FH459" s="6"/>
      <c r="FI459" s="6"/>
      <c r="FJ459" s="6"/>
      <c r="FK459" s="6"/>
      <c r="FL459" s="6"/>
      <c r="FM459" s="225"/>
      <c r="FN459" s="6"/>
      <c r="FO459" s="6"/>
      <c r="FP459" s="6"/>
      <c r="FQ459" s="6"/>
      <c r="FR459" s="510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101"/>
      <c r="GJ459" s="511"/>
      <c r="GK459" s="101"/>
      <c r="GL459" s="77"/>
      <c r="GM459" s="77"/>
      <c r="GN459" s="77"/>
      <c r="GO459" s="77"/>
      <c r="GP459" s="77"/>
      <c r="GQ459" s="77"/>
      <c r="GR459" s="77"/>
      <c r="GS459" s="77"/>
      <c r="GT459" s="77"/>
      <c r="GU459" s="77"/>
      <c r="GV459" s="77"/>
      <c r="GW459" s="77"/>
      <c r="GX459" s="77"/>
      <c r="GY459" s="77"/>
      <c r="GZ459" s="77"/>
      <c r="HA459" s="77"/>
      <c r="HB459" s="77"/>
      <c r="HC459" s="77"/>
      <c r="HD459" s="77"/>
      <c r="HE459" s="77"/>
      <c r="HF459" s="77"/>
      <c r="HG459" s="77"/>
      <c r="HH459" s="77"/>
      <c r="HI459" s="77"/>
      <c r="HJ459" s="77"/>
      <c r="HK459" s="77"/>
      <c r="HL459" s="77"/>
      <c r="HM459" s="77"/>
      <c r="HN459" s="77"/>
      <c r="HO459" s="77"/>
      <c r="HP459" s="77"/>
      <c r="HQ459" s="77"/>
      <c r="HR459" s="77"/>
      <c r="HS459" s="77"/>
      <c r="HT459" s="77"/>
      <c r="HU459" s="77"/>
      <c r="HV459" s="77"/>
      <c r="HW459" s="77"/>
      <c r="HX459" s="77"/>
      <c r="HY459" s="77"/>
      <c r="HZ459" s="77"/>
      <c r="IA459" s="77"/>
      <c r="IB459" s="77"/>
      <c r="IC459" s="77"/>
      <c r="ID459" s="77"/>
      <c r="IE459" s="77"/>
      <c r="IF459" s="77"/>
      <c r="IG459" s="77"/>
      <c r="IH459" s="77"/>
      <c r="II459" s="77"/>
      <c r="IJ459" s="77"/>
      <c r="IK459" s="77"/>
      <c r="IL459" s="77"/>
      <c r="IM459" s="77"/>
      <c r="IN459" s="77"/>
      <c r="IO459" s="77"/>
      <c r="IP459" s="77"/>
      <c r="IQ459" s="77"/>
      <c r="IR459" s="77"/>
      <c r="IS459" s="77"/>
      <c r="IT459" s="77"/>
      <c r="IU459" s="77"/>
      <c r="IV459" s="3"/>
      <c r="IW459" s="3"/>
      <c r="IX459" s="3"/>
      <c r="IY459" s="3"/>
      <c r="IZ459" s="3"/>
      <c r="JA459" s="551"/>
      <c r="JB459" s="713"/>
      <c r="JC459" s="713"/>
      <c r="JD459" s="713"/>
      <c r="JE459" s="713"/>
      <c r="JF459" s="713"/>
      <c r="JG459" s="713"/>
      <c r="JH459" s="713"/>
      <c r="JI459" s="713"/>
      <c r="JJ459" s="713"/>
      <c r="JK459" s="713"/>
      <c r="JL459" s="713"/>
      <c r="JM459" s="713"/>
      <c r="JN459" s="713"/>
      <c r="JO459" s="713"/>
      <c r="JP459" s="713"/>
      <c r="JQ459" s="713"/>
      <c r="JR459" s="713"/>
      <c r="JS459" s="713"/>
      <c r="JT459" s="713"/>
      <c r="JU459" s="713"/>
      <c r="JV459" s="713"/>
      <c r="JW459" s="713"/>
      <c r="JX459" s="713"/>
      <c r="JY459" s="713"/>
      <c r="JZ459" s="713"/>
      <c r="KA459" s="713"/>
      <c r="KB459" s="713"/>
      <c r="KC459" s="713"/>
      <c r="KD459" s="713"/>
      <c r="KE459" s="713"/>
      <c r="KF459" s="713"/>
      <c r="KG459" s="713"/>
      <c r="KH459" s="713"/>
      <c r="KI459" s="713"/>
      <c r="KJ459" s="713"/>
      <c r="KK459" s="713"/>
      <c r="KL459" s="713"/>
      <c r="KM459" s="713"/>
      <c r="KN459" s="713"/>
      <c r="KO459" s="713"/>
      <c r="KP459" s="713"/>
      <c r="KQ459" s="713"/>
      <c r="KR459" s="713"/>
      <c r="KS459" s="713"/>
      <c r="KT459" s="713"/>
      <c r="KU459" s="713"/>
      <c r="KV459" s="713"/>
      <c r="KW459" s="713"/>
      <c r="KX459" s="713"/>
      <c r="KY459" s="713"/>
      <c r="KZ459" s="713"/>
      <c r="LA459" s="713"/>
      <c r="LB459" s="713"/>
      <c r="LC459" s="713"/>
      <c r="LD459" s="713"/>
      <c r="LE459" s="713"/>
      <c r="LF459" s="713"/>
      <c r="LG459" s="713"/>
      <c r="LH459" s="713"/>
      <c r="LI459" s="713"/>
      <c r="LJ459" s="713"/>
      <c r="LK459" s="713"/>
      <c r="LL459" s="713"/>
      <c r="LM459" s="713"/>
      <c r="LN459" s="713"/>
      <c r="LO459" s="713"/>
      <c r="LP459" s="713"/>
      <c r="LQ459" s="713"/>
      <c r="LR459" s="713"/>
      <c r="LS459" s="713"/>
      <c r="LT459" s="713"/>
      <c r="LU459" s="713"/>
      <c r="LV459" s="713"/>
      <c r="LW459" s="713"/>
      <c r="LX459" s="713"/>
      <c r="LY459" s="713"/>
      <c r="LZ459" s="713"/>
      <c r="MA459" s="713"/>
      <c r="MB459" s="713"/>
      <c r="MC459" s="713"/>
      <c r="MD459" s="713"/>
      <c r="ME459" s="713"/>
      <c r="MF459" s="713"/>
      <c r="MG459" s="713"/>
      <c r="MH459" s="713"/>
      <c r="MI459" s="713"/>
      <c r="MJ459" s="713"/>
      <c r="MK459" s="713"/>
      <c r="ML459" s="713"/>
      <c r="MM459" s="713"/>
      <c r="MN459" s="713"/>
      <c r="MO459" s="713"/>
      <c r="MP459" s="713"/>
      <c r="MQ459" s="713"/>
      <c r="MR459" s="713"/>
      <c r="MS459" s="713"/>
      <c r="MT459" s="713"/>
      <c r="MU459" s="713"/>
      <c r="MV459" s="714"/>
      <c r="MW459" s="714"/>
      <c r="MX459" s="714"/>
      <c r="MY459" s="714"/>
      <c r="MZ459" s="714"/>
    </row>
    <row r="460" spans="1:364" s="49" customFormat="1" ht="15" customHeight="1">
      <c r="A460" s="723"/>
      <c r="B460" s="724"/>
      <c r="C460" s="709"/>
      <c r="D460" s="474"/>
      <c r="E460" s="7"/>
      <c r="F460" s="7"/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373"/>
      <c r="AG460" s="7"/>
      <c r="AH460" s="7"/>
      <c r="AI460" s="7"/>
      <c r="AJ460" s="7"/>
      <c r="AK460" s="7"/>
      <c r="AL460" s="7"/>
      <c r="AM460" s="7"/>
      <c r="AN460" s="7"/>
      <c r="AO460" s="373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373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373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373"/>
      <c r="FG460" s="6"/>
      <c r="FH460" s="6"/>
      <c r="FI460" s="6"/>
      <c r="FJ460" s="6"/>
      <c r="FK460" s="6"/>
      <c r="FL460" s="6"/>
      <c r="FM460" s="225"/>
      <c r="FN460" s="6"/>
      <c r="FO460" s="6"/>
      <c r="FP460" s="6"/>
      <c r="FQ460" s="6"/>
      <c r="FR460" s="510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101"/>
      <c r="GJ460" s="511"/>
      <c r="GK460" s="101"/>
      <c r="GL460" s="77"/>
      <c r="GM460" s="77"/>
      <c r="GN460" s="77"/>
      <c r="GO460" s="77"/>
      <c r="GP460" s="77"/>
      <c r="GQ460" s="77"/>
      <c r="GR460" s="77"/>
      <c r="GS460" s="77"/>
      <c r="GT460" s="77"/>
      <c r="GU460" s="77"/>
      <c r="GV460" s="77"/>
      <c r="GW460" s="77"/>
      <c r="GX460" s="77"/>
      <c r="GY460" s="77"/>
      <c r="GZ460" s="77"/>
      <c r="HA460" s="77"/>
      <c r="HB460" s="77"/>
      <c r="HC460" s="77"/>
      <c r="HD460" s="77"/>
      <c r="HE460" s="77"/>
      <c r="HF460" s="77"/>
      <c r="HG460" s="77"/>
      <c r="HH460" s="77"/>
      <c r="HI460" s="77"/>
      <c r="HJ460" s="77"/>
      <c r="HK460" s="77"/>
      <c r="HL460" s="77"/>
      <c r="HM460" s="77"/>
      <c r="HN460" s="77"/>
      <c r="HO460" s="77"/>
      <c r="HP460" s="77"/>
      <c r="HQ460" s="77"/>
      <c r="HR460" s="77"/>
      <c r="HS460" s="77"/>
      <c r="HT460" s="77"/>
      <c r="HU460" s="77"/>
      <c r="HV460" s="77"/>
      <c r="HW460" s="77"/>
      <c r="HX460" s="77"/>
      <c r="HY460" s="77"/>
      <c r="HZ460" s="77"/>
      <c r="IA460" s="77"/>
      <c r="IB460" s="77"/>
      <c r="IC460" s="77"/>
      <c r="ID460" s="77"/>
      <c r="IE460" s="77"/>
      <c r="IF460" s="77"/>
      <c r="IG460" s="77"/>
      <c r="IH460" s="77"/>
      <c r="II460" s="77"/>
      <c r="IJ460" s="77"/>
      <c r="IK460" s="77"/>
      <c r="IL460" s="77"/>
      <c r="IM460" s="77"/>
      <c r="IN460" s="77"/>
      <c r="IO460" s="77"/>
      <c r="IP460" s="77"/>
      <c r="IQ460" s="77"/>
      <c r="IR460" s="77"/>
      <c r="IS460" s="77"/>
      <c r="IT460" s="77"/>
      <c r="IU460" s="77"/>
      <c r="IV460" s="3"/>
      <c r="IW460" s="3"/>
      <c r="IX460" s="3"/>
      <c r="IY460" s="3"/>
      <c r="IZ460" s="3"/>
      <c r="JA460" s="551"/>
      <c r="JB460" s="713"/>
      <c r="JC460" s="713"/>
      <c r="JD460" s="713"/>
      <c r="JE460" s="713"/>
      <c r="JF460" s="713"/>
      <c r="JG460" s="713"/>
      <c r="JH460" s="713"/>
      <c r="JI460" s="713"/>
      <c r="JJ460" s="713"/>
      <c r="JK460" s="713"/>
      <c r="JL460" s="713"/>
      <c r="JM460" s="713"/>
      <c r="JN460" s="713"/>
      <c r="JO460" s="713"/>
      <c r="JP460" s="713"/>
      <c r="JQ460" s="713"/>
      <c r="JR460" s="713"/>
      <c r="JS460" s="713"/>
      <c r="JT460" s="713"/>
      <c r="JU460" s="713"/>
      <c r="JV460" s="713"/>
      <c r="JW460" s="713"/>
      <c r="JX460" s="713"/>
      <c r="JY460" s="713"/>
      <c r="JZ460" s="713"/>
      <c r="KA460" s="713"/>
      <c r="KB460" s="713"/>
      <c r="KC460" s="713"/>
      <c r="KD460" s="713"/>
      <c r="KE460" s="713"/>
      <c r="KF460" s="713"/>
      <c r="KG460" s="713"/>
      <c r="KH460" s="713"/>
      <c r="KI460" s="713"/>
      <c r="KJ460" s="713"/>
      <c r="KK460" s="713"/>
      <c r="KL460" s="713"/>
      <c r="KM460" s="713"/>
      <c r="KN460" s="713"/>
      <c r="KO460" s="713"/>
      <c r="KP460" s="713"/>
      <c r="KQ460" s="713"/>
      <c r="KR460" s="713"/>
      <c r="KS460" s="713"/>
      <c r="KT460" s="713"/>
      <c r="KU460" s="713"/>
      <c r="KV460" s="713"/>
      <c r="KW460" s="713"/>
      <c r="KX460" s="713"/>
      <c r="KY460" s="713"/>
      <c r="KZ460" s="713"/>
      <c r="LA460" s="713"/>
      <c r="LB460" s="713"/>
      <c r="LC460" s="713"/>
      <c r="LD460" s="713"/>
      <c r="LE460" s="713"/>
      <c r="LF460" s="713"/>
      <c r="LG460" s="713"/>
      <c r="LH460" s="713"/>
      <c r="LI460" s="713"/>
      <c r="LJ460" s="713"/>
      <c r="LK460" s="713"/>
      <c r="LL460" s="713"/>
      <c r="LM460" s="713"/>
      <c r="LN460" s="713"/>
      <c r="LO460" s="713"/>
      <c r="LP460" s="713"/>
      <c r="LQ460" s="713"/>
      <c r="LR460" s="713"/>
      <c r="LS460" s="713"/>
      <c r="LT460" s="713"/>
      <c r="LU460" s="713"/>
      <c r="LV460" s="713"/>
      <c r="LW460" s="713"/>
      <c r="LX460" s="713"/>
      <c r="LY460" s="713"/>
      <c r="LZ460" s="713"/>
      <c r="MA460" s="713"/>
      <c r="MB460" s="713"/>
      <c r="MC460" s="713"/>
      <c r="MD460" s="713"/>
      <c r="ME460" s="713"/>
      <c r="MF460" s="713"/>
      <c r="MG460" s="713"/>
      <c r="MH460" s="713"/>
      <c r="MI460" s="713"/>
      <c r="MJ460" s="713"/>
      <c r="MK460" s="713"/>
      <c r="ML460" s="713"/>
      <c r="MM460" s="713"/>
      <c r="MN460" s="713"/>
      <c r="MO460" s="713"/>
      <c r="MP460" s="713"/>
      <c r="MQ460" s="713"/>
      <c r="MR460" s="713"/>
      <c r="MS460" s="713"/>
      <c r="MT460" s="713"/>
      <c r="MU460" s="713"/>
      <c r="MV460" s="714"/>
      <c r="MW460" s="714"/>
      <c r="MX460" s="714"/>
      <c r="MY460" s="714"/>
      <c r="MZ460" s="714"/>
    </row>
    <row r="461" spans="1:364" s="49" customFormat="1" ht="15" customHeight="1">
      <c r="A461" s="723"/>
      <c r="B461" s="724"/>
      <c r="C461" s="709"/>
      <c r="D461" s="474"/>
      <c r="E461" s="7"/>
      <c r="F461" s="7"/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373"/>
      <c r="AG461" s="7"/>
      <c r="AH461" s="7"/>
      <c r="AI461" s="7"/>
      <c r="AJ461" s="7"/>
      <c r="AK461" s="7"/>
      <c r="AL461" s="7"/>
      <c r="AM461" s="7"/>
      <c r="AN461" s="7"/>
      <c r="AO461" s="373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373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373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373"/>
      <c r="FG461" s="6"/>
      <c r="FH461" s="6"/>
      <c r="FI461" s="6"/>
      <c r="FJ461" s="6"/>
      <c r="FK461" s="6"/>
      <c r="FL461" s="6"/>
      <c r="FM461" s="225"/>
      <c r="FN461" s="6"/>
      <c r="FO461" s="6"/>
      <c r="FP461" s="6"/>
      <c r="FQ461" s="6"/>
      <c r="FR461" s="510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101"/>
      <c r="GJ461" s="511"/>
      <c r="GK461" s="101"/>
      <c r="GL461" s="77"/>
      <c r="GM461" s="77"/>
      <c r="GN461" s="77"/>
      <c r="GO461" s="77"/>
      <c r="GP461" s="77"/>
      <c r="GQ461" s="77"/>
      <c r="GR461" s="77"/>
      <c r="GS461" s="77"/>
      <c r="GT461" s="77"/>
      <c r="GU461" s="77"/>
      <c r="GV461" s="77"/>
      <c r="GW461" s="77"/>
      <c r="GX461" s="77"/>
      <c r="GY461" s="77"/>
      <c r="GZ461" s="77"/>
      <c r="HA461" s="77"/>
      <c r="HB461" s="77"/>
      <c r="HC461" s="77"/>
      <c r="HD461" s="77"/>
      <c r="HE461" s="77"/>
      <c r="HF461" s="77"/>
      <c r="HG461" s="77"/>
      <c r="HH461" s="77"/>
      <c r="HI461" s="77"/>
      <c r="HJ461" s="77"/>
      <c r="HK461" s="77"/>
      <c r="HL461" s="77"/>
      <c r="HM461" s="77"/>
      <c r="HN461" s="77"/>
      <c r="HO461" s="77"/>
      <c r="HP461" s="77"/>
      <c r="HQ461" s="77"/>
      <c r="HR461" s="77"/>
      <c r="HS461" s="77"/>
      <c r="HT461" s="77"/>
      <c r="HU461" s="77"/>
      <c r="HV461" s="77"/>
      <c r="HW461" s="77"/>
      <c r="HX461" s="77"/>
      <c r="HY461" s="77"/>
      <c r="HZ461" s="77"/>
      <c r="IA461" s="77"/>
      <c r="IB461" s="77"/>
      <c r="IC461" s="77"/>
      <c r="ID461" s="77"/>
      <c r="IE461" s="77"/>
      <c r="IF461" s="77"/>
      <c r="IG461" s="77"/>
      <c r="IH461" s="77"/>
      <c r="II461" s="77"/>
      <c r="IJ461" s="77"/>
      <c r="IK461" s="77"/>
      <c r="IL461" s="77"/>
      <c r="IM461" s="77"/>
      <c r="IN461" s="77"/>
      <c r="IO461" s="77"/>
      <c r="IP461" s="77"/>
      <c r="IQ461" s="77"/>
      <c r="IR461" s="77"/>
      <c r="IS461" s="77"/>
      <c r="IT461" s="77"/>
      <c r="IU461" s="77"/>
      <c r="IV461" s="3"/>
      <c r="IW461" s="3"/>
      <c r="IX461" s="3"/>
      <c r="IY461" s="3"/>
      <c r="IZ461" s="3"/>
      <c r="JA461" s="551"/>
      <c r="JB461" s="713"/>
      <c r="JC461" s="713"/>
      <c r="JD461" s="713"/>
      <c r="JE461" s="713"/>
      <c r="JF461" s="713"/>
      <c r="JG461" s="713"/>
      <c r="JH461" s="713"/>
      <c r="JI461" s="713"/>
      <c r="JJ461" s="713"/>
      <c r="JK461" s="713"/>
      <c r="JL461" s="713"/>
      <c r="JM461" s="713"/>
      <c r="JN461" s="713"/>
      <c r="JO461" s="713"/>
      <c r="JP461" s="713"/>
      <c r="JQ461" s="713"/>
      <c r="JR461" s="713"/>
      <c r="JS461" s="713"/>
      <c r="JT461" s="713"/>
      <c r="JU461" s="713"/>
      <c r="JV461" s="713"/>
      <c r="JW461" s="713"/>
      <c r="JX461" s="713"/>
      <c r="JY461" s="713"/>
      <c r="JZ461" s="713"/>
      <c r="KA461" s="713"/>
      <c r="KB461" s="713"/>
      <c r="KC461" s="713"/>
      <c r="KD461" s="713"/>
      <c r="KE461" s="713"/>
      <c r="KF461" s="713"/>
      <c r="KG461" s="713"/>
      <c r="KH461" s="713"/>
      <c r="KI461" s="713"/>
      <c r="KJ461" s="713"/>
      <c r="KK461" s="713"/>
      <c r="KL461" s="713"/>
      <c r="KM461" s="713"/>
      <c r="KN461" s="713"/>
      <c r="KO461" s="713"/>
      <c r="KP461" s="713"/>
      <c r="KQ461" s="713"/>
      <c r="KR461" s="713"/>
      <c r="KS461" s="713"/>
      <c r="KT461" s="713"/>
      <c r="KU461" s="713"/>
      <c r="KV461" s="713"/>
      <c r="KW461" s="713"/>
      <c r="KX461" s="713"/>
      <c r="KY461" s="713"/>
      <c r="KZ461" s="713"/>
      <c r="LA461" s="713"/>
      <c r="LB461" s="713"/>
      <c r="LC461" s="713"/>
      <c r="LD461" s="713"/>
      <c r="LE461" s="713"/>
      <c r="LF461" s="713"/>
      <c r="LG461" s="713"/>
      <c r="LH461" s="713"/>
      <c r="LI461" s="713"/>
      <c r="LJ461" s="713"/>
      <c r="LK461" s="713"/>
      <c r="LL461" s="713"/>
      <c r="LM461" s="713"/>
      <c r="LN461" s="713"/>
      <c r="LO461" s="713"/>
      <c r="LP461" s="713"/>
      <c r="LQ461" s="713"/>
      <c r="LR461" s="713"/>
      <c r="LS461" s="713"/>
      <c r="LT461" s="713"/>
      <c r="LU461" s="713"/>
      <c r="LV461" s="713"/>
      <c r="LW461" s="713"/>
      <c r="LX461" s="713"/>
      <c r="LY461" s="713"/>
      <c r="LZ461" s="713"/>
      <c r="MA461" s="713"/>
      <c r="MB461" s="713"/>
      <c r="MC461" s="713"/>
      <c r="MD461" s="713"/>
      <c r="ME461" s="713"/>
      <c r="MF461" s="713"/>
      <c r="MG461" s="713"/>
      <c r="MH461" s="713"/>
      <c r="MI461" s="713"/>
      <c r="MJ461" s="713"/>
      <c r="MK461" s="713"/>
      <c r="ML461" s="713"/>
      <c r="MM461" s="713"/>
      <c r="MN461" s="713"/>
      <c r="MO461" s="713"/>
      <c r="MP461" s="713"/>
      <c r="MQ461" s="713"/>
      <c r="MR461" s="713"/>
      <c r="MS461" s="713"/>
      <c r="MT461" s="713"/>
      <c r="MU461" s="713"/>
      <c r="MV461" s="714"/>
      <c r="MW461" s="714"/>
      <c r="MX461" s="714"/>
      <c r="MY461" s="714"/>
      <c r="MZ461" s="714"/>
    </row>
    <row r="462" spans="1:364" s="49" customFormat="1" ht="15" customHeight="1">
      <c r="A462" s="723"/>
      <c r="B462" s="724"/>
      <c r="C462" s="709"/>
      <c r="D462" s="474"/>
      <c r="E462" s="7"/>
      <c r="F462" s="7"/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373"/>
      <c r="AG462" s="7"/>
      <c r="AH462" s="7"/>
      <c r="AI462" s="7"/>
      <c r="AJ462" s="7"/>
      <c r="AK462" s="7"/>
      <c r="AL462" s="7"/>
      <c r="AM462" s="7"/>
      <c r="AN462" s="7"/>
      <c r="AO462" s="373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373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373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373"/>
      <c r="FG462" s="6"/>
      <c r="FH462" s="6"/>
      <c r="FI462" s="6"/>
      <c r="FJ462" s="6"/>
      <c r="FK462" s="6"/>
      <c r="FL462" s="6"/>
      <c r="FM462" s="225"/>
      <c r="FN462" s="6"/>
      <c r="FO462" s="6"/>
      <c r="FP462" s="6"/>
      <c r="FQ462" s="6"/>
      <c r="FR462" s="510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101"/>
      <c r="GJ462" s="511"/>
      <c r="GK462" s="101"/>
      <c r="GL462" s="77"/>
      <c r="GM462" s="77"/>
      <c r="GN462" s="77"/>
      <c r="GO462" s="77"/>
      <c r="GP462" s="77"/>
      <c r="GQ462" s="77"/>
      <c r="GR462" s="77"/>
      <c r="GS462" s="77"/>
      <c r="GT462" s="77"/>
      <c r="GU462" s="77"/>
      <c r="GV462" s="77"/>
      <c r="GW462" s="77"/>
      <c r="GX462" s="77"/>
      <c r="GY462" s="77"/>
      <c r="GZ462" s="77"/>
      <c r="HA462" s="77"/>
      <c r="HB462" s="77"/>
      <c r="HC462" s="77"/>
      <c r="HD462" s="77"/>
      <c r="HE462" s="77"/>
      <c r="HF462" s="77"/>
      <c r="HG462" s="77"/>
      <c r="HH462" s="77"/>
      <c r="HI462" s="77"/>
      <c r="HJ462" s="77"/>
      <c r="HK462" s="77"/>
      <c r="HL462" s="77"/>
      <c r="HM462" s="77"/>
      <c r="HN462" s="77"/>
      <c r="HO462" s="77"/>
      <c r="HP462" s="77"/>
      <c r="HQ462" s="77"/>
      <c r="HR462" s="77"/>
      <c r="HS462" s="77"/>
      <c r="HT462" s="77"/>
      <c r="HU462" s="77"/>
      <c r="HV462" s="77"/>
      <c r="HW462" s="77"/>
      <c r="HX462" s="77"/>
      <c r="HY462" s="77"/>
      <c r="HZ462" s="77"/>
      <c r="IA462" s="77"/>
      <c r="IB462" s="77"/>
      <c r="IC462" s="77"/>
      <c r="ID462" s="77"/>
      <c r="IE462" s="77"/>
      <c r="IF462" s="77"/>
      <c r="IG462" s="77"/>
      <c r="IH462" s="77"/>
      <c r="II462" s="77"/>
      <c r="IJ462" s="77"/>
      <c r="IK462" s="77"/>
      <c r="IL462" s="77"/>
      <c r="IM462" s="77"/>
      <c r="IN462" s="77"/>
      <c r="IO462" s="77"/>
      <c r="IP462" s="77"/>
      <c r="IQ462" s="77"/>
      <c r="IR462" s="77"/>
      <c r="IS462" s="77"/>
      <c r="IT462" s="77"/>
      <c r="IU462" s="77"/>
      <c r="IV462" s="3"/>
      <c r="IW462" s="3"/>
      <c r="IX462" s="3"/>
      <c r="IY462" s="3"/>
      <c r="IZ462" s="3"/>
      <c r="JA462" s="551"/>
      <c r="JB462" s="713"/>
      <c r="JC462" s="713"/>
      <c r="JD462" s="713"/>
      <c r="JE462" s="713"/>
      <c r="JF462" s="713"/>
      <c r="JG462" s="713"/>
      <c r="JH462" s="713"/>
      <c r="JI462" s="713"/>
      <c r="JJ462" s="713"/>
      <c r="JK462" s="713"/>
      <c r="JL462" s="713"/>
      <c r="JM462" s="713"/>
      <c r="JN462" s="713"/>
      <c r="JO462" s="713"/>
      <c r="JP462" s="713"/>
      <c r="JQ462" s="713"/>
      <c r="JR462" s="713"/>
      <c r="JS462" s="713"/>
      <c r="JT462" s="713"/>
      <c r="JU462" s="713"/>
      <c r="JV462" s="713"/>
      <c r="JW462" s="713"/>
      <c r="JX462" s="713"/>
      <c r="JY462" s="713"/>
      <c r="JZ462" s="713"/>
      <c r="KA462" s="713"/>
      <c r="KB462" s="713"/>
      <c r="KC462" s="713"/>
      <c r="KD462" s="713"/>
      <c r="KE462" s="713"/>
      <c r="KF462" s="713"/>
      <c r="KG462" s="713"/>
      <c r="KH462" s="713"/>
      <c r="KI462" s="713"/>
      <c r="KJ462" s="713"/>
      <c r="KK462" s="713"/>
      <c r="KL462" s="713"/>
      <c r="KM462" s="713"/>
      <c r="KN462" s="713"/>
      <c r="KO462" s="713"/>
      <c r="KP462" s="713"/>
      <c r="KQ462" s="713"/>
      <c r="KR462" s="713"/>
      <c r="KS462" s="713"/>
      <c r="KT462" s="713"/>
      <c r="KU462" s="713"/>
      <c r="KV462" s="713"/>
      <c r="KW462" s="713"/>
      <c r="KX462" s="713"/>
      <c r="KY462" s="713"/>
      <c r="KZ462" s="713"/>
      <c r="LA462" s="713"/>
      <c r="LB462" s="713"/>
      <c r="LC462" s="713"/>
      <c r="LD462" s="713"/>
      <c r="LE462" s="713"/>
      <c r="LF462" s="713"/>
      <c r="LG462" s="713"/>
      <c r="LH462" s="713"/>
      <c r="LI462" s="713"/>
      <c r="LJ462" s="713"/>
      <c r="LK462" s="713"/>
      <c r="LL462" s="713"/>
      <c r="LM462" s="713"/>
      <c r="LN462" s="713"/>
      <c r="LO462" s="713"/>
      <c r="LP462" s="713"/>
      <c r="LQ462" s="713"/>
      <c r="LR462" s="713"/>
      <c r="LS462" s="713"/>
      <c r="LT462" s="713"/>
      <c r="LU462" s="713"/>
      <c r="LV462" s="713"/>
      <c r="LW462" s="713"/>
      <c r="LX462" s="713"/>
      <c r="LY462" s="713"/>
      <c r="LZ462" s="713"/>
      <c r="MA462" s="713"/>
      <c r="MB462" s="713"/>
      <c r="MC462" s="713"/>
      <c r="MD462" s="713"/>
      <c r="ME462" s="713"/>
      <c r="MF462" s="713"/>
      <c r="MG462" s="713"/>
      <c r="MH462" s="713"/>
      <c r="MI462" s="713"/>
      <c r="MJ462" s="713"/>
      <c r="MK462" s="713"/>
      <c r="ML462" s="713"/>
      <c r="MM462" s="713"/>
      <c r="MN462" s="713"/>
      <c r="MO462" s="713"/>
      <c r="MP462" s="713"/>
      <c r="MQ462" s="713"/>
      <c r="MR462" s="713"/>
      <c r="MS462" s="713"/>
      <c r="MT462" s="713"/>
      <c r="MU462" s="713"/>
      <c r="MV462" s="714"/>
      <c r="MW462" s="714"/>
      <c r="MX462" s="714"/>
      <c r="MY462" s="714"/>
      <c r="MZ462" s="714"/>
    </row>
    <row r="463" spans="1:364" s="49" customFormat="1" ht="15" customHeight="1">
      <c r="A463" s="723"/>
      <c r="B463" s="724"/>
      <c r="C463" s="709"/>
      <c r="D463" s="474"/>
      <c r="E463" s="7"/>
      <c r="F463" s="7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373"/>
      <c r="AG463" s="7"/>
      <c r="AH463" s="7"/>
      <c r="AI463" s="7"/>
      <c r="AJ463" s="7"/>
      <c r="AK463" s="7"/>
      <c r="AL463" s="7"/>
      <c r="AM463" s="7"/>
      <c r="AN463" s="7"/>
      <c r="AO463" s="373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373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373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373"/>
      <c r="FG463" s="6"/>
      <c r="FH463" s="6"/>
      <c r="FI463" s="6"/>
      <c r="FJ463" s="6"/>
      <c r="FK463" s="6"/>
      <c r="FL463" s="6"/>
      <c r="FM463" s="225"/>
      <c r="FN463" s="6"/>
      <c r="FO463" s="6"/>
      <c r="FP463" s="6"/>
      <c r="FQ463" s="6"/>
      <c r="FR463" s="510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101"/>
      <c r="GJ463" s="511"/>
      <c r="GK463" s="101"/>
      <c r="GL463" s="77"/>
      <c r="GM463" s="77"/>
      <c r="GN463" s="77"/>
      <c r="GO463" s="77"/>
      <c r="GP463" s="77"/>
      <c r="GQ463" s="77"/>
      <c r="GR463" s="77"/>
      <c r="GS463" s="77"/>
      <c r="GT463" s="77"/>
      <c r="GU463" s="77"/>
      <c r="GV463" s="77"/>
      <c r="GW463" s="77"/>
      <c r="GX463" s="77"/>
      <c r="GY463" s="77"/>
      <c r="GZ463" s="77"/>
      <c r="HA463" s="77"/>
      <c r="HB463" s="77"/>
      <c r="HC463" s="77"/>
      <c r="HD463" s="77"/>
      <c r="HE463" s="77"/>
      <c r="HF463" s="77"/>
      <c r="HG463" s="77"/>
      <c r="HH463" s="77"/>
      <c r="HI463" s="77"/>
      <c r="HJ463" s="77"/>
      <c r="HK463" s="77"/>
      <c r="HL463" s="77"/>
      <c r="HM463" s="77"/>
      <c r="HN463" s="77"/>
      <c r="HO463" s="77"/>
      <c r="HP463" s="77"/>
      <c r="HQ463" s="77"/>
      <c r="HR463" s="77"/>
      <c r="HS463" s="77"/>
      <c r="HT463" s="77"/>
      <c r="HU463" s="77"/>
      <c r="HV463" s="77"/>
      <c r="HW463" s="77"/>
      <c r="HX463" s="77"/>
      <c r="HY463" s="77"/>
      <c r="HZ463" s="77"/>
      <c r="IA463" s="77"/>
      <c r="IB463" s="77"/>
      <c r="IC463" s="77"/>
      <c r="ID463" s="77"/>
      <c r="IE463" s="77"/>
      <c r="IF463" s="77"/>
      <c r="IG463" s="77"/>
      <c r="IH463" s="77"/>
      <c r="II463" s="77"/>
      <c r="IJ463" s="77"/>
      <c r="IK463" s="77"/>
      <c r="IL463" s="77"/>
      <c r="IM463" s="77"/>
      <c r="IN463" s="77"/>
      <c r="IO463" s="77"/>
      <c r="IP463" s="77"/>
      <c r="IQ463" s="77"/>
      <c r="IR463" s="77"/>
      <c r="IS463" s="77"/>
      <c r="IT463" s="77"/>
      <c r="IU463" s="77"/>
      <c r="IV463" s="3"/>
      <c r="IW463" s="3"/>
      <c r="IX463" s="3"/>
      <c r="IY463" s="3"/>
      <c r="IZ463" s="3"/>
      <c r="JA463" s="551"/>
      <c r="JB463" s="713"/>
      <c r="JC463" s="713"/>
      <c r="JD463" s="713"/>
      <c r="JE463" s="713"/>
      <c r="JF463" s="713"/>
      <c r="JG463" s="713"/>
      <c r="JH463" s="713"/>
      <c r="JI463" s="713"/>
      <c r="JJ463" s="713"/>
      <c r="JK463" s="713"/>
      <c r="JL463" s="713"/>
      <c r="JM463" s="713"/>
      <c r="JN463" s="713"/>
      <c r="JO463" s="713"/>
      <c r="JP463" s="713"/>
      <c r="JQ463" s="713"/>
      <c r="JR463" s="713"/>
      <c r="JS463" s="713"/>
      <c r="JT463" s="713"/>
      <c r="JU463" s="713"/>
      <c r="JV463" s="713"/>
      <c r="JW463" s="713"/>
      <c r="JX463" s="713"/>
      <c r="JY463" s="713"/>
      <c r="JZ463" s="713"/>
      <c r="KA463" s="713"/>
      <c r="KB463" s="713"/>
      <c r="KC463" s="713"/>
      <c r="KD463" s="713"/>
      <c r="KE463" s="713"/>
      <c r="KF463" s="713"/>
      <c r="KG463" s="713"/>
      <c r="KH463" s="713"/>
      <c r="KI463" s="713"/>
      <c r="KJ463" s="713"/>
      <c r="KK463" s="713"/>
      <c r="KL463" s="713"/>
      <c r="KM463" s="713"/>
      <c r="KN463" s="713"/>
      <c r="KO463" s="713"/>
      <c r="KP463" s="713"/>
      <c r="KQ463" s="713"/>
      <c r="KR463" s="713"/>
      <c r="KS463" s="713"/>
      <c r="KT463" s="713"/>
      <c r="KU463" s="713"/>
      <c r="KV463" s="713"/>
      <c r="KW463" s="713"/>
      <c r="KX463" s="713"/>
      <c r="KY463" s="713"/>
      <c r="KZ463" s="713"/>
      <c r="LA463" s="713"/>
      <c r="LB463" s="713"/>
      <c r="LC463" s="713"/>
      <c r="LD463" s="713"/>
      <c r="LE463" s="713"/>
      <c r="LF463" s="713"/>
      <c r="LG463" s="713"/>
      <c r="LH463" s="713"/>
      <c r="LI463" s="713"/>
      <c r="LJ463" s="713"/>
      <c r="LK463" s="713"/>
      <c r="LL463" s="713"/>
      <c r="LM463" s="713"/>
      <c r="LN463" s="713"/>
      <c r="LO463" s="713"/>
      <c r="LP463" s="713"/>
      <c r="LQ463" s="713"/>
      <c r="LR463" s="713"/>
      <c r="LS463" s="713"/>
      <c r="LT463" s="713"/>
      <c r="LU463" s="713"/>
      <c r="LV463" s="713"/>
      <c r="LW463" s="713"/>
      <c r="LX463" s="713"/>
      <c r="LY463" s="713"/>
      <c r="LZ463" s="713"/>
      <c r="MA463" s="713"/>
      <c r="MB463" s="713"/>
      <c r="MC463" s="713"/>
      <c r="MD463" s="713"/>
      <c r="ME463" s="713"/>
      <c r="MF463" s="713"/>
      <c r="MG463" s="713"/>
      <c r="MH463" s="713"/>
      <c r="MI463" s="713"/>
      <c r="MJ463" s="713"/>
      <c r="MK463" s="713"/>
      <c r="ML463" s="713"/>
      <c r="MM463" s="713"/>
      <c r="MN463" s="713"/>
      <c r="MO463" s="713"/>
      <c r="MP463" s="713"/>
      <c r="MQ463" s="713"/>
      <c r="MR463" s="713"/>
      <c r="MS463" s="713"/>
      <c r="MT463" s="713"/>
      <c r="MU463" s="713"/>
      <c r="MV463" s="714"/>
      <c r="MW463" s="714"/>
      <c r="MX463" s="714"/>
      <c r="MY463" s="714"/>
      <c r="MZ463" s="714"/>
    </row>
    <row r="464" spans="1:364" s="49" customFormat="1" ht="15" customHeight="1">
      <c r="A464" s="723"/>
      <c r="B464" s="724"/>
      <c r="C464" s="709"/>
      <c r="D464" s="474"/>
      <c r="E464" s="7"/>
      <c r="F464" s="7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373"/>
      <c r="AG464" s="7"/>
      <c r="AH464" s="7"/>
      <c r="AI464" s="7"/>
      <c r="AJ464" s="7"/>
      <c r="AK464" s="7"/>
      <c r="AL464" s="7"/>
      <c r="AM464" s="7"/>
      <c r="AN464" s="7"/>
      <c r="AO464" s="373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373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373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373"/>
      <c r="FG464" s="6"/>
      <c r="FH464" s="6"/>
      <c r="FI464" s="6"/>
      <c r="FJ464" s="6"/>
      <c r="FK464" s="6"/>
      <c r="FL464" s="6"/>
      <c r="FM464" s="225"/>
      <c r="FN464" s="6"/>
      <c r="FO464" s="6"/>
      <c r="FP464" s="6"/>
      <c r="FQ464" s="6"/>
      <c r="FR464" s="510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101"/>
      <c r="GJ464" s="511"/>
      <c r="GK464" s="101"/>
      <c r="GL464" s="77"/>
      <c r="GM464" s="77"/>
      <c r="GN464" s="77"/>
      <c r="GO464" s="77"/>
      <c r="GP464" s="77"/>
      <c r="GQ464" s="77"/>
      <c r="GR464" s="77"/>
      <c r="GS464" s="77"/>
      <c r="GT464" s="77"/>
      <c r="GU464" s="77"/>
      <c r="GV464" s="77"/>
      <c r="GW464" s="77"/>
      <c r="GX464" s="77"/>
      <c r="GY464" s="77"/>
      <c r="GZ464" s="77"/>
      <c r="HA464" s="77"/>
      <c r="HB464" s="77"/>
      <c r="HC464" s="77"/>
      <c r="HD464" s="77"/>
      <c r="HE464" s="77"/>
      <c r="HF464" s="77"/>
      <c r="HG464" s="77"/>
      <c r="HH464" s="77"/>
      <c r="HI464" s="77"/>
      <c r="HJ464" s="77"/>
      <c r="HK464" s="77"/>
      <c r="HL464" s="77"/>
      <c r="HM464" s="77"/>
      <c r="HN464" s="77"/>
      <c r="HO464" s="77"/>
      <c r="HP464" s="77"/>
      <c r="HQ464" s="77"/>
      <c r="HR464" s="77"/>
      <c r="HS464" s="77"/>
      <c r="HT464" s="77"/>
      <c r="HU464" s="77"/>
      <c r="HV464" s="77"/>
      <c r="HW464" s="77"/>
      <c r="HX464" s="77"/>
      <c r="HY464" s="77"/>
      <c r="HZ464" s="77"/>
      <c r="IA464" s="77"/>
      <c r="IB464" s="77"/>
      <c r="IC464" s="77"/>
      <c r="ID464" s="77"/>
      <c r="IE464" s="77"/>
      <c r="IF464" s="77"/>
      <c r="IG464" s="77"/>
      <c r="IH464" s="77"/>
      <c r="II464" s="77"/>
      <c r="IJ464" s="77"/>
      <c r="IK464" s="77"/>
      <c r="IL464" s="77"/>
      <c r="IM464" s="77"/>
      <c r="IN464" s="77"/>
      <c r="IO464" s="77"/>
      <c r="IP464" s="77"/>
      <c r="IQ464" s="77"/>
      <c r="IR464" s="77"/>
      <c r="IS464" s="77"/>
      <c r="IT464" s="77"/>
      <c r="IU464" s="77"/>
      <c r="IV464" s="3"/>
      <c r="IW464" s="3"/>
      <c r="IX464" s="3"/>
      <c r="IY464" s="3"/>
      <c r="IZ464" s="3"/>
      <c r="JA464" s="551"/>
      <c r="JB464" s="713"/>
      <c r="JC464" s="713"/>
      <c r="JD464" s="713"/>
      <c r="JE464" s="713"/>
      <c r="JF464" s="713"/>
      <c r="JG464" s="713"/>
      <c r="JH464" s="713"/>
      <c r="JI464" s="713"/>
      <c r="JJ464" s="713"/>
      <c r="JK464" s="713"/>
      <c r="JL464" s="713"/>
      <c r="JM464" s="713"/>
      <c r="JN464" s="713"/>
      <c r="JO464" s="713"/>
      <c r="JP464" s="713"/>
      <c r="JQ464" s="713"/>
      <c r="JR464" s="713"/>
      <c r="JS464" s="713"/>
      <c r="JT464" s="713"/>
      <c r="JU464" s="713"/>
      <c r="JV464" s="713"/>
      <c r="JW464" s="713"/>
      <c r="JX464" s="713"/>
      <c r="JY464" s="713"/>
      <c r="JZ464" s="713"/>
      <c r="KA464" s="713"/>
      <c r="KB464" s="713"/>
      <c r="KC464" s="713"/>
      <c r="KD464" s="713"/>
      <c r="KE464" s="713"/>
      <c r="KF464" s="713"/>
      <c r="KG464" s="713"/>
      <c r="KH464" s="713"/>
      <c r="KI464" s="713"/>
      <c r="KJ464" s="713"/>
      <c r="KK464" s="713"/>
      <c r="KL464" s="713"/>
      <c r="KM464" s="713"/>
      <c r="KN464" s="713"/>
      <c r="KO464" s="713"/>
      <c r="KP464" s="713"/>
      <c r="KQ464" s="713"/>
      <c r="KR464" s="713"/>
      <c r="KS464" s="713"/>
      <c r="KT464" s="713"/>
      <c r="KU464" s="713"/>
      <c r="KV464" s="713"/>
      <c r="KW464" s="713"/>
      <c r="KX464" s="713"/>
      <c r="KY464" s="713"/>
      <c r="KZ464" s="713"/>
      <c r="LA464" s="713"/>
      <c r="LB464" s="713"/>
      <c r="LC464" s="713"/>
      <c r="LD464" s="713"/>
      <c r="LE464" s="713"/>
      <c r="LF464" s="713"/>
      <c r="LG464" s="713"/>
      <c r="LH464" s="713"/>
      <c r="LI464" s="713"/>
      <c r="LJ464" s="713"/>
      <c r="LK464" s="713"/>
      <c r="LL464" s="713"/>
      <c r="LM464" s="713"/>
      <c r="LN464" s="713"/>
      <c r="LO464" s="713"/>
      <c r="LP464" s="713"/>
      <c r="LQ464" s="713"/>
      <c r="LR464" s="713"/>
      <c r="LS464" s="713"/>
      <c r="LT464" s="713"/>
      <c r="LU464" s="713"/>
      <c r="LV464" s="713"/>
      <c r="LW464" s="713"/>
      <c r="LX464" s="713"/>
      <c r="LY464" s="713"/>
      <c r="LZ464" s="713"/>
      <c r="MA464" s="713"/>
      <c r="MB464" s="713"/>
      <c r="MC464" s="713"/>
      <c r="MD464" s="713"/>
      <c r="ME464" s="713"/>
      <c r="MF464" s="713"/>
      <c r="MG464" s="713"/>
      <c r="MH464" s="713"/>
      <c r="MI464" s="713"/>
      <c r="MJ464" s="713"/>
      <c r="MK464" s="713"/>
      <c r="ML464" s="713"/>
      <c r="MM464" s="713"/>
      <c r="MN464" s="713"/>
      <c r="MO464" s="713"/>
      <c r="MP464" s="713"/>
      <c r="MQ464" s="713"/>
      <c r="MR464" s="713"/>
      <c r="MS464" s="713"/>
      <c r="MT464" s="713"/>
      <c r="MU464" s="713"/>
      <c r="MV464" s="714"/>
      <c r="MW464" s="714"/>
      <c r="MX464" s="714"/>
      <c r="MY464" s="714"/>
      <c r="MZ464" s="714"/>
    </row>
    <row r="465" spans="1:364" s="49" customFormat="1" ht="15" customHeight="1">
      <c r="A465" s="723"/>
      <c r="B465" s="724"/>
      <c r="C465" s="709"/>
      <c r="D465" s="474"/>
      <c r="E465" s="7"/>
      <c r="F465" s="7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373"/>
      <c r="AG465" s="7"/>
      <c r="AH465" s="7"/>
      <c r="AI465" s="7"/>
      <c r="AJ465" s="7"/>
      <c r="AK465" s="7"/>
      <c r="AL465" s="7"/>
      <c r="AM465" s="7"/>
      <c r="AN465" s="7"/>
      <c r="AO465" s="373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373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373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373"/>
      <c r="FG465" s="6"/>
      <c r="FH465" s="6"/>
      <c r="FI465" s="6"/>
      <c r="FJ465" s="6"/>
      <c r="FK465" s="6"/>
      <c r="FL465" s="6"/>
      <c r="FM465" s="225"/>
      <c r="FN465" s="6"/>
      <c r="FO465" s="6"/>
      <c r="FP465" s="6"/>
      <c r="FQ465" s="6"/>
      <c r="FR465" s="510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101"/>
      <c r="GJ465" s="511"/>
      <c r="GK465" s="101"/>
      <c r="GL465" s="77"/>
      <c r="GM465" s="77"/>
      <c r="GN465" s="77"/>
      <c r="GO465" s="77"/>
      <c r="GP465" s="77"/>
      <c r="GQ465" s="77"/>
      <c r="GR465" s="77"/>
      <c r="GS465" s="77"/>
      <c r="GT465" s="77"/>
      <c r="GU465" s="77"/>
      <c r="GV465" s="77"/>
      <c r="GW465" s="77"/>
      <c r="GX465" s="77"/>
      <c r="GY465" s="77"/>
      <c r="GZ465" s="77"/>
      <c r="HA465" s="77"/>
      <c r="HB465" s="77"/>
      <c r="HC465" s="77"/>
      <c r="HD465" s="77"/>
      <c r="HE465" s="77"/>
      <c r="HF465" s="77"/>
      <c r="HG465" s="77"/>
      <c r="HH465" s="77"/>
      <c r="HI465" s="77"/>
      <c r="HJ465" s="77"/>
      <c r="HK465" s="77"/>
      <c r="HL465" s="77"/>
      <c r="HM465" s="77"/>
      <c r="HN465" s="77"/>
      <c r="HO465" s="77"/>
      <c r="HP465" s="77"/>
      <c r="HQ465" s="77"/>
      <c r="HR465" s="77"/>
      <c r="HS465" s="77"/>
      <c r="HT465" s="77"/>
      <c r="HU465" s="77"/>
      <c r="HV465" s="77"/>
      <c r="HW465" s="77"/>
      <c r="HX465" s="77"/>
      <c r="HY465" s="77"/>
      <c r="HZ465" s="77"/>
      <c r="IA465" s="77"/>
      <c r="IB465" s="77"/>
      <c r="IC465" s="77"/>
      <c r="ID465" s="77"/>
      <c r="IE465" s="77"/>
      <c r="IF465" s="77"/>
      <c r="IG465" s="77"/>
      <c r="IH465" s="77"/>
      <c r="II465" s="77"/>
      <c r="IJ465" s="77"/>
      <c r="IK465" s="77"/>
      <c r="IL465" s="77"/>
      <c r="IM465" s="77"/>
      <c r="IN465" s="77"/>
      <c r="IO465" s="77"/>
      <c r="IP465" s="77"/>
      <c r="IQ465" s="77"/>
      <c r="IR465" s="77"/>
      <c r="IS465" s="77"/>
      <c r="IT465" s="77"/>
      <c r="IU465" s="77"/>
      <c r="IV465" s="3"/>
      <c r="IW465" s="3"/>
      <c r="IX465" s="3"/>
      <c r="IY465" s="3"/>
      <c r="IZ465" s="3"/>
      <c r="JA465" s="551"/>
      <c r="JB465" s="713"/>
      <c r="JC465" s="713"/>
      <c r="JD465" s="713"/>
      <c r="JE465" s="713"/>
      <c r="JF465" s="713"/>
      <c r="JG465" s="713"/>
      <c r="JH465" s="713"/>
      <c r="JI465" s="713"/>
      <c r="JJ465" s="713"/>
      <c r="JK465" s="713"/>
      <c r="JL465" s="713"/>
      <c r="JM465" s="713"/>
      <c r="JN465" s="713"/>
      <c r="JO465" s="713"/>
      <c r="JP465" s="713"/>
      <c r="JQ465" s="713"/>
      <c r="JR465" s="713"/>
      <c r="JS465" s="713"/>
      <c r="JT465" s="713"/>
      <c r="JU465" s="713"/>
      <c r="JV465" s="713"/>
      <c r="JW465" s="713"/>
      <c r="JX465" s="713"/>
      <c r="JY465" s="713"/>
      <c r="JZ465" s="713"/>
      <c r="KA465" s="713"/>
      <c r="KB465" s="713"/>
      <c r="KC465" s="713"/>
      <c r="KD465" s="713"/>
      <c r="KE465" s="713"/>
      <c r="KF465" s="713"/>
      <c r="KG465" s="713"/>
      <c r="KH465" s="713"/>
      <c r="KI465" s="713"/>
      <c r="KJ465" s="713"/>
      <c r="KK465" s="713"/>
      <c r="KL465" s="713"/>
      <c r="KM465" s="713"/>
      <c r="KN465" s="713"/>
      <c r="KO465" s="713"/>
      <c r="KP465" s="713"/>
      <c r="KQ465" s="713"/>
      <c r="KR465" s="713"/>
      <c r="KS465" s="713"/>
      <c r="KT465" s="713"/>
      <c r="KU465" s="713"/>
      <c r="KV465" s="713"/>
      <c r="KW465" s="713"/>
      <c r="KX465" s="713"/>
      <c r="KY465" s="713"/>
      <c r="KZ465" s="713"/>
      <c r="LA465" s="713"/>
      <c r="LB465" s="713"/>
      <c r="LC465" s="713"/>
      <c r="LD465" s="713"/>
      <c r="LE465" s="713"/>
      <c r="LF465" s="713"/>
      <c r="LG465" s="713"/>
      <c r="LH465" s="713"/>
      <c r="LI465" s="713"/>
      <c r="LJ465" s="713"/>
      <c r="LK465" s="713"/>
      <c r="LL465" s="713"/>
      <c r="LM465" s="713"/>
      <c r="LN465" s="713"/>
      <c r="LO465" s="713"/>
      <c r="LP465" s="713"/>
      <c r="LQ465" s="713"/>
      <c r="LR465" s="713"/>
      <c r="LS465" s="713"/>
      <c r="LT465" s="713"/>
      <c r="LU465" s="713"/>
      <c r="LV465" s="713"/>
      <c r="LW465" s="713"/>
      <c r="LX465" s="713"/>
      <c r="LY465" s="713"/>
      <c r="LZ465" s="713"/>
      <c r="MA465" s="713"/>
      <c r="MB465" s="713"/>
      <c r="MC465" s="713"/>
      <c r="MD465" s="713"/>
      <c r="ME465" s="713"/>
      <c r="MF465" s="713"/>
      <c r="MG465" s="713"/>
      <c r="MH465" s="713"/>
      <c r="MI465" s="713"/>
      <c r="MJ465" s="713"/>
      <c r="MK465" s="713"/>
      <c r="ML465" s="713"/>
      <c r="MM465" s="713"/>
      <c r="MN465" s="713"/>
      <c r="MO465" s="713"/>
      <c r="MP465" s="713"/>
      <c r="MQ465" s="713"/>
      <c r="MR465" s="713"/>
      <c r="MS465" s="713"/>
      <c r="MT465" s="713"/>
      <c r="MU465" s="713"/>
      <c r="MV465" s="714"/>
      <c r="MW465" s="714"/>
      <c r="MX465" s="714"/>
      <c r="MY465" s="714"/>
      <c r="MZ465" s="714"/>
    </row>
    <row r="466" spans="1:364" s="49" customFormat="1" ht="15" customHeight="1">
      <c r="A466" s="723"/>
      <c r="B466" s="724"/>
      <c r="C466" s="709"/>
      <c r="D466" s="474"/>
      <c r="E466" s="7"/>
      <c r="F466" s="7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373"/>
      <c r="AG466" s="7"/>
      <c r="AH466" s="7"/>
      <c r="AI466" s="7"/>
      <c r="AJ466" s="7"/>
      <c r="AK466" s="7"/>
      <c r="AL466" s="7"/>
      <c r="AM466" s="7"/>
      <c r="AN466" s="7"/>
      <c r="AO466" s="373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373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373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373"/>
      <c r="FG466" s="6"/>
      <c r="FH466" s="6"/>
      <c r="FI466" s="6"/>
      <c r="FJ466" s="6"/>
      <c r="FK466" s="6"/>
      <c r="FL466" s="6"/>
      <c r="FM466" s="225"/>
      <c r="FN466" s="6"/>
      <c r="FO466" s="6"/>
      <c r="FP466" s="6"/>
      <c r="FQ466" s="6"/>
      <c r="FR466" s="510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101"/>
      <c r="GJ466" s="511"/>
      <c r="GK466" s="101"/>
      <c r="GL466" s="77"/>
      <c r="GM466" s="77"/>
      <c r="GN466" s="77"/>
      <c r="GO466" s="77"/>
      <c r="GP466" s="77"/>
      <c r="GQ466" s="77"/>
      <c r="GR466" s="77"/>
      <c r="GS466" s="77"/>
      <c r="GT466" s="77"/>
      <c r="GU466" s="77"/>
      <c r="GV466" s="77"/>
      <c r="GW466" s="77"/>
      <c r="GX466" s="77"/>
      <c r="GY466" s="77"/>
      <c r="GZ466" s="77"/>
      <c r="HA466" s="77"/>
      <c r="HB466" s="77"/>
      <c r="HC466" s="77"/>
      <c r="HD466" s="77"/>
      <c r="HE466" s="77"/>
      <c r="HF466" s="77"/>
      <c r="HG466" s="77"/>
      <c r="HH466" s="77"/>
      <c r="HI466" s="77"/>
      <c r="HJ466" s="77"/>
      <c r="HK466" s="77"/>
      <c r="HL466" s="77"/>
      <c r="HM466" s="77"/>
      <c r="HN466" s="77"/>
      <c r="HO466" s="77"/>
      <c r="HP466" s="77"/>
      <c r="HQ466" s="77"/>
      <c r="HR466" s="77"/>
      <c r="HS466" s="77"/>
      <c r="HT466" s="77"/>
      <c r="HU466" s="77"/>
      <c r="HV466" s="77"/>
      <c r="HW466" s="77"/>
      <c r="HX466" s="77"/>
      <c r="HY466" s="77"/>
      <c r="HZ466" s="77"/>
      <c r="IA466" s="77"/>
      <c r="IB466" s="77"/>
      <c r="IC466" s="77"/>
      <c r="ID466" s="77"/>
      <c r="IE466" s="77"/>
      <c r="IF466" s="77"/>
      <c r="IG466" s="77"/>
      <c r="IH466" s="77"/>
      <c r="II466" s="77"/>
      <c r="IJ466" s="77"/>
      <c r="IK466" s="77"/>
      <c r="IL466" s="77"/>
      <c r="IM466" s="77"/>
      <c r="IN466" s="77"/>
      <c r="IO466" s="77"/>
      <c r="IP466" s="77"/>
      <c r="IQ466" s="77"/>
      <c r="IR466" s="77"/>
      <c r="IS466" s="77"/>
      <c r="IT466" s="77"/>
      <c r="IU466" s="77"/>
      <c r="IV466" s="3"/>
      <c r="IW466" s="3"/>
      <c r="IX466" s="3"/>
      <c r="IY466" s="3"/>
      <c r="IZ466" s="3"/>
      <c r="JA466" s="551"/>
      <c r="JB466" s="713"/>
      <c r="JC466" s="713"/>
      <c r="JD466" s="713"/>
      <c r="JE466" s="713"/>
      <c r="JF466" s="713"/>
      <c r="JG466" s="713"/>
      <c r="JH466" s="713"/>
      <c r="JI466" s="713"/>
      <c r="JJ466" s="713"/>
      <c r="JK466" s="713"/>
      <c r="JL466" s="713"/>
      <c r="JM466" s="713"/>
      <c r="JN466" s="713"/>
      <c r="JO466" s="713"/>
      <c r="JP466" s="713"/>
      <c r="JQ466" s="713"/>
      <c r="JR466" s="713"/>
      <c r="JS466" s="713"/>
      <c r="JT466" s="713"/>
      <c r="JU466" s="713"/>
      <c r="JV466" s="713"/>
      <c r="JW466" s="713"/>
      <c r="JX466" s="713"/>
      <c r="JY466" s="713"/>
      <c r="JZ466" s="713"/>
      <c r="KA466" s="713"/>
      <c r="KB466" s="713"/>
      <c r="KC466" s="713"/>
      <c r="KD466" s="713"/>
      <c r="KE466" s="713"/>
      <c r="KF466" s="713"/>
      <c r="KG466" s="713"/>
      <c r="KH466" s="713"/>
      <c r="KI466" s="713"/>
      <c r="KJ466" s="713"/>
      <c r="KK466" s="713"/>
      <c r="KL466" s="713"/>
      <c r="KM466" s="713"/>
      <c r="KN466" s="713"/>
      <c r="KO466" s="713"/>
      <c r="KP466" s="713"/>
      <c r="KQ466" s="713"/>
      <c r="KR466" s="713"/>
      <c r="KS466" s="713"/>
      <c r="KT466" s="713"/>
      <c r="KU466" s="713"/>
      <c r="KV466" s="713"/>
      <c r="KW466" s="713"/>
      <c r="KX466" s="713"/>
      <c r="KY466" s="713"/>
      <c r="KZ466" s="713"/>
      <c r="LA466" s="713"/>
      <c r="LB466" s="713"/>
      <c r="LC466" s="713"/>
      <c r="LD466" s="713"/>
      <c r="LE466" s="713"/>
      <c r="LF466" s="713"/>
      <c r="LG466" s="713"/>
      <c r="LH466" s="713"/>
      <c r="LI466" s="713"/>
      <c r="LJ466" s="713"/>
      <c r="LK466" s="713"/>
      <c r="LL466" s="713"/>
      <c r="LM466" s="713"/>
      <c r="LN466" s="713"/>
      <c r="LO466" s="713"/>
      <c r="LP466" s="713"/>
      <c r="LQ466" s="713"/>
      <c r="LR466" s="713"/>
      <c r="LS466" s="713"/>
      <c r="LT466" s="713"/>
      <c r="LU466" s="713"/>
      <c r="LV466" s="713"/>
      <c r="LW466" s="713"/>
      <c r="LX466" s="713"/>
      <c r="LY466" s="713"/>
      <c r="LZ466" s="713"/>
      <c r="MA466" s="713"/>
      <c r="MB466" s="713"/>
      <c r="MC466" s="713"/>
      <c r="MD466" s="713"/>
      <c r="ME466" s="713"/>
      <c r="MF466" s="713"/>
      <c r="MG466" s="713"/>
      <c r="MH466" s="713"/>
      <c r="MI466" s="713"/>
      <c r="MJ466" s="713"/>
      <c r="MK466" s="713"/>
      <c r="ML466" s="713"/>
      <c r="MM466" s="713"/>
      <c r="MN466" s="713"/>
      <c r="MO466" s="713"/>
      <c r="MP466" s="713"/>
      <c r="MQ466" s="713"/>
      <c r="MR466" s="713"/>
      <c r="MS466" s="713"/>
      <c r="MT466" s="713"/>
      <c r="MU466" s="713"/>
      <c r="MV466" s="714"/>
      <c r="MW466" s="714"/>
      <c r="MX466" s="714"/>
      <c r="MY466" s="714"/>
      <c r="MZ466" s="714"/>
    </row>
    <row r="467" spans="1:364" s="49" customFormat="1" ht="15" customHeight="1">
      <c r="A467" s="723"/>
      <c r="B467" s="724"/>
      <c r="C467" s="709"/>
      <c r="D467" s="474"/>
      <c r="E467" s="7"/>
      <c r="F467" s="7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373"/>
      <c r="AG467" s="7"/>
      <c r="AH467" s="7"/>
      <c r="AI467" s="7"/>
      <c r="AJ467" s="7"/>
      <c r="AK467" s="7"/>
      <c r="AL467" s="7"/>
      <c r="AM467" s="7"/>
      <c r="AN467" s="7"/>
      <c r="AO467" s="373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373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373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373"/>
      <c r="FG467" s="6"/>
      <c r="FH467" s="6"/>
      <c r="FI467" s="6"/>
      <c r="FJ467" s="6"/>
      <c r="FK467" s="6"/>
      <c r="FL467" s="6"/>
      <c r="FM467" s="225"/>
      <c r="FN467" s="6"/>
      <c r="FO467" s="6"/>
      <c r="FP467" s="6"/>
      <c r="FQ467" s="6"/>
      <c r="FR467" s="510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101"/>
      <c r="GJ467" s="511"/>
      <c r="GK467" s="101"/>
      <c r="GL467" s="77"/>
      <c r="GM467" s="77"/>
      <c r="GN467" s="77"/>
      <c r="GO467" s="77"/>
      <c r="GP467" s="77"/>
      <c r="GQ467" s="77"/>
      <c r="GR467" s="77"/>
      <c r="GS467" s="77"/>
      <c r="GT467" s="77"/>
      <c r="GU467" s="77"/>
      <c r="GV467" s="77"/>
      <c r="GW467" s="77"/>
      <c r="GX467" s="77"/>
      <c r="GY467" s="77"/>
      <c r="GZ467" s="77"/>
      <c r="HA467" s="77"/>
      <c r="HB467" s="77"/>
      <c r="HC467" s="77"/>
      <c r="HD467" s="77"/>
      <c r="HE467" s="77"/>
      <c r="HF467" s="77"/>
      <c r="HG467" s="77"/>
      <c r="HH467" s="77"/>
      <c r="HI467" s="77"/>
      <c r="HJ467" s="77"/>
      <c r="HK467" s="77"/>
      <c r="HL467" s="77"/>
      <c r="HM467" s="77"/>
      <c r="HN467" s="77"/>
      <c r="HO467" s="77"/>
      <c r="HP467" s="77"/>
      <c r="HQ467" s="77"/>
      <c r="HR467" s="77"/>
      <c r="HS467" s="77"/>
      <c r="HT467" s="77"/>
      <c r="HU467" s="77"/>
      <c r="HV467" s="77"/>
      <c r="HW467" s="77"/>
      <c r="HX467" s="77"/>
      <c r="HY467" s="77"/>
      <c r="HZ467" s="77"/>
      <c r="IA467" s="77"/>
      <c r="IB467" s="77"/>
      <c r="IC467" s="77"/>
      <c r="ID467" s="77"/>
      <c r="IE467" s="77"/>
      <c r="IF467" s="77"/>
      <c r="IG467" s="77"/>
      <c r="IH467" s="77"/>
      <c r="II467" s="77"/>
      <c r="IJ467" s="77"/>
      <c r="IK467" s="77"/>
      <c r="IL467" s="77"/>
      <c r="IM467" s="77"/>
      <c r="IN467" s="77"/>
      <c r="IO467" s="77"/>
      <c r="IP467" s="77"/>
      <c r="IQ467" s="77"/>
      <c r="IR467" s="77"/>
      <c r="IS467" s="77"/>
      <c r="IT467" s="77"/>
      <c r="IU467" s="77"/>
      <c r="IV467" s="3"/>
      <c r="IW467" s="3"/>
      <c r="IX467" s="3"/>
      <c r="IY467" s="3"/>
      <c r="IZ467" s="3"/>
      <c r="JA467" s="551"/>
      <c r="JB467" s="713"/>
      <c r="JC467" s="713"/>
      <c r="JD467" s="713"/>
      <c r="JE467" s="713"/>
      <c r="JF467" s="713"/>
      <c r="JG467" s="713"/>
      <c r="JH467" s="713"/>
      <c r="JI467" s="713"/>
      <c r="JJ467" s="713"/>
      <c r="JK467" s="713"/>
      <c r="JL467" s="713"/>
      <c r="JM467" s="713"/>
      <c r="JN467" s="713"/>
      <c r="JO467" s="713"/>
      <c r="JP467" s="713"/>
      <c r="JQ467" s="713"/>
      <c r="JR467" s="713"/>
      <c r="JS467" s="713"/>
      <c r="JT467" s="713"/>
      <c r="JU467" s="713"/>
      <c r="JV467" s="713"/>
      <c r="JW467" s="713"/>
      <c r="JX467" s="713"/>
      <c r="JY467" s="713"/>
      <c r="JZ467" s="713"/>
      <c r="KA467" s="713"/>
      <c r="KB467" s="713"/>
      <c r="KC467" s="713"/>
      <c r="KD467" s="713"/>
      <c r="KE467" s="713"/>
      <c r="KF467" s="713"/>
      <c r="KG467" s="713"/>
      <c r="KH467" s="713"/>
      <c r="KI467" s="713"/>
      <c r="KJ467" s="713"/>
      <c r="KK467" s="713"/>
      <c r="KL467" s="713"/>
      <c r="KM467" s="713"/>
      <c r="KN467" s="713"/>
      <c r="KO467" s="713"/>
      <c r="KP467" s="713"/>
      <c r="KQ467" s="713"/>
      <c r="KR467" s="713"/>
      <c r="KS467" s="713"/>
      <c r="KT467" s="713"/>
      <c r="KU467" s="713"/>
      <c r="KV467" s="713"/>
      <c r="KW467" s="713"/>
      <c r="KX467" s="713"/>
      <c r="KY467" s="713"/>
      <c r="KZ467" s="713"/>
      <c r="LA467" s="713"/>
      <c r="LB467" s="713"/>
      <c r="LC467" s="713"/>
      <c r="LD467" s="713"/>
      <c r="LE467" s="713"/>
      <c r="LF467" s="713"/>
      <c r="LG467" s="713"/>
      <c r="LH467" s="713"/>
      <c r="LI467" s="713"/>
      <c r="LJ467" s="713"/>
      <c r="LK467" s="713"/>
      <c r="LL467" s="713"/>
      <c r="LM467" s="713"/>
      <c r="LN467" s="713"/>
      <c r="LO467" s="713"/>
      <c r="LP467" s="713"/>
      <c r="LQ467" s="713"/>
      <c r="LR467" s="713"/>
      <c r="LS467" s="713"/>
      <c r="LT467" s="713"/>
      <c r="LU467" s="713"/>
      <c r="LV467" s="713"/>
      <c r="LW467" s="713"/>
      <c r="LX467" s="713"/>
      <c r="LY467" s="713"/>
      <c r="LZ467" s="713"/>
      <c r="MA467" s="713"/>
      <c r="MB467" s="713"/>
      <c r="MC467" s="713"/>
      <c r="MD467" s="713"/>
      <c r="ME467" s="713"/>
      <c r="MF467" s="713"/>
      <c r="MG467" s="713"/>
      <c r="MH467" s="713"/>
      <c r="MI467" s="713"/>
      <c r="MJ467" s="713"/>
      <c r="MK467" s="713"/>
      <c r="ML467" s="713"/>
      <c r="MM467" s="713"/>
      <c r="MN467" s="713"/>
      <c r="MO467" s="713"/>
      <c r="MP467" s="713"/>
      <c r="MQ467" s="713"/>
      <c r="MR467" s="713"/>
      <c r="MS467" s="713"/>
      <c r="MT467" s="713"/>
      <c r="MU467" s="713"/>
      <c r="MV467" s="714"/>
      <c r="MW467" s="714"/>
      <c r="MX467" s="714"/>
      <c r="MY467" s="714"/>
      <c r="MZ467" s="714"/>
    </row>
    <row r="468" spans="1:364" s="49" customFormat="1" ht="15" customHeight="1">
      <c r="A468" s="723"/>
      <c r="B468" s="724"/>
      <c r="C468" s="709"/>
      <c r="D468" s="474"/>
      <c r="E468" s="7"/>
      <c r="F468" s="7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373"/>
      <c r="AG468" s="7"/>
      <c r="AH468" s="7"/>
      <c r="AI468" s="7"/>
      <c r="AJ468" s="7"/>
      <c r="AK468" s="7"/>
      <c r="AL468" s="7"/>
      <c r="AM468" s="7"/>
      <c r="AN468" s="7"/>
      <c r="AO468" s="373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373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373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373"/>
      <c r="FG468" s="6"/>
      <c r="FH468" s="6"/>
      <c r="FI468" s="6"/>
      <c r="FJ468" s="6"/>
      <c r="FK468" s="6"/>
      <c r="FL468" s="6"/>
      <c r="FM468" s="225"/>
      <c r="FN468" s="6"/>
      <c r="FO468" s="6"/>
      <c r="FP468" s="6"/>
      <c r="FQ468" s="6"/>
      <c r="FR468" s="510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101"/>
      <c r="GJ468" s="511"/>
      <c r="GK468" s="101"/>
      <c r="GL468" s="77"/>
      <c r="GM468" s="77"/>
      <c r="GN468" s="77"/>
      <c r="GO468" s="77"/>
      <c r="GP468" s="77"/>
      <c r="GQ468" s="77"/>
      <c r="GR468" s="77"/>
      <c r="GS468" s="77"/>
      <c r="GT468" s="77"/>
      <c r="GU468" s="77"/>
      <c r="GV468" s="77"/>
      <c r="GW468" s="77"/>
      <c r="GX468" s="77"/>
      <c r="GY468" s="77"/>
      <c r="GZ468" s="77"/>
      <c r="HA468" s="77"/>
      <c r="HB468" s="77"/>
      <c r="HC468" s="77"/>
      <c r="HD468" s="77"/>
      <c r="HE468" s="77"/>
      <c r="HF468" s="77"/>
      <c r="HG468" s="77"/>
      <c r="HH468" s="77"/>
      <c r="HI468" s="77"/>
      <c r="HJ468" s="77"/>
      <c r="HK468" s="77"/>
      <c r="HL468" s="77"/>
      <c r="HM468" s="77"/>
      <c r="HN468" s="77"/>
      <c r="HO468" s="77"/>
      <c r="HP468" s="77"/>
      <c r="HQ468" s="77"/>
      <c r="HR468" s="77"/>
      <c r="HS468" s="77"/>
      <c r="HT468" s="77"/>
      <c r="HU468" s="77"/>
      <c r="HV468" s="77"/>
      <c r="HW468" s="77"/>
      <c r="HX468" s="77"/>
      <c r="HY468" s="77"/>
      <c r="HZ468" s="77"/>
      <c r="IA468" s="77"/>
      <c r="IB468" s="77"/>
      <c r="IC468" s="77"/>
      <c r="ID468" s="77"/>
      <c r="IE468" s="77"/>
      <c r="IF468" s="77"/>
      <c r="IG468" s="77"/>
      <c r="IH468" s="77"/>
      <c r="II468" s="77"/>
      <c r="IJ468" s="77"/>
      <c r="IK468" s="77"/>
      <c r="IL468" s="77"/>
      <c r="IM468" s="77"/>
      <c r="IN468" s="77"/>
      <c r="IO468" s="77"/>
      <c r="IP468" s="77"/>
      <c r="IQ468" s="77"/>
      <c r="IR468" s="77"/>
      <c r="IS468" s="77"/>
      <c r="IT468" s="77"/>
      <c r="IU468" s="77"/>
      <c r="IV468" s="3"/>
      <c r="IW468" s="3"/>
      <c r="IX468" s="3"/>
      <c r="IY468" s="3"/>
      <c r="IZ468" s="3"/>
      <c r="JA468" s="551"/>
      <c r="JB468" s="713"/>
      <c r="JC468" s="713"/>
      <c r="JD468" s="713"/>
      <c r="JE468" s="713"/>
      <c r="JF468" s="713"/>
      <c r="JG468" s="713"/>
      <c r="JH468" s="713"/>
      <c r="JI468" s="713"/>
      <c r="JJ468" s="713"/>
      <c r="JK468" s="713"/>
      <c r="JL468" s="713"/>
      <c r="JM468" s="713"/>
      <c r="JN468" s="713"/>
      <c r="JO468" s="713"/>
      <c r="JP468" s="713"/>
      <c r="JQ468" s="713"/>
      <c r="JR468" s="713"/>
      <c r="JS468" s="713"/>
      <c r="JT468" s="713"/>
      <c r="JU468" s="713"/>
      <c r="JV468" s="713"/>
      <c r="JW468" s="713"/>
      <c r="JX468" s="713"/>
      <c r="JY468" s="713"/>
      <c r="JZ468" s="713"/>
      <c r="KA468" s="713"/>
      <c r="KB468" s="713"/>
      <c r="KC468" s="713"/>
      <c r="KD468" s="713"/>
      <c r="KE468" s="713"/>
      <c r="KF468" s="713"/>
      <c r="KG468" s="713"/>
      <c r="KH468" s="713"/>
      <c r="KI468" s="713"/>
      <c r="KJ468" s="713"/>
      <c r="KK468" s="713"/>
      <c r="KL468" s="713"/>
      <c r="KM468" s="713"/>
      <c r="KN468" s="713"/>
      <c r="KO468" s="713"/>
      <c r="KP468" s="713"/>
      <c r="KQ468" s="713"/>
      <c r="KR468" s="713"/>
      <c r="KS468" s="713"/>
      <c r="KT468" s="713"/>
      <c r="KU468" s="713"/>
      <c r="KV468" s="713"/>
      <c r="KW468" s="713"/>
      <c r="KX468" s="713"/>
      <c r="KY468" s="713"/>
      <c r="KZ468" s="713"/>
      <c r="LA468" s="713"/>
      <c r="LB468" s="713"/>
      <c r="LC468" s="713"/>
      <c r="LD468" s="713"/>
      <c r="LE468" s="713"/>
      <c r="LF468" s="713"/>
      <c r="LG468" s="713"/>
      <c r="LH468" s="713"/>
      <c r="LI468" s="713"/>
      <c r="LJ468" s="713"/>
      <c r="LK468" s="713"/>
      <c r="LL468" s="713"/>
      <c r="LM468" s="713"/>
      <c r="LN468" s="713"/>
      <c r="LO468" s="713"/>
      <c r="LP468" s="713"/>
      <c r="LQ468" s="713"/>
      <c r="LR468" s="713"/>
      <c r="LS468" s="713"/>
      <c r="LT468" s="713"/>
      <c r="LU468" s="713"/>
      <c r="LV468" s="713"/>
      <c r="LW468" s="713"/>
      <c r="LX468" s="713"/>
      <c r="LY468" s="713"/>
      <c r="LZ468" s="713"/>
      <c r="MA468" s="713"/>
      <c r="MB468" s="713"/>
      <c r="MC468" s="713"/>
      <c r="MD468" s="713"/>
      <c r="ME468" s="713"/>
      <c r="MF468" s="713"/>
      <c r="MG468" s="713"/>
      <c r="MH468" s="713"/>
      <c r="MI468" s="713"/>
      <c r="MJ468" s="713"/>
      <c r="MK468" s="713"/>
      <c r="ML468" s="713"/>
      <c r="MM468" s="713"/>
      <c r="MN468" s="713"/>
      <c r="MO468" s="713"/>
      <c r="MP468" s="713"/>
      <c r="MQ468" s="713"/>
      <c r="MR468" s="713"/>
      <c r="MS468" s="713"/>
      <c r="MT468" s="713"/>
      <c r="MU468" s="713"/>
      <c r="MV468" s="714"/>
      <c r="MW468" s="714"/>
      <c r="MX468" s="714"/>
      <c r="MY468" s="714"/>
      <c r="MZ468" s="714"/>
    </row>
    <row r="469" spans="1:364" s="49" customFormat="1" ht="15" customHeight="1">
      <c r="A469" s="723"/>
      <c r="B469" s="724"/>
      <c r="C469" s="709"/>
      <c r="D469" s="474"/>
      <c r="E469" s="7"/>
      <c r="F469" s="7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373"/>
      <c r="AG469" s="7"/>
      <c r="AH469" s="7"/>
      <c r="AI469" s="7"/>
      <c r="AJ469" s="7"/>
      <c r="AK469" s="7"/>
      <c r="AL469" s="7"/>
      <c r="AM469" s="7"/>
      <c r="AN469" s="7"/>
      <c r="AO469" s="373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373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373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373"/>
      <c r="FG469" s="6"/>
      <c r="FH469" s="6"/>
      <c r="FI469" s="6"/>
      <c r="FJ469" s="6"/>
      <c r="FK469" s="6"/>
      <c r="FL469" s="6"/>
      <c r="FM469" s="225"/>
      <c r="FN469" s="6"/>
      <c r="FO469" s="6"/>
      <c r="FP469" s="6"/>
      <c r="FQ469" s="6"/>
      <c r="FR469" s="510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101"/>
      <c r="GJ469" s="511"/>
      <c r="GK469" s="101"/>
      <c r="GL469" s="77"/>
      <c r="GM469" s="77"/>
      <c r="GN469" s="77"/>
      <c r="GO469" s="77"/>
      <c r="GP469" s="77"/>
      <c r="GQ469" s="77"/>
      <c r="GR469" s="77"/>
      <c r="GS469" s="77"/>
      <c r="GT469" s="77"/>
      <c r="GU469" s="77"/>
      <c r="GV469" s="77"/>
      <c r="GW469" s="77"/>
      <c r="GX469" s="77"/>
      <c r="GY469" s="77"/>
      <c r="GZ469" s="77"/>
      <c r="HA469" s="77"/>
      <c r="HB469" s="77"/>
      <c r="HC469" s="77"/>
      <c r="HD469" s="77"/>
      <c r="HE469" s="77"/>
      <c r="HF469" s="77"/>
      <c r="HG469" s="77"/>
      <c r="HH469" s="77"/>
      <c r="HI469" s="77"/>
      <c r="HJ469" s="77"/>
      <c r="HK469" s="77"/>
      <c r="HL469" s="77"/>
      <c r="HM469" s="77"/>
      <c r="HN469" s="77"/>
      <c r="HO469" s="77"/>
      <c r="HP469" s="77"/>
      <c r="HQ469" s="77"/>
      <c r="HR469" s="77"/>
      <c r="HS469" s="77"/>
      <c r="HT469" s="77"/>
      <c r="HU469" s="77"/>
      <c r="HV469" s="77"/>
      <c r="HW469" s="77"/>
      <c r="HX469" s="77"/>
      <c r="HY469" s="77"/>
      <c r="HZ469" s="77"/>
      <c r="IA469" s="77"/>
      <c r="IB469" s="77"/>
      <c r="IC469" s="77"/>
      <c r="ID469" s="77"/>
      <c r="IE469" s="77"/>
      <c r="IF469" s="77"/>
      <c r="IG469" s="77"/>
      <c r="IH469" s="77"/>
      <c r="II469" s="77"/>
      <c r="IJ469" s="77"/>
      <c r="IK469" s="77"/>
      <c r="IL469" s="77"/>
      <c r="IM469" s="77"/>
      <c r="IN469" s="77"/>
      <c r="IO469" s="77"/>
      <c r="IP469" s="77"/>
      <c r="IQ469" s="77"/>
      <c r="IR469" s="77"/>
      <c r="IS469" s="77"/>
      <c r="IT469" s="77"/>
      <c r="IU469" s="77"/>
      <c r="IV469" s="3"/>
      <c r="IW469" s="3"/>
      <c r="IX469" s="3"/>
      <c r="IY469" s="3"/>
      <c r="IZ469" s="3"/>
      <c r="JA469" s="551"/>
      <c r="JB469" s="713"/>
      <c r="JC469" s="713"/>
      <c r="JD469" s="713"/>
      <c r="JE469" s="713"/>
      <c r="JF469" s="713"/>
      <c r="JG469" s="713"/>
      <c r="JH469" s="713"/>
      <c r="JI469" s="713"/>
      <c r="JJ469" s="713"/>
      <c r="JK469" s="713"/>
      <c r="JL469" s="713"/>
      <c r="JM469" s="713"/>
      <c r="JN469" s="713"/>
      <c r="JO469" s="713"/>
      <c r="JP469" s="713"/>
      <c r="JQ469" s="713"/>
      <c r="JR469" s="713"/>
      <c r="JS469" s="713"/>
      <c r="JT469" s="713"/>
      <c r="JU469" s="713"/>
      <c r="JV469" s="713"/>
      <c r="JW469" s="713"/>
      <c r="JX469" s="713"/>
      <c r="JY469" s="713"/>
      <c r="JZ469" s="713"/>
      <c r="KA469" s="713"/>
      <c r="KB469" s="713"/>
      <c r="KC469" s="713"/>
      <c r="KD469" s="713"/>
      <c r="KE469" s="713"/>
      <c r="KF469" s="713"/>
      <c r="KG469" s="713"/>
      <c r="KH469" s="713"/>
      <c r="KI469" s="713"/>
      <c r="KJ469" s="713"/>
      <c r="KK469" s="713"/>
      <c r="KL469" s="713"/>
      <c r="KM469" s="713"/>
      <c r="KN469" s="713"/>
      <c r="KO469" s="713"/>
      <c r="KP469" s="713"/>
      <c r="KQ469" s="713"/>
      <c r="KR469" s="713"/>
      <c r="KS469" s="713"/>
      <c r="KT469" s="713"/>
      <c r="KU469" s="713"/>
      <c r="KV469" s="713"/>
      <c r="KW469" s="713"/>
      <c r="KX469" s="713"/>
      <c r="KY469" s="713"/>
      <c r="KZ469" s="713"/>
      <c r="LA469" s="713"/>
      <c r="LB469" s="713"/>
      <c r="LC469" s="713"/>
      <c r="LD469" s="713"/>
      <c r="LE469" s="713"/>
      <c r="LF469" s="713"/>
      <c r="LG469" s="713"/>
      <c r="LH469" s="713"/>
      <c r="LI469" s="713"/>
      <c r="LJ469" s="713"/>
      <c r="LK469" s="713"/>
      <c r="LL469" s="713"/>
      <c r="LM469" s="713"/>
      <c r="LN469" s="713"/>
      <c r="LO469" s="713"/>
      <c r="LP469" s="713"/>
      <c r="LQ469" s="713"/>
      <c r="LR469" s="713"/>
      <c r="LS469" s="713"/>
      <c r="LT469" s="713"/>
      <c r="LU469" s="713"/>
      <c r="LV469" s="713"/>
      <c r="LW469" s="713"/>
      <c r="LX469" s="713"/>
      <c r="LY469" s="713"/>
      <c r="LZ469" s="713"/>
      <c r="MA469" s="713"/>
      <c r="MB469" s="713"/>
      <c r="MC469" s="713"/>
      <c r="MD469" s="713"/>
      <c r="ME469" s="713"/>
      <c r="MF469" s="713"/>
      <c r="MG469" s="713"/>
      <c r="MH469" s="713"/>
      <c r="MI469" s="713"/>
      <c r="MJ469" s="713"/>
      <c r="MK469" s="713"/>
      <c r="ML469" s="713"/>
      <c r="MM469" s="713"/>
      <c r="MN469" s="713"/>
      <c r="MO469" s="713"/>
      <c r="MP469" s="713"/>
      <c r="MQ469" s="713"/>
      <c r="MR469" s="713"/>
      <c r="MS469" s="713"/>
      <c r="MT469" s="713"/>
      <c r="MU469" s="713"/>
      <c r="MV469" s="714"/>
      <c r="MW469" s="714"/>
      <c r="MX469" s="714"/>
      <c r="MY469" s="714"/>
      <c r="MZ469" s="714"/>
    </row>
    <row r="470" spans="1:364" s="49" customFormat="1" ht="15" customHeight="1">
      <c r="A470" s="723"/>
      <c r="B470" s="724"/>
      <c r="C470" s="709"/>
      <c r="D470" s="474"/>
      <c r="E470" s="7"/>
      <c r="F470" s="7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373"/>
      <c r="AG470" s="7"/>
      <c r="AH470" s="7"/>
      <c r="AI470" s="7"/>
      <c r="AJ470" s="7"/>
      <c r="AK470" s="7"/>
      <c r="AL470" s="7"/>
      <c r="AM470" s="7"/>
      <c r="AN470" s="7"/>
      <c r="AO470" s="373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373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373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373"/>
      <c r="FG470" s="6"/>
      <c r="FH470" s="6"/>
      <c r="FI470" s="6"/>
      <c r="FJ470" s="6"/>
      <c r="FK470" s="6"/>
      <c r="FL470" s="6"/>
      <c r="FM470" s="225"/>
      <c r="FN470" s="6"/>
      <c r="FO470" s="6"/>
      <c r="FP470" s="6"/>
      <c r="FQ470" s="6"/>
      <c r="FR470" s="510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101"/>
      <c r="GJ470" s="511"/>
      <c r="GK470" s="101"/>
      <c r="GL470" s="77"/>
      <c r="GM470" s="77"/>
      <c r="GN470" s="77"/>
      <c r="GO470" s="77"/>
      <c r="GP470" s="77"/>
      <c r="GQ470" s="77"/>
      <c r="GR470" s="77"/>
      <c r="GS470" s="77"/>
      <c r="GT470" s="77"/>
      <c r="GU470" s="77"/>
      <c r="GV470" s="77"/>
      <c r="GW470" s="77"/>
      <c r="GX470" s="77"/>
      <c r="GY470" s="77"/>
      <c r="GZ470" s="77"/>
      <c r="HA470" s="77"/>
      <c r="HB470" s="77"/>
      <c r="HC470" s="77"/>
      <c r="HD470" s="77"/>
      <c r="HE470" s="77"/>
      <c r="HF470" s="77"/>
      <c r="HG470" s="77"/>
      <c r="HH470" s="77"/>
      <c r="HI470" s="77"/>
      <c r="HJ470" s="77"/>
      <c r="HK470" s="77"/>
      <c r="HL470" s="77"/>
      <c r="HM470" s="77"/>
      <c r="HN470" s="77"/>
      <c r="HO470" s="77"/>
      <c r="HP470" s="77"/>
      <c r="HQ470" s="77"/>
      <c r="HR470" s="77"/>
      <c r="HS470" s="77"/>
      <c r="HT470" s="77"/>
      <c r="HU470" s="77"/>
      <c r="HV470" s="77"/>
      <c r="HW470" s="77"/>
      <c r="HX470" s="77"/>
      <c r="HY470" s="77"/>
      <c r="HZ470" s="77"/>
      <c r="IA470" s="77"/>
      <c r="IB470" s="77"/>
      <c r="IC470" s="77"/>
      <c r="ID470" s="77"/>
      <c r="IE470" s="77"/>
      <c r="IF470" s="77"/>
      <c r="IG470" s="77"/>
      <c r="IH470" s="77"/>
      <c r="II470" s="77"/>
      <c r="IJ470" s="77"/>
      <c r="IK470" s="77"/>
      <c r="IL470" s="77"/>
      <c r="IM470" s="77"/>
      <c r="IN470" s="77"/>
      <c r="IO470" s="77"/>
      <c r="IP470" s="77"/>
      <c r="IQ470" s="77"/>
      <c r="IR470" s="77"/>
      <c r="IS470" s="77"/>
      <c r="IT470" s="77"/>
      <c r="IU470" s="77"/>
      <c r="IV470" s="3"/>
      <c r="IW470" s="3"/>
      <c r="IX470" s="3"/>
      <c r="IY470" s="3"/>
      <c r="IZ470" s="3"/>
      <c r="JA470" s="551"/>
      <c r="JB470" s="713"/>
      <c r="JC470" s="713"/>
      <c r="JD470" s="713"/>
      <c r="JE470" s="713"/>
      <c r="JF470" s="713"/>
      <c r="JG470" s="713"/>
      <c r="JH470" s="713"/>
      <c r="JI470" s="713"/>
      <c r="JJ470" s="713"/>
      <c r="JK470" s="713"/>
      <c r="JL470" s="713"/>
      <c r="JM470" s="713"/>
      <c r="JN470" s="713"/>
      <c r="JO470" s="713"/>
      <c r="JP470" s="713"/>
      <c r="JQ470" s="713"/>
      <c r="JR470" s="713"/>
      <c r="JS470" s="713"/>
      <c r="JT470" s="713"/>
      <c r="JU470" s="713"/>
      <c r="JV470" s="713"/>
      <c r="JW470" s="713"/>
      <c r="JX470" s="713"/>
      <c r="JY470" s="713"/>
      <c r="JZ470" s="713"/>
      <c r="KA470" s="713"/>
      <c r="KB470" s="713"/>
      <c r="KC470" s="713"/>
      <c r="KD470" s="713"/>
      <c r="KE470" s="713"/>
      <c r="KF470" s="713"/>
      <c r="KG470" s="713"/>
      <c r="KH470" s="713"/>
      <c r="KI470" s="713"/>
      <c r="KJ470" s="713"/>
      <c r="KK470" s="713"/>
      <c r="KL470" s="713"/>
      <c r="KM470" s="713"/>
      <c r="KN470" s="713"/>
      <c r="KO470" s="713"/>
      <c r="KP470" s="713"/>
      <c r="KQ470" s="713"/>
      <c r="KR470" s="713"/>
      <c r="KS470" s="713"/>
      <c r="KT470" s="713"/>
      <c r="KU470" s="713"/>
      <c r="KV470" s="713"/>
      <c r="KW470" s="713"/>
      <c r="KX470" s="713"/>
      <c r="KY470" s="713"/>
      <c r="KZ470" s="713"/>
      <c r="LA470" s="713"/>
      <c r="LB470" s="713"/>
      <c r="LC470" s="713"/>
      <c r="LD470" s="713"/>
      <c r="LE470" s="713"/>
      <c r="LF470" s="713"/>
      <c r="LG470" s="713"/>
      <c r="LH470" s="713"/>
      <c r="LI470" s="713"/>
      <c r="LJ470" s="713"/>
      <c r="LK470" s="713"/>
      <c r="LL470" s="713"/>
      <c r="LM470" s="713"/>
      <c r="LN470" s="713"/>
      <c r="LO470" s="713"/>
      <c r="LP470" s="713"/>
      <c r="LQ470" s="713"/>
      <c r="LR470" s="713"/>
      <c r="LS470" s="713"/>
      <c r="LT470" s="713"/>
      <c r="LU470" s="713"/>
      <c r="LV470" s="713"/>
      <c r="LW470" s="713"/>
      <c r="LX470" s="713"/>
      <c r="LY470" s="713"/>
      <c r="LZ470" s="713"/>
      <c r="MA470" s="713"/>
      <c r="MB470" s="713"/>
      <c r="MC470" s="713"/>
      <c r="MD470" s="713"/>
      <c r="ME470" s="713"/>
      <c r="MF470" s="713"/>
      <c r="MG470" s="713"/>
      <c r="MH470" s="713"/>
      <c r="MI470" s="713"/>
      <c r="MJ470" s="713"/>
      <c r="MK470" s="713"/>
      <c r="ML470" s="713"/>
      <c r="MM470" s="713"/>
      <c r="MN470" s="713"/>
      <c r="MO470" s="713"/>
      <c r="MP470" s="713"/>
      <c r="MQ470" s="713"/>
      <c r="MR470" s="713"/>
      <c r="MS470" s="713"/>
      <c r="MT470" s="713"/>
      <c r="MU470" s="713"/>
      <c r="MV470" s="714"/>
      <c r="MW470" s="714"/>
      <c r="MX470" s="714"/>
      <c r="MY470" s="714"/>
      <c r="MZ470" s="714"/>
    </row>
    <row r="471" spans="1:364" s="49" customFormat="1" ht="15" customHeight="1">
      <c r="A471" s="723"/>
      <c r="B471" s="724"/>
      <c r="C471" s="709"/>
      <c r="D471" s="474"/>
      <c r="E471" s="7"/>
      <c r="F471" s="7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373"/>
      <c r="AG471" s="7"/>
      <c r="AH471" s="7"/>
      <c r="AI471" s="7"/>
      <c r="AJ471" s="7"/>
      <c r="AK471" s="7"/>
      <c r="AL471" s="7"/>
      <c r="AM471" s="7"/>
      <c r="AN471" s="7"/>
      <c r="AO471" s="373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373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373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373"/>
      <c r="FG471" s="6"/>
      <c r="FH471" s="6"/>
      <c r="FI471" s="6"/>
      <c r="FJ471" s="6"/>
      <c r="FK471" s="6"/>
      <c r="FL471" s="6"/>
      <c r="FM471" s="225"/>
      <c r="FN471" s="6"/>
      <c r="FO471" s="6"/>
      <c r="FP471" s="6"/>
      <c r="FQ471" s="6"/>
      <c r="FR471" s="510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101"/>
      <c r="GJ471" s="511"/>
      <c r="GK471" s="101"/>
      <c r="GL471" s="77"/>
      <c r="GM471" s="77"/>
      <c r="GN471" s="77"/>
      <c r="GO471" s="77"/>
      <c r="GP471" s="77"/>
      <c r="GQ471" s="77"/>
      <c r="GR471" s="77"/>
      <c r="GS471" s="77"/>
      <c r="GT471" s="77"/>
      <c r="GU471" s="77"/>
      <c r="GV471" s="77"/>
      <c r="GW471" s="77"/>
      <c r="GX471" s="77"/>
      <c r="GY471" s="77"/>
      <c r="GZ471" s="77"/>
      <c r="HA471" s="77"/>
      <c r="HB471" s="77"/>
      <c r="HC471" s="77"/>
      <c r="HD471" s="77"/>
      <c r="HE471" s="77"/>
      <c r="HF471" s="77"/>
      <c r="HG471" s="77"/>
      <c r="HH471" s="77"/>
      <c r="HI471" s="77"/>
      <c r="HJ471" s="77"/>
      <c r="HK471" s="77"/>
      <c r="HL471" s="77"/>
      <c r="HM471" s="77"/>
      <c r="HN471" s="77"/>
      <c r="HO471" s="77"/>
      <c r="HP471" s="77"/>
      <c r="HQ471" s="77"/>
      <c r="HR471" s="77"/>
      <c r="HS471" s="77"/>
      <c r="HT471" s="77"/>
      <c r="HU471" s="77"/>
      <c r="HV471" s="77"/>
      <c r="HW471" s="77"/>
      <c r="HX471" s="77"/>
      <c r="HY471" s="77"/>
      <c r="HZ471" s="77"/>
      <c r="IA471" s="77"/>
      <c r="IB471" s="77"/>
      <c r="IC471" s="77"/>
      <c r="ID471" s="77"/>
      <c r="IE471" s="77"/>
      <c r="IF471" s="77"/>
      <c r="IG471" s="77"/>
      <c r="IH471" s="77"/>
      <c r="II471" s="77"/>
      <c r="IJ471" s="77"/>
      <c r="IK471" s="77"/>
      <c r="IL471" s="77"/>
      <c r="IM471" s="77"/>
      <c r="IN471" s="77"/>
      <c r="IO471" s="77"/>
      <c r="IP471" s="77"/>
      <c r="IQ471" s="77"/>
      <c r="IR471" s="77"/>
      <c r="IS471" s="77"/>
      <c r="IT471" s="77"/>
      <c r="IU471" s="77"/>
      <c r="IV471" s="3"/>
      <c r="IW471" s="3"/>
      <c r="IX471" s="3"/>
      <c r="IY471" s="3"/>
      <c r="IZ471" s="3"/>
      <c r="JA471" s="551"/>
      <c r="JB471" s="713"/>
      <c r="JC471" s="713"/>
      <c r="JD471" s="713"/>
      <c r="JE471" s="713"/>
      <c r="JF471" s="713"/>
      <c r="JG471" s="713"/>
      <c r="JH471" s="713"/>
      <c r="JI471" s="713"/>
      <c r="JJ471" s="713"/>
      <c r="JK471" s="713"/>
      <c r="JL471" s="713"/>
      <c r="JM471" s="713"/>
      <c r="JN471" s="713"/>
      <c r="JO471" s="713"/>
      <c r="JP471" s="713"/>
      <c r="JQ471" s="713"/>
      <c r="JR471" s="713"/>
      <c r="JS471" s="713"/>
      <c r="JT471" s="713"/>
      <c r="JU471" s="713"/>
      <c r="JV471" s="713"/>
      <c r="JW471" s="713"/>
      <c r="JX471" s="713"/>
      <c r="JY471" s="713"/>
      <c r="JZ471" s="713"/>
      <c r="KA471" s="713"/>
      <c r="KB471" s="713"/>
      <c r="KC471" s="713"/>
      <c r="KD471" s="713"/>
      <c r="KE471" s="713"/>
      <c r="KF471" s="713"/>
      <c r="KG471" s="713"/>
      <c r="KH471" s="713"/>
      <c r="KI471" s="713"/>
      <c r="KJ471" s="713"/>
      <c r="KK471" s="713"/>
      <c r="KL471" s="713"/>
      <c r="KM471" s="713"/>
      <c r="KN471" s="713"/>
      <c r="KO471" s="713"/>
      <c r="KP471" s="713"/>
      <c r="KQ471" s="713"/>
      <c r="KR471" s="713"/>
      <c r="KS471" s="713"/>
      <c r="KT471" s="713"/>
      <c r="KU471" s="713"/>
      <c r="KV471" s="713"/>
      <c r="KW471" s="713"/>
      <c r="KX471" s="713"/>
      <c r="KY471" s="713"/>
      <c r="KZ471" s="713"/>
      <c r="LA471" s="713"/>
      <c r="LB471" s="713"/>
      <c r="LC471" s="713"/>
      <c r="LD471" s="713"/>
      <c r="LE471" s="713"/>
      <c r="LF471" s="713"/>
      <c r="LG471" s="713"/>
      <c r="LH471" s="713"/>
      <c r="LI471" s="713"/>
      <c r="LJ471" s="713"/>
      <c r="LK471" s="713"/>
      <c r="LL471" s="713"/>
      <c r="LM471" s="713"/>
      <c r="LN471" s="713"/>
      <c r="LO471" s="713"/>
      <c r="LP471" s="713"/>
      <c r="LQ471" s="713"/>
      <c r="LR471" s="713"/>
      <c r="LS471" s="713"/>
      <c r="LT471" s="713"/>
      <c r="LU471" s="713"/>
      <c r="LV471" s="713"/>
      <c r="LW471" s="713"/>
      <c r="LX471" s="713"/>
      <c r="LY471" s="713"/>
      <c r="LZ471" s="713"/>
      <c r="MA471" s="713"/>
      <c r="MB471" s="713"/>
      <c r="MC471" s="713"/>
      <c r="MD471" s="713"/>
      <c r="ME471" s="713"/>
      <c r="MF471" s="713"/>
      <c r="MG471" s="713"/>
      <c r="MH471" s="713"/>
      <c r="MI471" s="713"/>
      <c r="MJ471" s="713"/>
      <c r="MK471" s="713"/>
      <c r="ML471" s="713"/>
      <c r="MM471" s="713"/>
      <c r="MN471" s="713"/>
      <c r="MO471" s="713"/>
      <c r="MP471" s="713"/>
      <c r="MQ471" s="713"/>
      <c r="MR471" s="713"/>
      <c r="MS471" s="713"/>
      <c r="MT471" s="713"/>
      <c r="MU471" s="713"/>
      <c r="MV471" s="714"/>
      <c r="MW471" s="714"/>
      <c r="MX471" s="714"/>
      <c r="MY471" s="714"/>
      <c r="MZ471" s="714"/>
    </row>
    <row r="472" spans="1:364" s="49" customFormat="1" ht="15" customHeight="1">
      <c r="A472" s="723"/>
      <c r="B472" s="724"/>
      <c r="C472" s="709"/>
      <c r="D472" s="474"/>
      <c r="E472" s="7"/>
      <c r="F472" s="7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373"/>
      <c r="AG472" s="7"/>
      <c r="AH472" s="7"/>
      <c r="AI472" s="7"/>
      <c r="AJ472" s="7"/>
      <c r="AK472" s="7"/>
      <c r="AL472" s="7"/>
      <c r="AM472" s="7"/>
      <c r="AN472" s="7"/>
      <c r="AO472" s="373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373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373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373"/>
      <c r="FG472" s="6"/>
      <c r="FH472" s="6"/>
      <c r="FI472" s="6"/>
      <c r="FJ472" s="6"/>
      <c r="FK472" s="6"/>
      <c r="FL472" s="6"/>
      <c r="FM472" s="225"/>
      <c r="FN472" s="6"/>
      <c r="FO472" s="6"/>
      <c r="FP472" s="6"/>
      <c r="FQ472" s="6"/>
      <c r="FR472" s="510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101"/>
      <c r="GJ472" s="511"/>
      <c r="GK472" s="101"/>
      <c r="GL472" s="77"/>
      <c r="GM472" s="77"/>
      <c r="GN472" s="77"/>
      <c r="GO472" s="77"/>
      <c r="GP472" s="77"/>
      <c r="GQ472" s="77"/>
      <c r="GR472" s="77"/>
      <c r="GS472" s="77"/>
      <c r="GT472" s="77"/>
      <c r="GU472" s="77"/>
      <c r="GV472" s="77"/>
      <c r="GW472" s="77"/>
      <c r="GX472" s="77"/>
      <c r="GY472" s="77"/>
      <c r="GZ472" s="77"/>
      <c r="HA472" s="77"/>
      <c r="HB472" s="77"/>
      <c r="HC472" s="77"/>
      <c r="HD472" s="77"/>
      <c r="HE472" s="77"/>
      <c r="HF472" s="77"/>
      <c r="HG472" s="77"/>
      <c r="HH472" s="77"/>
      <c r="HI472" s="77"/>
      <c r="HJ472" s="77"/>
      <c r="HK472" s="77"/>
      <c r="HL472" s="77"/>
      <c r="HM472" s="77"/>
      <c r="HN472" s="77"/>
      <c r="HO472" s="77"/>
      <c r="HP472" s="77"/>
      <c r="HQ472" s="77"/>
      <c r="HR472" s="77"/>
      <c r="HS472" s="77"/>
      <c r="HT472" s="77"/>
      <c r="HU472" s="77"/>
      <c r="HV472" s="77"/>
      <c r="HW472" s="77"/>
      <c r="HX472" s="77"/>
      <c r="HY472" s="77"/>
      <c r="HZ472" s="77"/>
      <c r="IA472" s="77"/>
      <c r="IB472" s="77"/>
      <c r="IC472" s="77"/>
      <c r="ID472" s="77"/>
      <c r="IE472" s="77"/>
      <c r="IF472" s="77"/>
      <c r="IG472" s="77"/>
      <c r="IH472" s="77"/>
      <c r="II472" s="77"/>
      <c r="IJ472" s="77"/>
      <c r="IK472" s="77"/>
      <c r="IL472" s="77"/>
      <c r="IM472" s="77"/>
      <c r="IN472" s="77"/>
      <c r="IO472" s="77"/>
      <c r="IP472" s="77"/>
      <c r="IQ472" s="77"/>
      <c r="IR472" s="77"/>
      <c r="IS472" s="77"/>
      <c r="IT472" s="77"/>
      <c r="IU472" s="77"/>
      <c r="IV472" s="3"/>
      <c r="IW472" s="3"/>
      <c r="IX472" s="3"/>
      <c r="IY472" s="3"/>
      <c r="IZ472" s="3"/>
      <c r="JA472" s="551"/>
      <c r="JB472" s="713"/>
      <c r="JC472" s="713"/>
      <c r="JD472" s="713"/>
      <c r="JE472" s="713"/>
      <c r="JF472" s="713"/>
      <c r="JG472" s="713"/>
      <c r="JH472" s="713"/>
      <c r="JI472" s="713"/>
      <c r="JJ472" s="713"/>
      <c r="JK472" s="713"/>
      <c r="JL472" s="713"/>
      <c r="JM472" s="713"/>
      <c r="JN472" s="713"/>
      <c r="JO472" s="713"/>
      <c r="JP472" s="713"/>
      <c r="JQ472" s="713"/>
      <c r="JR472" s="713"/>
      <c r="JS472" s="713"/>
      <c r="JT472" s="713"/>
      <c r="JU472" s="713"/>
      <c r="JV472" s="713"/>
      <c r="JW472" s="713"/>
      <c r="JX472" s="713"/>
      <c r="JY472" s="713"/>
      <c r="JZ472" s="713"/>
      <c r="KA472" s="713"/>
      <c r="KB472" s="713"/>
      <c r="KC472" s="713"/>
      <c r="KD472" s="713"/>
      <c r="KE472" s="713"/>
      <c r="KF472" s="713"/>
      <c r="KG472" s="713"/>
      <c r="KH472" s="713"/>
      <c r="KI472" s="713"/>
      <c r="KJ472" s="713"/>
      <c r="KK472" s="713"/>
      <c r="KL472" s="713"/>
      <c r="KM472" s="713"/>
      <c r="KN472" s="713"/>
      <c r="KO472" s="713"/>
      <c r="KP472" s="713"/>
      <c r="KQ472" s="713"/>
      <c r="KR472" s="713"/>
      <c r="KS472" s="713"/>
      <c r="KT472" s="713"/>
      <c r="KU472" s="713"/>
      <c r="KV472" s="713"/>
      <c r="KW472" s="713"/>
      <c r="KX472" s="713"/>
      <c r="KY472" s="713"/>
      <c r="KZ472" s="713"/>
      <c r="LA472" s="713"/>
      <c r="LB472" s="713"/>
      <c r="LC472" s="713"/>
      <c r="LD472" s="713"/>
      <c r="LE472" s="713"/>
      <c r="LF472" s="713"/>
      <c r="LG472" s="713"/>
      <c r="LH472" s="713"/>
      <c r="LI472" s="713"/>
      <c r="LJ472" s="713"/>
      <c r="LK472" s="713"/>
      <c r="LL472" s="713"/>
      <c r="LM472" s="713"/>
      <c r="LN472" s="713"/>
      <c r="LO472" s="713"/>
      <c r="LP472" s="713"/>
      <c r="LQ472" s="713"/>
      <c r="LR472" s="713"/>
      <c r="LS472" s="713"/>
      <c r="LT472" s="713"/>
      <c r="LU472" s="713"/>
      <c r="LV472" s="713"/>
      <c r="LW472" s="713"/>
      <c r="LX472" s="713"/>
      <c r="LY472" s="713"/>
      <c r="LZ472" s="713"/>
      <c r="MA472" s="713"/>
      <c r="MB472" s="713"/>
      <c r="MC472" s="713"/>
      <c r="MD472" s="713"/>
      <c r="ME472" s="713"/>
      <c r="MF472" s="713"/>
      <c r="MG472" s="713"/>
      <c r="MH472" s="713"/>
      <c r="MI472" s="713"/>
      <c r="MJ472" s="713"/>
      <c r="MK472" s="713"/>
      <c r="ML472" s="713"/>
      <c r="MM472" s="713"/>
      <c r="MN472" s="713"/>
      <c r="MO472" s="713"/>
      <c r="MP472" s="713"/>
      <c r="MQ472" s="713"/>
      <c r="MR472" s="713"/>
      <c r="MS472" s="713"/>
      <c r="MT472" s="713"/>
      <c r="MU472" s="713"/>
      <c r="MV472" s="714"/>
      <c r="MW472" s="714"/>
      <c r="MX472" s="714"/>
      <c r="MY472" s="714"/>
      <c r="MZ472" s="714"/>
    </row>
    <row r="473" spans="1:364" s="49" customFormat="1" ht="15" customHeight="1">
      <c r="A473" s="723"/>
      <c r="B473" s="724"/>
      <c r="C473" s="709"/>
      <c r="D473" s="474"/>
      <c r="E473" s="7"/>
      <c r="F473" s="7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373"/>
      <c r="AG473" s="7"/>
      <c r="AH473" s="7"/>
      <c r="AI473" s="7"/>
      <c r="AJ473" s="7"/>
      <c r="AK473" s="7"/>
      <c r="AL473" s="7"/>
      <c r="AM473" s="7"/>
      <c r="AN473" s="7"/>
      <c r="AO473" s="373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373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373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373"/>
      <c r="FG473" s="6"/>
      <c r="FH473" s="6"/>
      <c r="FI473" s="6"/>
      <c r="FJ473" s="6"/>
      <c r="FK473" s="6"/>
      <c r="FL473" s="6"/>
      <c r="FM473" s="225"/>
      <c r="FN473" s="6"/>
      <c r="FO473" s="6"/>
      <c r="FP473" s="6"/>
      <c r="FQ473" s="6"/>
      <c r="FR473" s="510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101"/>
      <c r="GJ473" s="511"/>
      <c r="GK473" s="101"/>
      <c r="GL473" s="77"/>
      <c r="GM473" s="77"/>
      <c r="GN473" s="77"/>
      <c r="GO473" s="77"/>
      <c r="GP473" s="77"/>
      <c r="GQ473" s="77"/>
      <c r="GR473" s="77"/>
      <c r="GS473" s="77"/>
      <c r="GT473" s="77"/>
      <c r="GU473" s="77"/>
      <c r="GV473" s="77"/>
      <c r="GW473" s="77"/>
      <c r="GX473" s="77"/>
      <c r="GY473" s="77"/>
      <c r="GZ473" s="77"/>
      <c r="HA473" s="77"/>
      <c r="HB473" s="77"/>
      <c r="HC473" s="77"/>
      <c r="HD473" s="77"/>
      <c r="HE473" s="77"/>
      <c r="HF473" s="77"/>
      <c r="HG473" s="77"/>
      <c r="HH473" s="77"/>
      <c r="HI473" s="77"/>
      <c r="HJ473" s="77"/>
      <c r="HK473" s="77"/>
      <c r="HL473" s="77"/>
      <c r="HM473" s="77"/>
      <c r="HN473" s="77"/>
      <c r="HO473" s="77"/>
      <c r="HP473" s="77"/>
      <c r="HQ473" s="77"/>
      <c r="HR473" s="77"/>
      <c r="HS473" s="77"/>
      <c r="HT473" s="77"/>
      <c r="HU473" s="77"/>
      <c r="HV473" s="77"/>
      <c r="HW473" s="77"/>
      <c r="HX473" s="77"/>
      <c r="HY473" s="77"/>
      <c r="HZ473" s="77"/>
      <c r="IA473" s="77"/>
      <c r="IB473" s="77"/>
      <c r="IC473" s="77"/>
      <c r="ID473" s="77"/>
      <c r="IE473" s="77"/>
      <c r="IF473" s="77"/>
      <c r="IG473" s="77"/>
      <c r="IH473" s="77"/>
      <c r="II473" s="77"/>
      <c r="IJ473" s="77"/>
      <c r="IK473" s="77"/>
      <c r="IL473" s="77"/>
      <c r="IM473" s="77"/>
      <c r="IN473" s="77"/>
      <c r="IO473" s="77"/>
      <c r="IP473" s="77"/>
      <c r="IQ473" s="77"/>
      <c r="IR473" s="77"/>
      <c r="IS473" s="77"/>
      <c r="IT473" s="77"/>
      <c r="IU473" s="77"/>
      <c r="IV473" s="3"/>
      <c r="IW473" s="3"/>
      <c r="IX473" s="3"/>
      <c r="IY473" s="3"/>
      <c r="IZ473" s="3"/>
      <c r="JA473" s="551"/>
      <c r="JB473" s="713"/>
      <c r="JC473" s="713"/>
      <c r="JD473" s="713"/>
      <c r="JE473" s="713"/>
      <c r="JF473" s="713"/>
      <c r="JG473" s="713"/>
      <c r="JH473" s="713"/>
      <c r="JI473" s="713"/>
      <c r="JJ473" s="713"/>
      <c r="JK473" s="713"/>
      <c r="JL473" s="713"/>
      <c r="JM473" s="713"/>
      <c r="JN473" s="713"/>
      <c r="JO473" s="713"/>
      <c r="JP473" s="713"/>
      <c r="JQ473" s="713"/>
      <c r="JR473" s="713"/>
      <c r="JS473" s="713"/>
      <c r="JT473" s="713"/>
      <c r="JU473" s="713"/>
      <c r="JV473" s="713"/>
      <c r="JW473" s="713"/>
      <c r="JX473" s="713"/>
      <c r="JY473" s="713"/>
      <c r="JZ473" s="713"/>
      <c r="KA473" s="713"/>
      <c r="KB473" s="713"/>
      <c r="KC473" s="713"/>
      <c r="KD473" s="713"/>
      <c r="KE473" s="713"/>
      <c r="KF473" s="713"/>
      <c r="KG473" s="713"/>
      <c r="KH473" s="713"/>
      <c r="KI473" s="713"/>
      <c r="KJ473" s="713"/>
      <c r="KK473" s="713"/>
      <c r="KL473" s="713"/>
      <c r="KM473" s="713"/>
      <c r="KN473" s="713"/>
      <c r="KO473" s="713"/>
      <c r="KP473" s="713"/>
      <c r="KQ473" s="713"/>
      <c r="KR473" s="713"/>
      <c r="KS473" s="713"/>
      <c r="KT473" s="713"/>
      <c r="KU473" s="713"/>
      <c r="KV473" s="713"/>
      <c r="KW473" s="713"/>
      <c r="KX473" s="713"/>
      <c r="KY473" s="713"/>
      <c r="KZ473" s="713"/>
      <c r="LA473" s="713"/>
      <c r="LB473" s="713"/>
      <c r="LC473" s="713"/>
      <c r="LD473" s="713"/>
      <c r="LE473" s="713"/>
      <c r="LF473" s="713"/>
      <c r="LG473" s="713"/>
      <c r="LH473" s="713"/>
      <c r="LI473" s="713"/>
      <c r="LJ473" s="713"/>
      <c r="LK473" s="713"/>
      <c r="LL473" s="713"/>
      <c r="LM473" s="713"/>
      <c r="LN473" s="713"/>
      <c r="LO473" s="713"/>
      <c r="LP473" s="713"/>
      <c r="LQ473" s="713"/>
      <c r="LR473" s="713"/>
      <c r="LS473" s="713"/>
      <c r="LT473" s="713"/>
      <c r="LU473" s="713"/>
      <c r="LV473" s="713"/>
      <c r="LW473" s="713"/>
      <c r="LX473" s="713"/>
      <c r="LY473" s="713"/>
      <c r="LZ473" s="713"/>
      <c r="MA473" s="713"/>
      <c r="MB473" s="713"/>
      <c r="MC473" s="713"/>
      <c r="MD473" s="713"/>
      <c r="ME473" s="713"/>
      <c r="MF473" s="713"/>
      <c r="MG473" s="713"/>
      <c r="MH473" s="713"/>
      <c r="MI473" s="713"/>
      <c r="MJ473" s="713"/>
      <c r="MK473" s="713"/>
      <c r="ML473" s="713"/>
      <c r="MM473" s="713"/>
      <c r="MN473" s="713"/>
      <c r="MO473" s="713"/>
      <c r="MP473" s="713"/>
      <c r="MQ473" s="713"/>
      <c r="MR473" s="713"/>
      <c r="MS473" s="713"/>
      <c r="MT473" s="713"/>
      <c r="MU473" s="713"/>
      <c r="MV473" s="714"/>
      <c r="MW473" s="714"/>
      <c r="MX473" s="714"/>
      <c r="MY473" s="714"/>
      <c r="MZ473" s="714"/>
    </row>
    <row r="474" spans="1:364" s="49" customFormat="1" ht="15" customHeight="1">
      <c r="A474" s="723"/>
      <c r="B474" s="724"/>
      <c r="C474" s="709"/>
      <c r="D474" s="474"/>
      <c r="E474" s="7"/>
      <c r="F474" s="7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373"/>
      <c r="AG474" s="7"/>
      <c r="AH474" s="7"/>
      <c r="AI474" s="7"/>
      <c r="AJ474" s="7"/>
      <c r="AK474" s="7"/>
      <c r="AL474" s="7"/>
      <c r="AM474" s="7"/>
      <c r="AN474" s="7"/>
      <c r="AO474" s="373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373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373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373"/>
      <c r="FG474" s="6"/>
      <c r="FH474" s="6"/>
      <c r="FI474" s="6"/>
      <c r="FJ474" s="6"/>
      <c r="FK474" s="6"/>
      <c r="FL474" s="6"/>
      <c r="FM474" s="225"/>
      <c r="FN474" s="6"/>
      <c r="FO474" s="6"/>
      <c r="FP474" s="6"/>
      <c r="FQ474" s="6"/>
      <c r="FR474" s="510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101"/>
      <c r="GJ474" s="511"/>
      <c r="GK474" s="101"/>
      <c r="GL474" s="77"/>
      <c r="GM474" s="77"/>
      <c r="GN474" s="77"/>
      <c r="GO474" s="77"/>
      <c r="GP474" s="77"/>
      <c r="GQ474" s="77"/>
      <c r="GR474" s="77"/>
      <c r="GS474" s="77"/>
      <c r="GT474" s="77"/>
      <c r="GU474" s="77"/>
      <c r="GV474" s="77"/>
      <c r="GW474" s="77"/>
      <c r="GX474" s="77"/>
      <c r="GY474" s="77"/>
      <c r="GZ474" s="77"/>
      <c r="HA474" s="77"/>
      <c r="HB474" s="77"/>
      <c r="HC474" s="77"/>
      <c r="HD474" s="77"/>
      <c r="HE474" s="77"/>
      <c r="HF474" s="77"/>
      <c r="HG474" s="77"/>
      <c r="HH474" s="77"/>
      <c r="HI474" s="77"/>
      <c r="HJ474" s="77"/>
      <c r="HK474" s="77"/>
      <c r="HL474" s="77"/>
      <c r="HM474" s="77"/>
      <c r="HN474" s="77"/>
      <c r="HO474" s="77"/>
      <c r="HP474" s="77"/>
      <c r="HQ474" s="77"/>
      <c r="HR474" s="77"/>
      <c r="HS474" s="77"/>
      <c r="HT474" s="77"/>
      <c r="HU474" s="77"/>
      <c r="HV474" s="77"/>
      <c r="HW474" s="77"/>
      <c r="HX474" s="77"/>
      <c r="HY474" s="77"/>
      <c r="HZ474" s="77"/>
      <c r="IA474" s="77"/>
      <c r="IB474" s="77"/>
      <c r="IC474" s="77"/>
      <c r="ID474" s="77"/>
      <c r="IE474" s="77"/>
      <c r="IF474" s="77"/>
      <c r="IG474" s="77"/>
      <c r="IH474" s="77"/>
      <c r="II474" s="77"/>
      <c r="IJ474" s="77"/>
      <c r="IK474" s="77"/>
      <c r="IL474" s="77"/>
      <c r="IM474" s="77"/>
      <c r="IN474" s="77"/>
      <c r="IO474" s="77"/>
      <c r="IP474" s="77"/>
      <c r="IQ474" s="77"/>
      <c r="IR474" s="77"/>
      <c r="IS474" s="77"/>
      <c r="IT474" s="77"/>
      <c r="IU474" s="77"/>
      <c r="IV474" s="3"/>
      <c r="IW474" s="3"/>
      <c r="IX474" s="3"/>
      <c r="IY474" s="3"/>
      <c r="IZ474" s="3"/>
      <c r="JA474" s="551"/>
      <c r="JB474" s="713"/>
      <c r="JC474" s="713"/>
      <c r="JD474" s="713"/>
      <c r="JE474" s="713"/>
      <c r="JF474" s="713"/>
      <c r="JG474" s="713"/>
      <c r="JH474" s="713"/>
      <c r="JI474" s="713"/>
      <c r="JJ474" s="713"/>
      <c r="JK474" s="713"/>
      <c r="JL474" s="713"/>
      <c r="JM474" s="713"/>
      <c r="JN474" s="713"/>
      <c r="JO474" s="713"/>
      <c r="JP474" s="713"/>
      <c r="JQ474" s="713"/>
      <c r="JR474" s="713"/>
      <c r="JS474" s="713"/>
      <c r="JT474" s="713"/>
      <c r="JU474" s="713"/>
      <c r="JV474" s="713"/>
      <c r="JW474" s="713"/>
      <c r="JX474" s="713"/>
      <c r="JY474" s="713"/>
      <c r="JZ474" s="713"/>
      <c r="KA474" s="713"/>
      <c r="KB474" s="713"/>
      <c r="KC474" s="713"/>
      <c r="KD474" s="713"/>
      <c r="KE474" s="713"/>
      <c r="KF474" s="713"/>
      <c r="KG474" s="713"/>
      <c r="KH474" s="713"/>
      <c r="KI474" s="713"/>
      <c r="KJ474" s="713"/>
      <c r="KK474" s="713"/>
      <c r="KL474" s="713"/>
      <c r="KM474" s="713"/>
      <c r="KN474" s="713"/>
      <c r="KO474" s="713"/>
      <c r="KP474" s="713"/>
      <c r="KQ474" s="713"/>
      <c r="KR474" s="713"/>
      <c r="KS474" s="713"/>
      <c r="KT474" s="713"/>
      <c r="KU474" s="713"/>
      <c r="KV474" s="713"/>
      <c r="KW474" s="713"/>
      <c r="KX474" s="713"/>
      <c r="KY474" s="713"/>
      <c r="KZ474" s="713"/>
      <c r="LA474" s="713"/>
      <c r="LB474" s="713"/>
      <c r="LC474" s="713"/>
      <c r="LD474" s="713"/>
      <c r="LE474" s="713"/>
      <c r="LF474" s="713"/>
      <c r="LG474" s="713"/>
      <c r="LH474" s="713"/>
      <c r="LI474" s="713"/>
      <c r="LJ474" s="713"/>
      <c r="LK474" s="713"/>
      <c r="LL474" s="713"/>
      <c r="LM474" s="713"/>
      <c r="LN474" s="713"/>
      <c r="LO474" s="713"/>
      <c r="LP474" s="713"/>
      <c r="LQ474" s="713"/>
      <c r="LR474" s="713"/>
      <c r="LS474" s="713"/>
      <c r="LT474" s="713"/>
      <c r="LU474" s="713"/>
      <c r="LV474" s="713"/>
      <c r="LW474" s="713"/>
      <c r="LX474" s="713"/>
      <c r="LY474" s="713"/>
      <c r="LZ474" s="713"/>
      <c r="MA474" s="713"/>
      <c r="MB474" s="713"/>
      <c r="MC474" s="713"/>
      <c r="MD474" s="713"/>
      <c r="ME474" s="713"/>
      <c r="MF474" s="713"/>
      <c r="MG474" s="713"/>
      <c r="MH474" s="713"/>
      <c r="MI474" s="713"/>
      <c r="MJ474" s="713"/>
      <c r="MK474" s="713"/>
      <c r="ML474" s="713"/>
      <c r="MM474" s="713"/>
      <c r="MN474" s="713"/>
      <c r="MO474" s="713"/>
      <c r="MP474" s="713"/>
      <c r="MQ474" s="713"/>
      <c r="MR474" s="713"/>
      <c r="MS474" s="713"/>
      <c r="MT474" s="713"/>
      <c r="MU474" s="713"/>
      <c r="MV474" s="714"/>
      <c r="MW474" s="714"/>
      <c r="MX474" s="714"/>
      <c r="MY474" s="714"/>
      <c r="MZ474" s="714"/>
    </row>
    <row r="475" spans="1:364" s="49" customFormat="1" ht="15" customHeight="1">
      <c r="A475" s="723"/>
      <c r="B475" s="724"/>
      <c r="C475" s="709"/>
      <c r="D475" s="474"/>
      <c r="E475" s="7"/>
      <c r="F475" s="7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373"/>
      <c r="AG475" s="7"/>
      <c r="AH475" s="7"/>
      <c r="AI475" s="7"/>
      <c r="AJ475" s="7"/>
      <c r="AK475" s="7"/>
      <c r="AL475" s="7"/>
      <c r="AM475" s="7"/>
      <c r="AN475" s="7"/>
      <c r="AO475" s="373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373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373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373"/>
      <c r="FG475" s="6"/>
      <c r="FH475" s="6"/>
      <c r="FI475" s="6"/>
      <c r="FJ475" s="6"/>
      <c r="FK475" s="6"/>
      <c r="FL475" s="6"/>
      <c r="FM475" s="225"/>
      <c r="FN475" s="6"/>
      <c r="FO475" s="6"/>
      <c r="FP475" s="6"/>
      <c r="FQ475" s="6"/>
      <c r="FR475" s="510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101"/>
      <c r="GJ475" s="511"/>
      <c r="GK475" s="101"/>
      <c r="GL475" s="77"/>
      <c r="GM475" s="77"/>
      <c r="GN475" s="77"/>
      <c r="GO475" s="77"/>
      <c r="GP475" s="77"/>
      <c r="GQ475" s="77"/>
      <c r="GR475" s="77"/>
      <c r="GS475" s="77"/>
      <c r="GT475" s="77"/>
      <c r="GU475" s="77"/>
      <c r="GV475" s="77"/>
      <c r="GW475" s="77"/>
      <c r="GX475" s="77"/>
      <c r="GY475" s="77"/>
      <c r="GZ475" s="77"/>
      <c r="HA475" s="77"/>
      <c r="HB475" s="77"/>
      <c r="HC475" s="77"/>
      <c r="HD475" s="77"/>
      <c r="HE475" s="77"/>
      <c r="HF475" s="77"/>
      <c r="HG475" s="77"/>
      <c r="HH475" s="77"/>
      <c r="HI475" s="77"/>
      <c r="HJ475" s="77"/>
      <c r="HK475" s="77"/>
      <c r="HL475" s="77"/>
      <c r="HM475" s="77"/>
      <c r="HN475" s="77"/>
      <c r="HO475" s="77"/>
      <c r="HP475" s="77"/>
      <c r="HQ475" s="77"/>
      <c r="HR475" s="77"/>
      <c r="HS475" s="77"/>
      <c r="HT475" s="77"/>
      <c r="HU475" s="77"/>
      <c r="HV475" s="77"/>
      <c r="HW475" s="77"/>
      <c r="HX475" s="77"/>
      <c r="HY475" s="77"/>
      <c r="HZ475" s="77"/>
      <c r="IA475" s="77"/>
      <c r="IB475" s="77"/>
      <c r="IC475" s="77"/>
      <c r="ID475" s="77"/>
      <c r="IE475" s="77"/>
      <c r="IF475" s="77"/>
      <c r="IG475" s="77"/>
      <c r="IH475" s="77"/>
      <c r="II475" s="77"/>
      <c r="IJ475" s="77"/>
      <c r="IK475" s="77"/>
      <c r="IL475" s="77"/>
      <c r="IM475" s="77"/>
      <c r="IN475" s="77"/>
      <c r="IO475" s="77"/>
      <c r="IP475" s="77"/>
      <c r="IQ475" s="77"/>
      <c r="IR475" s="77"/>
      <c r="IS475" s="77"/>
      <c r="IT475" s="77"/>
      <c r="IU475" s="77"/>
      <c r="IV475" s="3"/>
      <c r="IW475" s="3"/>
      <c r="IX475" s="3"/>
      <c r="IY475" s="3"/>
      <c r="IZ475" s="3"/>
      <c r="JA475" s="551"/>
      <c r="JB475" s="713"/>
      <c r="JC475" s="713"/>
      <c r="JD475" s="713"/>
      <c r="JE475" s="713"/>
      <c r="JF475" s="713"/>
      <c r="JG475" s="713"/>
      <c r="JH475" s="713"/>
      <c r="JI475" s="713"/>
      <c r="JJ475" s="713"/>
      <c r="JK475" s="713"/>
      <c r="JL475" s="713"/>
      <c r="JM475" s="713"/>
      <c r="JN475" s="713"/>
      <c r="JO475" s="713"/>
      <c r="JP475" s="713"/>
      <c r="JQ475" s="713"/>
      <c r="JR475" s="713"/>
      <c r="JS475" s="713"/>
      <c r="JT475" s="713"/>
      <c r="JU475" s="713"/>
      <c r="JV475" s="713"/>
      <c r="JW475" s="713"/>
      <c r="JX475" s="713"/>
      <c r="JY475" s="713"/>
      <c r="JZ475" s="713"/>
      <c r="KA475" s="713"/>
      <c r="KB475" s="713"/>
      <c r="KC475" s="713"/>
      <c r="KD475" s="713"/>
      <c r="KE475" s="713"/>
      <c r="KF475" s="713"/>
      <c r="KG475" s="713"/>
      <c r="KH475" s="713"/>
      <c r="KI475" s="713"/>
      <c r="KJ475" s="713"/>
      <c r="KK475" s="713"/>
      <c r="KL475" s="713"/>
      <c r="KM475" s="713"/>
      <c r="KN475" s="713"/>
      <c r="KO475" s="713"/>
      <c r="KP475" s="713"/>
      <c r="KQ475" s="713"/>
      <c r="KR475" s="713"/>
      <c r="KS475" s="713"/>
      <c r="KT475" s="713"/>
      <c r="KU475" s="713"/>
      <c r="KV475" s="713"/>
      <c r="KW475" s="713"/>
      <c r="KX475" s="713"/>
      <c r="KY475" s="713"/>
      <c r="KZ475" s="713"/>
      <c r="LA475" s="713"/>
      <c r="LB475" s="713"/>
      <c r="LC475" s="713"/>
      <c r="LD475" s="713"/>
      <c r="LE475" s="713"/>
      <c r="LF475" s="713"/>
      <c r="LG475" s="713"/>
      <c r="LH475" s="713"/>
      <c r="LI475" s="713"/>
      <c r="LJ475" s="713"/>
      <c r="LK475" s="713"/>
      <c r="LL475" s="713"/>
      <c r="LM475" s="713"/>
      <c r="LN475" s="713"/>
      <c r="LO475" s="713"/>
      <c r="LP475" s="713"/>
      <c r="LQ475" s="713"/>
      <c r="LR475" s="713"/>
      <c r="LS475" s="713"/>
      <c r="LT475" s="713"/>
      <c r="LU475" s="713"/>
      <c r="LV475" s="713"/>
      <c r="LW475" s="713"/>
      <c r="LX475" s="713"/>
      <c r="LY475" s="713"/>
      <c r="LZ475" s="713"/>
      <c r="MA475" s="713"/>
      <c r="MB475" s="713"/>
      <c r="MC475" s="713"/>
      <c r="MD475" s="713"/>
      <c r="ME475" s="713"/>
      <c r="MF475" s="713"/>
      <c r="MG475" s="713"/>
      <c r="MH475" s="713"/>
      <c r="MI475" s="713"/>
      <c r="MJ475" s="713"/>
      <c r="MK475" s="713"/>
      <c r="ML475" s="713"/>
      <c r="MM475" s="713"/>
      <c r="MN475" s="713"/>
      <c r="MO475" s="713"/>
      <c r="MP475" s="713"/>
      <c r="MQ475" s="713"/>
      <c r="MR475" s="713"/>
      <c r="MS475" s="713"/>
      <c r="MT475" s="713"/>
      <c r="MU475" s="713"/>
      <c r="MV475" s="714"/>
      <c r="MW475" s="714"/>
      <c r="MX475" s="714"/>
      <c r="MY475" s="714"/>
      <c r="MZ475" s="714"/>
    </row>
    <row r="476" spans="1:364" s="49" customFormat="1" ht="15" customHeight="1">
      <c r="A476" s="723"/>
      <c r="B476" s="724"/>
      <c r="C476" s="709"/>
      <c r="D476" s="474"/>
      <c r="E476" s="7"/>
      <c r="F476" s="7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373"/>
      <c r="AG476" s="7"/>
      <c r="AH476" s="7"/>
      <c r="AI476" s="7"/>
      <c r="AJ476" s="7"/>
      <c r="AK476" s="7"/>
      <c r="AL476" s="7"/>
      <c r="AM476" s="7"/>
      <c r="AN476" s="7"/>
      <c r="AO476" s="373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373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373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373"/>
      <c r="FG476" s="6"/>
      <c r="FH476" s="6"/>
      <c r="FI476" s="6"/>
      <c r="FJ476" s="6"/>
      <c r="FK476" s="6"/>
      <c r="FL476" s="6"/>
      <c r="FM476" s="225"/>
      <c r="FN476" s="6"/>
      <c r="FO476" s="6"/>
      <c r="FP476" s="6"/>
      <c r="FQ476" s="6"/>
      <c r="FR476" s="510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101"/>
      <c r="GJ476" s="511"/>
      <c r="GK476" s="101"/>
      <c r="GL476" s="77"/>
      <c r="GM476" s="77"/>
      <c r="GN476" s="77"/>
      <c r="GO476" s="77"/>
      <c r="GP476" s="77"/>
      <c r="GQ476" s="77"/>
      <c r="GR476" s="77"/>
      <c r="GS476" s="77"/>
      <c r="GT476" s="77"/>
      <c r="GU476" s="77"/>
      <c r="GV476" s="77"/>
      <c r="GW476" s="77"/>
      <c r="GX476" s="77"/>
      <c r="GY476" s="77"/>
      <c r="GZ476" s="77"/>
      <c r="HA476" s="77"/>
      <c r="HB476" s="77"/>
      <c r="HC476" s="77"/>
      <c r="HD476" s="77"/>
      <c r="HE476" s="77"/>
      <c r="HF476" s="77"/>
      <c r="HG476" s="77"/>
      <c r="HH476" s="77"/>
      <c r="HI476" s="77"/>
      <c r="HJ476" s="77"/>
      <c r="HK476" s="77"/>
      <c r="HL476" s="77"/>
      <c r="HM476" s="77"/>
      <c r="HN476" s="77"/>
      <c r="HO476" s="77"/>
      <c r="HP476" s="77"/>
      <c r="HQ476" s="77"/>
      <c r="HR476" s="77"/>
      <c r="HS476" s="77"/>
      <c r="HT476" s="77"/>
      <c r="HU476" s="77"/>
      <c r="HV476" s="77"/>
      <c r="HW476" s="77"/>
      <c r="HX476" s="77"/>
      <c r="HY476" s="77"/>
      <c r="HZ476" s="77"/>
      <c r="IA476" s="77"/>
      <c r="IB476" s="77"/>
      <c r="IC476" s="77"/>
      <c r="ID476" s="77"/>
      <c r="IE476" s="77"/>
      <c r="IF476" s="77"/>
      <c r="IG476" s="77"/>
      <c r="IH476" s="77"/>
      <c r="II476" s="77"/>
      <c r="IJ476" s="77"/>
      <c r="IK476" s="77"/>
      <c r="IL476" s="77"/>
      <c r="IM476" s="77"/>
      <c r="IN476" s="77"/>
      <c r="IO476" s="77"/>
      <c r="IP476" s="77"/>
      <c r="IQ476" s="77"/>
      <c r="IR476" s="77"/>
      <c r="IS476" s="77"/>
      <c r="IT476" s="77"/>
      <c r="IU476" s="77"/>
      <c r="IV476" s="3"/>
      <c r="IW476" s="3"/>
      <c r="IX476" s="3"/>
      <c r="IY476" s="3"/>
      <c r="IZ476" s="3"/>
      <c r="JA476" s="551"/>
      <c r="JB476" s="713"/>
      <c r="JC476" s="713"/>
      <c r="JD476" s="713"/>
      <c r="JE476" s="713"/>
      <c r="JF476" s="713"/>
      <c r="JG476" s="713"/>
      <c r="JH476" s="713"/>
      <c r="JI476" s="713"/>
      <c r="JJ476" s="713"/>
      <c r="JK476" s="713"/>
      <c r="JL476" s="713"/>
      <c r="JM476" s="713"/>
      <c r="JN476" s="713"/>
      <c r="JO476" s="713"/>
      <c r="JP476" s="713"/>
      <c r="JQ476" s="713"/>
      <c r="JR476" s="713"/>
      <c r="JS476" s="713"/>
      <c r="JT476" s="713"/>
      <c r="JU476" s="713"/>
      <c r="JV476" s="713"/>
      <c r="JW476" s="713"/>
      <c r="JX476" s="713"/>
      <c r="JY476" s="713"/>
      <c r="JZ476" s="713"/>
      <c r="KA476" s="713"/>
      <c r="KB476" s="713"/>
      <c r="KC476" s="713"/>
      <c r="KD476" s="713"/>
      <c r="KE476" s="713"/>
      <c r="KF476" s="713"/>
      <c r="KG476" s="713"/>
      <c r="KH476" s="713"/>
      <c r="KI476" s="713"/>
      <c r="KJ476" s="713"/>
      <c r="KK476" s="713"/>
      <c r="KL476" s="713"/>
      <c r="KM476" s="713"/>
      <c r="KN476" s="713"/>
      <c r="KO476" s="713"/>
      <c r="KP476" s="713"/>
      <c r="KQ476" s="713"/>
      <c r="KR476" s="713"/>
      <c r="KS476" s="713"/>
      <c r="KT476" s="713"/>
      <c r="KU476" s="713"/>
      <c r="KV476" s="713"/>
      <c r="KW476" s="713"/>
      <c r="KX476" s="713"/>
      <c r="KY476" s="713"/>
      <c r="KZ476" s="713"/>
      <c r="LA476" s="713"/>
      <c r="LB476" s="713"/>
      <c r="LC476" s="713"/>
      <c r="LD476" s="713"/>
      <c r="LE476" s="713"/>
      <c r="LF476" s="713"/>
      <c r="LG476" s="713"/>
      <c r="LH476" s="713"/>
      <c r="LI476" s="713"/>
      <c r="LJ476" s="713"/>
      <c r="LK476" s="713"/>
      <c r="LL476" s="713"/>
      <c r="LM476" s="713"/>
      <c r="LN476" s="713"/>
      <c r="LO476" s="713"/>
      <c r="LP476" s="713"/>
      <c r="LQ476" s="713"/>
      <c r="LR476" s="713"/>
      <c r="LS476" s="713"/>
      <c r="LT476" s="713"/>
      <c r="LU476" s="713"/>
      <c r="LV476" s="713"/>
      <c r="LW476" s="713"/>
      <c r="LX476" s="713"/>
      <c r="LY476" s="713"/>
      <c r="LZ476" s="713"/>
      <c r="MA476" s="713"/>
      <c r="MB476" s="713"/>
      <c r="MC476" s="713"/>
      <c r="MD476" s="713"/>
      <c r="ME476" s="713"/>
      <c r="MF476" s="713"/>
      <c r="MG476" s="713"/>
      <c r="MH476" s="713"/>
      <c r="MI476" s="713"/>
      <c r="MJ476" s="713"/>
      <c r="MK476" s="713"/>
      <c r="ML476" s="713"/>
      <c r="MM476" s="713"/>
      <c r="MN476" s="713"/>
      <c r="MO476" s="713"/>
      <c r="MP476" s="713"/>
      <c r="MQ476" s="713"/>
      <c r="MR476" s="713"/>
      <c r="MS476" s="713"/>
      <c r="MT476" s="713"/>
      <c r="MU476" s="713"/>
      <c r="MV476" s="714"/>
      <c r="MW476" s="714"/>
      <c r="MX476" s="714"/>
      <c r="MY476" s="714"/>
      <c r="MZ476" s="714"/>
    </row>
    <row r="477" spans="1:364" s="49" customFormat="1" ht="15" customHeight="1">
      <c r="A477" s="723"/>
      <c r="B477" s="724"/>
      <c r="C477" s="709"/>
      <c r="D477" s="474"/>
      <c r="E477" s="7"/>
      <c r="F477" s="7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373"/>
      <c r="AG477" s="7"/>
      <c r="AH477" s="7"/>
      <c r="AI477" s="7"/>
      <c r="AJ477" s="7"/>
      <c r="AK477" s="7"/>
      <c r="AL477" s="7"/>
      <c r="AM477" s="7"/>
      <c r="AN477" s="7"/>
      <c r="AO477" s="373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373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373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373"/>
      <c r="FG477" s="6"/>
      <c r="FH477" s="6"/>
      <c r="FI477" s="6"/>
      <c r="FJ477" s="6"/>
      <c r="FK477" s="6"/>
      <c r="FL477" s="6"/>
      <c r="FM477" s="225"/>
      <c r="FN477" s="6"/>
      <c r="FO477" s="6"/>
      <c r="FP477" s="6"/>
      <c r="FQ477" s="6"/>
      <c r="FR477" s="510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101"/>
      <c r="GJ477" s="511"/>
      <c r="GK477" s="101"/>
      <c r="GL477" s="77"/>
      <c r="GM477" s="77"/>
      <c r="GN477" s="77"/>
      <c r="GO477" s="77"/>
      <c r="GP477" s="77"/>
      <c r="GQ477" s="77"/>
      <c r="GR477" s="77"/>
      <c r="GS477" s="77"/>
      <c r="GT477" s="77"/>
      <c r="GU477" s="77"/>
      <c r="GV477" s="77"/>
      <c r="GW477" s="77"/>
      <c r="GX477" s="77"/>
      <c r="GY477" s="77"/>
      <c r="GZ477" s="77"/>
      <c r="HA477" s="77"/>
      <c r="HB477" s="77"/>
      <c r="HC477" s="77"/>
      <c r="HD477" s="77"/>
      <c r="HE477" s="77"/>
      <c r="HF477" s="77"/>
      <c r="HG477" s="77"/>
      <c r="HH477" s="77"/>
      <c r="HI477" s="77"/>
      <c r="HJ477" s="77"/>
      <c r="HK477" s="77"/>
      <c r="HL477" s="77"/>
      <c r="HM477" s="77"/>
      <c r="HN477" s="77"/>
      <c r="HO477" s="77"/>
      <c r="HP477" s="77"/>
      <c r="HQ477" s="77"/>
      <c r="HR477" s="77"/>
      <c r="HS477" s="77"/>
      <c r="HT477" s="77"/>
      <c r="HU477" s="77"/>
      <c r="HV477" s="77"/>
      <c r="HW477" s="77"/>
      <c r="HX477" s="77"/>
      <c r="HY477" s="77"/>
      <c r="HZ477" s="77"/>
      <c r="IA477" s="77"/>
      <c r="IB477" s="77"/>
      <c r="IC477" s="77"/>
      <c r="ID477" s="77"/>
      <c r="IE477" s="77"/>
      <c r="IF477" s="77"/>
      <c r="IG477" s="77"/>
      <c r="IH477" s="77"/>
      <c r="II477" s="77"/>
      <c r="IJ477" s="77"/>
      <c r="IK477" s="77"/>
      <c r="IL477" s="77"/>
      <c r="IM477" s="77"/>
      <c r="IN477" s="77"/>
      <c r="IO477" s="77"/>
      <c r="IP477" s="77"/>
      <c r="IQ477" s="77"/>
      <c r="IR477" s="77"/>
      <c r="IS477" s="77"/>
      <c r="IT477" s="77"/>
      <c r="IU477" s="77"/>
      <c r="IV477" s="3"/>
      <c r="IW477" s="3"/>
      <c r="IX477" s="3"/>
      <c r="IY477" s="3"/>
      <c r="IZ477" s="3"/>
      <c r="JA477" s="551"/>
      <c r="JB477" s="713"/>
      <c r="JC477" s="713"/>
      <c r="JD477" s="713"/>
      <c r="JE477" s="713"/>
      <c r="JF477" s="713"/>
      <c r="JG477" s="713"/>
      <c r="JH477" s="713"/>
      <c r="JI477" s="713"/>
      <c r="JJ477" s="713"/>
      <c r="JK477" s="713"/>
      <c r="JL477" s="713"/>
      <c r="JM477" s="713"/>
      <c r="JN477" s="713"/>
      <c r="JO477" s="713"/>
      <c r="JP477" s="713"/>
      <c r="JQ477" s="713"/>
      <c r="JR477" s="713"/>
      <c r="JS477" s="713"/>
      <c r="JT477" s="713"/>
      <c r="JU477" s="713"/>
      <c r="JV477" s="713"/>
      <c r="JW477" s="713"/>
      <c r="JX477" s="713"/>
      <c r="JY477" s="713"/>
      <c r="JZ477" s="713"/>
      <c r="KA477" s="713"/>
      <c r="KB477" s="713"/>
      <c r="KC477" s="713"/>
      <c r="KD477" s="713"/>
      <c r="KE477" s="713"/>
      <c r="KF477" s="713"/>
      <c r="KG477" s="713"/>
      <c r="KH477" s="713"/>
      <c r="KI477" s="713"/>
      <c r="KJ477" s="713"/>
      <c r="KK477" s="713"/>
      <c r="KL477" s="713"/>
      <c r="KM477" s="713"/>
      <c r="KN477" s="713"/>
      <c r="KO477" s="713"/>
      <c r="KP477" s="713"/>
      <c r="KQ477" s="713"/>
      <c r="KR477" s="713"/>
      <c r="KS477" s="713"/>
      <c r="KT477" s="713"/>
      <c r="KU477" s="713"/>
      <c r="KV477" s="713"/>
      <c r="KW477" s="713"/>
      <c r="KX477" s="713"/>
      <c r="KY477" s="713"/>
      <c r="KZ477" s="713"/>
      <c r="LA477" s="713"/>
      <c r="LB477" s="713"/>
      <c r="LC477" s="713"/>
      <c r="LD477" s="713"/>
      <c r="LE477" s="713"/>
      <c r="LF477" s="713"/>
      <c r="LG477" s="713"/>
      <c r="LH477" s="713"/>
      <c r="LI477" s="713"/>
      <c r="LJ477" s="713"/>
      <c r="LK477" s="713"/>
      <c r="LL477" s="713"/>
      <c r="LM477" s="713"/>
      <c r="LN477" s="713"/>
      <c r="LO477" s="713"/>
      <c r="LP477" s="713"/>
      <c r="LQ477" s="713"/>
      <c r="LR477" s="713"/>
      <c r="LS477" s="713"/>
      <c r="LT477" s="713"/>
      <c r="LU477" s="713"/>
      <c r="LV477" s="713"/>
      <c r="LW477" s="713"/>
      <c r="LX477" s="713"/>
      <c r="LY477" s="713"/>
      <c r="LZ477" s="713"/>
      <c r="MA477" s="713"/>
      <c r="MB477" s="713"/>
      <c r="MC477" s="713"/>
      <c r="MD477" s="713"/>
      <c r="ME477" s="713"/>
      <c r="MF477" s="713"/>
      <c r="MG477" s="713"/>
      <c r="MH477" s="713"/>
      <c r="MI477" s="713"/>
      <c r="MJ477" s="713"/>
      <c r="MK477" s="713"/>
      <c r="ML477" s="713"/>
      <c r="MM477" s="713"/>
      <c r="MN477" s="713"/>
      <c r="MO477" s="713"/>
      <c r="MP477" s="713"/>
      <c r="MQ477" s="713"/>
      <c r="MR477" s="713"/>
      <c r="MS477" s="713"/>
      <c r="MT477" s="713"/>
      <c r="MU477" s="713"/>
      <c r="MV477" s="714"/>
      <c r="MW477" s="714"/>
      <c r="MX477" s="714"/>
      <c r="MY477" s="714"/>
      <c r="MZ477" s="714"/>
    </row>
    <row r="478" spans="1:364" s="49" customFormat="1" ht="15" customHeight="1">
      <c r="A478" s="723"/>
      <c r="B478" s="724"/>
      <c r="C478" s="709"/>
      <c r="D478" s="474"/>
      <c r="E478" s="7"/>
      <c r="F478" s="7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373"/>
      <c r="AG478" s="7"/>
      <c r="AH478" s="7"/>
      <c r="AI478" s="7"/>
      <c r="AJ478" s="7"/>
      <c r="AK478" s="7"/>
      <c r="AL478" s="7"/>
      <c r="AM478" s="7"/>
      <c r="AN478" s="7"/>
      <c r="AO478" s="373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373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373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373"/>
      <c r="FG478" s="6"/>
      <c r="FH478" s="6"/>
      <c r="FI478" s="6"/>
      <c r="FJ478" s="6"/>
      <c r="FK478" s="6"/>
      <c r="FL478" s="6"/>
      <c r="FM478" s="225"/>
      <c r="FN478" s="6"/>
      <c r="FO478" s="6"/>
      <c r="FP478" s="6"/>
      <c r="FQ478" s="6"/>
      <c r="FR478" s="510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101"/>
      <c r="GJ478" s="511"/>
      <c r="GK478" s="101"/>
      <c r="GL478" s="77"/>
      <c r="GM478" s="77"/>
      <c r="GN478" s="77"/>
      <c r="GO478" s="77"/>
      <c r="GP478" s="77"/>
      <c r="GQ478" s="77"/>
      <c r="GR478" s="77"/>
      <c r="GS478" s="77"/>
      <c r="GT478" s="77"/>
      <c r="GU478" s="77"/>
      <c r="GV478" s="77"/>
      <c r="GW478" s="77"/>
      <c r="GX478" s="77"/>
      <c r="GY478" s="77"/>
      <c r="GZ478" s="77"/>
      <c r="HA478" s="77"/>
      <c r="HB478" s="77"/>
      <c r="HC478" s="77"/>
      <c r="HD478" s="77"/>
      <c r="HE478" s="77"/>
      <c r="HF478" s="77"/>
      <c r="HG478" s="77"/>
      <c r="HH478" s="77"/>
      <c r="HI478" s="77"/>
      <c r="HJ478" s="77"/>
      <c r="HK478" s="77"/>
      <c r="HL478" s="77"/>
      <c r="HM478" s="77"/>
      <c r="HN478" s="77"/>
      <c r="HO478" s="77"/>
      <c r="HP478" s="77"/>
      <c r="HQ478" s="77"/>
      <c r="HR478" s="77"/>
      <c r="HS478" s="77"/>
      <c r="HT478" s="77"/>
      <c r="HU478" s="77"/>
      <c r="HV478" s="77"/>
      <c r="HW478" s="77"/>
      <c r="HX478" s="77"/>
      <c r="HY478" s="77"/>
      <c r="HZ478" s="77"/>
      <c r="IA478" s="77"/>
      <c r="IB478" s="77"/>
      <c r="IC478" s="77"/>
      <c r="ID478" s="77"/>
      <c r="IE478" s="77"/>
      <c r="IF478" s="77"/>
      <c r="IG478" s="77"/>
      <c r="IH478" s="77"/>
      <c r="II478" s="77"/>
      <c r="IJ478" s="77"/>
      <c r="IK478" s="77"/>
      <c r="IL478" s="77"/>
      <c r="IM478" s="77"/>
      <c r="IN478" s="77"/>
      <c r="IO478" s="77"/>
      <c r="IP478" s="77"/>
      <c r="IQ478" s="77"/>
      <c r="IR478" s="77"/>
      <c r="IS478" s="77"/>
      <c r="IT478" s="77"/>
      <c r="IU478" s="77"/>
      <c r="IV478" s="3"/>
      <c r="IW478" s="3"/>
      <c r="IX478" s="3"/>
      <c r="IY478" s="3"/>
      <c r="IZ478" s="3"/>
      <c r="JA478" s="551"/>
      <c r="JB478" s="713"/>
      <c r="JC478" s="713"/>
      <c r="JD478" s="713"/>
      <c r="JE478" s="713"/>
      <c r="JF478" s="713"/>
      <c r="JG478" s="713"/>
      <c r="JH478" s="713"/>
      <c r="JI478" s="713"/>
      <c r="JJ478" s="713"/>
      <c r="JK478" s="713"/>
      <c r="JL478" s="713"/>
      <c r="JM478" s="713"/>
      <c r="JN478" s="713"/>
      <c r="JO478" s="713"/>
      <c r="JP478" s="713"/>
      <c r="JQ478" s="713"/>
      <c r="JR478" s="713"/>
      <c r="JS478" s="713"/>
      <c r="JT478" s="713"/>
      <c r="JU478" s="713"/>
      <c r="JV478" s="713"/>
      <c r="JW478" s="713"/>
      <c r="JX478" s="713"/>
      <c r="JY478" s="713"/>
      <c r="JZ478" s="713"/>
      <c r="KA478" s="713"/>
      <c r="KB478" s="713"/>
      <c r="KC478" s="713"/>
      <c r="KD478" s="713"/>
      <c r="KE478" s="713"/>
      <c r="KF478" s="713"/>
      <c r="KG478" s="713"/>
      <c r="KH478" s="713"/>
      <c r="KI478" s="713"/>
      <c r="KJ478" s="713"/>
      <c r="KK478" s="713"/>
      <c r="KL478" s="713"/>
      <c r="KM478" s="713"/>
      <c r="KN478" s="713"/>
      <c r="KO478" s="713"/>
      <c r="KP478" s="713"/>
      <c r="KQ478" s="713"/>
      <c r="KR478" s="713"/>
      <c r="KS478" s="713"/>
      <c r="KT478" s="713"/>
      <c r="KU478" s="713"/>
      <c r="KV478" s="713"/>
      <c r="KW478" s="713"/>
      <c r="KX478" s="713"/>
      <c r="KY478" s="713"/>
      <c r="KZ478" s="713"/>
      <c r="LA478" s="713"/>
      <c r="LB478" s="713"/>
      <c r="LC478" s="713"/>
      <c r="LD478" s="713"/>
      <c r="LE478" s="713"/>
      <c r="LF478" s="713"/>
      <c r="LG478" s="713"/>
      <c r="LH478" s="713"/>
      <c r="LI478" s="713"/>
      <c r="LJ478" s="713"/>
      <c r="LK478" s="713"/>
      <c r="LL478" s="713"/>
      <c r="LM478" s="713"/>
      <c r="LN478" s="713"/>
      <c r="LO478" s="713"/>
      <c r="LP478" s="713"/>
      <c r="LQ478" s="713"/>
      <c r="LR478" s="713"/>
      <c r="LS478" s="713"/>
      <c r="LT478" s="713"/>
      <c r="LU478" s="713"/>
      <c r="LV478" s="713"/>
      <c r="LW478" s="713"/>
      <c r="LX478" s="713"/>
      <c r="LY478" s="713"/>
      <c r="LZ478" s="713"/>
      <c r="MA478" s="713"/>
      <c r="MB478" s="713"/>
      <c r="MC478" s="713"/>
      <c r="MD478" s="713"/>
      <c r="ME478" s="713"/>
      <c r="MF478" s="713"/>
      <c r="MG478" s="713"/>
      <c r="MH478" s="713"/>
      <c r="MI478" s="713"/>
      <c r="MJ478" s="713"/>
      <c r="MK478" s="713"/>
      <c r="ML478" s="713"/>
      <c r="MM478" s="713"/>
      <c r="MN478" s="713"/>
      <c r="MO478" s="713"/>
      <c r="MP478" s="713"/>
      <c r="MQ478" s="713"/>
      <c r="MR478" s="713"/>
      <c r="MS478" s="713"/>
      <c r="MT478" s="713"/>
      <c r="MU478" s="713"/>
      <c r="MV478" s="714"/>
      <c r="MW478" s="714"/>
      <c r="MX478" s="714"/>
      <c r="MY478" s="714"/>
      <c r="MZ478" s="714"/>
    </row>
    <row r="479" spans="1:364" s="49" customFormat="1" ht="15" customHeight="1">
      <c r="A479" s="723"/>
      <c r="B479" s="724"/>
      <c r="C479" s="709"/>
      <c r="D479" s="474"/>
      <c r="E479" s="7"/>
      <c r="F479" s="7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373"/>
      <c r="AG479" s="7"/>
      <c r="AH479" s="7"/>
      <c r="AI479" s="7"/>
      <c r="AJ479" s="7"/>
      <c r="AK479" s="7"/>
      <c r="AL479" s="7"/>
      <c r="AM479" s="7"/>
      <c r="AN479" s="7"/>
      <c r="AO479" s="373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373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373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373"/>
      <c r="FG479" s="6"/>
      <c r="FH479" s="6"/>
      <c r="FI479" s="6"/>
      <c r="FJ479" s="6"/>
      <c r="FK479" s="6"/>
      <c r="FL479" s="6"/>
      <c r="FM479" s="225"/>
      <c r="FN479" s="6"/>
      <c r="FO479" s="6"/>
      <c r="FP479" s="6"/>
      <c r="FQ479" s="6"/>
      <c r="FR479" s="510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101"/>
      <c r="GJ479" s="511"/>
      <c r="GK479" s="101"/>
      <c r="GL479" s="77"/>
      <c r="GM479" s="77"/>
      <c r="GN479" s="77"/>
      <c r="GO479" s="77"/>
      <c r="GP479" s="77"/>
      <c r="GQ479" s="77"/>
      <c r="GR479" s="77"/>
      <c r="GS479" s="77"/>
      <c r="GT479" s="77"/>
      <c r="GU479" s="77"/>
      <c r="GV479" s="77"/>
      <c r="GW479" s="77"/>
      <c r="GX479" s="77"/>
      <c r="GY479" s="77"/>
      <c r="GZ479" s="77"/>
      <c r="HA479" s="77"/>
      <c r="HB479" s="77"/>
      <c r="HC479" s="77"/>
      <c r="HD479" s="77"/>
      <c r="HE479" s="77"/>
      <c r="HF479" s="77"/>
      <c r="HG479" s="77"/>
      <c r="HH479" s="77"/>
      <c r="HI479" s="77"/>
      <c r="HJ479" s="77"/>
      <c r="HK479" s="77"/>
      <c r="HL479" s="77"/>
      <c r="HM479" s="77"/>
      <c r="HN479" s="77"/>
      <c r="HO479" s="77"/>
      <c r="HP479" s="77"/>
      <c r="HQ479" s="77"/>
      <c r="HR479" s="77"/>
      <c r="HS479" s="77"/>
      <c r="HT479" s="77"/>
      <c r="HU479" s="77"/>
      <c r="HV479" s="77"/>
      <c r="HW479" s="77"/>
      <c r="HX479" s="77"/>
      <c r="HY479" s="77"/>
      <c r="HZ479" s="77"/>
      <c r="IA479" s="77"/>
      <c r="IB479" s="77"/>
      <c r="IC479" s="77"/>
      <c r="ID479" s="77"/>
      <c r="IE479" s="77"/>
      <c r="IF479" s="77"/>
      <c r="IG479" s="77"/>
      <c r="IH479" s="77"/>
      <c r="II479" s="77"/>
      <c r="IJ479" s="77"/>
      <c r="IK479" s="77"/>
      <c r="IL479" s="77"/>
      <c r="IM479" s="77"/>
      <c r="IN479" s="77"/>
      <c r="IO479" s="77"/>
      <c r="IP479" s="77"/>
      <c r="IQ479" s="77"/>
      <c r="IR479" s="77"/>
      <c r="IS479" s="77"/>
      <c r="IT479" s="77"/>
      <c r="IU479" s="77"/>
      <c r="IV479" s="3"/>
      <c r="IW479" s="3"/>
      <c r="IX479" s="3"/>
      <c r="IY479" s="3"/>
      <c r="IZ479" s="3"/>
      <c r="JA479" s="551"/>
      <c r="JB479" s="713"/>
      <c r="JC479" s="713"/>
      <c r="JD479" s="713"/>
      <c r="JE479" s="713"/>
      <c r="JF479" s="713"/>
      <c r="JG479" s="713"/>
      <c r="JH479" s="713"/>
      <c r="JI479" s="713"/>
      <c r="JJ479" s="713"/>
      <c r="JK479" s="713"/>
      <c r="JL479" s="713"/>
      <c r="JM479" s="713"/>
      <c r="JN479" s="713"/>
      <c r="JO479" s="713"/>
      <c r="JP479" s="713"/>
      <c r="JQ479" s="713"/>
      <c r="JR479" s="713"/>
      <c r="JS479" s="713"/>
      <c r="JT479" s="713"/>
      <c r="JU479" s="713"/>
      <c r="JV479" s="713"/>
      <c r="JW479" s="713"/>
      <c r="JX479" s="713"/>
      <c r="JY479" s="713"/>
      <c r="JZ479" s="713"/>
      <c r="KA479" s="713"/>
      <c r="KB479" s="713"/>
      <c r="KC479" s="713"/>
      <c r="KD479" s="713"/>
      <c r="KE479" s="713"/>
      <c r="KF479" s="713"/>
      <c r="KG479" s="713"/>
      <c r="KH479" s="713"/>
      <c r="KI479" s="713"/>
      <c r="KJ479" s="713"/>
      <c r="KK479" s="713"/>
      <c r="KL479" s="713"/>
      <c r="KM479" s="713"/>
      <c r="KN479" s="713"/>
      <c r="KO479" s="713"/>
      <c r="KP479" s="713"/>
      <c r="KQ479" s="713"/>
      <c r="KR479" s="713"/>
      <c r="KS479" s="713"/>
      <c r="KT479" s="713"/>
      <c r="KU479" s="713"/>
      <c r="KV479" s="713"/>
      <c r="KW479" s="713"/>
      <c r="KX479" s="713"/>
      <c r="KY479" s="713"/>
      <c r="KZ479" s="713"/>
      <c r="LA479" s="713"/>
      <c r="LB479" s="713"/>
      <c r="LC479" s="713"/>
      <c r="LD479" s="713"/>
      <c r="LE479" s="713"/>
      <c r="LF479" s="713"/>
      <c r="LG479" s="713"/>
      <c r="LH479" s="713"/>
      <c r="LI479" s="713"/>
      <c r="LJ479" s="713"/>
      <c r="LK479" s="713"/>
      <c r="LL479" s="713"/>
      <c r="LM479" s="713"/>
      <c r="LN479" s="713"/>
      <c r="LO479" s="713"/>
      <c r="LP479" s="713"/>
      <c r="LQ479" s="713"/>
      <c r="LR479" s="713"/>
      <c r="LS479" s="713"/>
      <c r="LT479" s="713"/>
      <c r="LU479" s="713"/>
      <c r="LV479" s="713"/>
      <c r="LW479" s="713"/>
      <c r="LX479" s="713"/>
      <c r="LY479" s="713"/>
      <c r="LZ479" s="713"/>
      <c r="MA479" s="713"/>
      <c r="MB479" s="713"/>
      <c r="MC479" s="713"/>
      <c r="MD479" s="713"/>
      <c r="ME479" s="713"/>
      <c r="MF479" s="713"/>
      <c r="MG479" s="713"/>
      <c r="MH479" s="713"/>
      <c r="MI479" s="713"/>
      <c r="MJ479" s="713"/>
      <c r="MK479" s="713"/>
      <c r="ML479" s="713"/>
      <c r="MM479" s="713"/>
      <c r="MN479" s="713"/>
      <c r="MO479" s="713"/>
      <c r="MP479" s="713"/>
      <c r="MQ479" s="713"/>
      <c r="MR479" s="713"/>
      <c r="MS479" s="713"/>
      <c r="MT479" s="713"/>
      <c r="MU479" s="713"/>
      <c r="MV479" s="714"/>
      <c r="MW479" s="714"/>
      <c r="MX479" s="714"/>
      <c r="MY479" s="714"/>
      <c r="MZ479" s="714"/>
    </row>
    <row r="480" spans="1:364" s="49" customFormat="1" ht="15" customHeight="1">
      <c r="A480" s="723"/>
      <c r="B480" s="724"/>
      <c r="C480" s="709"/>
      <c r="D480" s="474"/>
      <c r="E480" s="7"/>
      <c r="F480" s="7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373"/>
      <c r="AG480" s="7"/>
      <c r="AH480" s="7"/>
      <c r="AI480" s="7"/>
      <c r="AJ480" s="7"/>
      <c r="AK480" s="7"/>
      <c r="AL480" s="7"/>
      <c r="AM480" s="7"/>
      <c r="AN480" s="7"/>
      <c r="AO480" s="373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373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373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373"/>
      <c r="FG480" s="6"/>
      <c r="FH480" s="6"/>
      <c r="FI480" s="6"/>
      <c r="FJ480" s="6"/>
      <c r="FK480" s="6"/>
      <c r="FL480" s="6"/>
      <c r="FM480" s="225"/>
      <c r="FN480" s="6"/>
      <c r="FO480" s="6"/>
      <c r="FP480" s="6"/>
      <c r="FQ480" s="6"/>
      <c r="FR480" s="510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101"/>
      <c r="GJ480" s="511"/>
      <c r="GK480" s="101"/>
      <c r="GL480" s="77"/>
      <c r="GM480" s="77"/>
      <c r="GN480" s="77"/>
      <c r="GO480" s="77"/>
      <c r="GP480" s="77"/>
      <c r="GQ480" s="77"/>
      <c r="GR480" s="77"/>
      <c r="GS480" s="77"/>
      <c r="GT480" s="77"/>
      <c r="GU480" s="77"/>
      <c r="GV480" s="77"/>
      <c r="GW480" s="77"/>
      <c r="GX480" s="77"/>
      <c r="GY480" s="77"/>
      <c r="GZ480" s="77"/>
      <c r="HA480" s="77"/>
      <c r="HB480" s="77"/>
      <c r="HC480" s="77"/>
      <c r="HD480" s="77"/>
      <c r="HE480" s="77"/>
      <c r="HF480" s="77"/>
      <c r="HG480" s="77"/>
      <c r="HH480" s="77"/>
      <c r="HI480" s="77"/>
      <c r="HJ480" s="77"/>
      <c r="HK480" s="77"/>
      <c r="HL480" s="77"/>
      <c r="HM480" s="77"/>
      <c r="HN480" s="77"/>
      <c r="HO480" s="77"/>
      <c r="HP480" s="77"/>
      <c r="HQ480" s="77"/>
      <c r="HR480" s="77"/>
      <c r="HS480" s="77"/>
      <c r="HT480" s="77"/>
      <c r="HU480" s="77"/>
      <c r="HV480" s="77"/>
      <c r="HW480" s="77"/>
      <c r="HX480" s="77"/>
      <c r="HY480" s="77"/>
      <c r="HZ480" s="77"/>
      <c r="IA480" s="77"/>
      <c r="IB480" s="77"/>
      <c r="IC480" s="77"/>
      <c r="ID480" s="77"/>
      <c r="IE480" s="77"/>
      <c r="IF480" s="77"/>
      <c r="IG480" s="77"/>
      <c r="IH480" s="77"/>
      <c r="II480" s="77"/>
      <c r="IJ480" s="77"/>
      <c r="IK480" s="77"/>
      <c r="IL480" s="77"/>
      <c r="IM480" s="77"/>
      <c r="IN480" s="77"/>
      <c r="IO480" s="77"/>
      <c r="IP480" s="77"/>
      <c r="IQ480" s="77"/>
      <c r="IR480" s="77"/>
      <c r="IS480" s="77"/>
      <c r="IT480" s="77"/>
      <c r="IU480" s="77"/>
      <c r="IV480" s="3"/>
      <c r="IW480" s="3"/>
      <c r="IX480" s="3"/>
      <c r="IY480" s="3"/>
      <c r="IZ480" s="3"/>
      <c r="JA480" s="551"/>
      <c r="JB480" s="713"/>
      <c r="JC480" s="713"/>
      <c r="JD480" s="713"/>
      <c r="JE480" s="713"/>
      <c r="JF480" s="713"/>
      <c r="JG480" s="713"/>
      <c r="JH480" s="713"/>
      <c r="JI480" s="713"/>
      <c r="JJ480" s="713"/>
      <c r="JK480" s="713"/>
      <c r="JL480" s="713"/>
      <c r="JM480" s="713"/>
      <c r="JN480" s="713"/>
      <c r="JO480" s="713"/>
      <c r="JP480" s="713"/>
      <c r="JQ480" s="713"/>
      <c r="JR480" s="713"/>
      <c r="JS480" s="713"/>
      <c r="JT480" s="713"/>
      <c r="JU480" s="713"/>
      <c r="JV480" s="713"/>
      <c r="JW480" s="713"/>
      <c r="JX480" s="713"/>
      <c r="JY480" s="713"/>
      <c r="JZ480" s="713"/>
      <c r="KA480" s="713"/>
      <c r="KB480" s="713"/>
      <c r="KC480" s="713"/>
      <c r="KD480" s="713"/>
      <c r="KE480" s="713"/>
      <c r="KF480" s="713"/>
      <c r="KG480" s="713"/>
      <c r="KH480" s="713"/>
      <c r="KI480" s="713"/>
      <c r="KJ480" s="713"/>
      <c r="KK480" s="713"/>
      <c r="KL480" s="713"/>
      <c r="KM480" s="713"/>
      <c r="KN480" s="713"/>
      <c r="KO480" s="713"/>
      <c r="KP480" s="713"/>
      <c r="KQ480" s="713"/>
      <c r="KR480" s="713"/>
      <c r="KS480" s="713"/>
      <c r="KT480" s="713"/>
      <c r="KU480" s="713"/>
      <c r="KV480" s="713"/>
      <c r="KW480" s="713"/>
      <c r="KX480" s="713"/>
      <c r="KY480" s="713"/>
      <c r="KZ480" s="713"/>
      <c r="LA480" s="713"/>
      <c r="LB480" s="713"/>
      <c r="LC480" s="713"/>
      <c r="LD480" s="713"/>
      <c r="LE480" s="713"/>
      <c r="LF480" s="713"/>
      <c r="LG480" s="713"/>
      <c r="LH480" s="713"/>
      <c r="LI480" s="713"/>
      <c r="LJ480" s="713"/>
      <c r="LK480" s="713"/>
      <c r="LL480" s="713"/>
      <c r="LM480" s="713"/>
      <c r="LN480" s="713"/>
      <c r="LO480" s="713"/>
      <c r="LP480" s="713"/>
      <c r="LQ480" s="713"/>
      <c r="LR480" s="713"/>
      <c r="LS480" s="713"/>
      <c r="LT480" s="713"/>
      <c r="LU480" s="713"/>
      <c r="LV480" s="713"/>
      <c r="LW480" s="713"/>
      <c r="LX480" s="713"/>
      <c r="LY480" s="713"/>
      <c r="LZ480" s="713"/>
      <c r="MA480" s="713"/>
      <c r="MB480" s="713"/>
      <c r="MC480" s="713"/>
      <c r="MD480" s="713"/>
      <c r="ME480" s="713"/>
      <c r="MF480" s="713"/>
      <c r="MG480" s="713"/>
      <c r="MH480" s="713"/>
      <c r="MI480" s="713"/>
      <c r="MJ480" s="713"/>
      <c r="MK480" s="713"/>
      <c r="ML480" s="713"/>
      <c r="MM480" s="713"/>
      <c r="MN480" s="713"/>
      <c r="MO480" s="713"/>
      <c r="MP480" s="713"/>
      <c r="MQ480" s="713"/>
      <c r="MR480" s="713"/>
      <c r="MS480" s="713"/>
      <c r="MT480" s="713"/>
      <c r="MU480" s="713"/>
      <c r="MV480" s="714"/>
      <c r="MW480" s="714"/>
      <c r="MX480" s="714"/>
      <c r="MY480" s="714"/>
      <c r="MZ480" s="714"/>
    </row>
    <row r="481" spans="1:364" s="49" customFormat="1" ht="15" customHeight="1">
      <c r="A481" s="723"/>
      <c r="B481" s="724"/>
      <c r="C481" s="709"/>
      <c r="D481" s="474"/>
      <c r="E481" s="7"/>
      <c r="F481" s="7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373"/>
      <c r="AG481" s="7"/>
      <c r="AH481" s="7"/>
      <c r="AI481" s="7"/>
      <c r="AJ481" s="7"/>
      <c r="AK481" s="7"/>
      <c r="AL481" s="7"/>
      <c r="AM481" s="7"/>
      <c r="AN481" s="7"/>
      <c r="AO481" s="373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373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373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373"/>
      <c r="FG481" s="6"/>
      <c r="FH481" s="6"/>
      <c r="FI481" s="6"/>
      <c r="FJ481" s="6"/>
      <c r="FK481" s="6"/>
      <c r="FL481" s="6"/>
      <c r="FM481" s="225"/>
      <c r="FN481" s="6"/>
      <c r="FO481" s="6"/>
      <c r="FP481" s="6"/>
      <c r="FQ481" s="6"/>
      <c r="FR481" s="510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101"/>
      <c r="GJ481" s="511"/>
      <c r="GK481" s="101"/>
      <c r="GL481" s="77"/>
      <c r="GM481" s="77"/>
      <c r="GN481" s="77"/>
      <c r="GO481" s="77"/>
      <c r="GP481" s="77"/>
      <c r="GQ481" s="77"/>
      <c r="GR481" s="77"/>
      <c r="GS481" s="77"/>
      <c r="GT481" s="77"/>
      <c r="GU481" s="77"/>
      <c r="GV481" s="77"/>
      <c r="GW481" s="77"/>
      <c r="GX481" s="77"/>
      <c r="GY481" s="77"/>
      <c r="GZ481" s="77"/>
      <c r="HA481" s="77"/>
      <c r="HB481" s="77"/>
      <c r="HC481" s="77"/>
      <c r="HD481" s="77"/>
      <c r="HE481" s="77"/>
      <c r="HF481" s="77"/>
      <c r="HG481" s="77"/>
      <c r="HH481" s="77"/>
      <c r="HI481" s="77"/>
      <c r="HJ481" s="77"/>
      <c r="HK481" s="77"/>
      <c r="HL481" s="77"/>
      <c r="HM481" s="77"/>
      <c r="HN481" s="77"/>
      <c r="HO481" s="77"/>
      <c r="HP481" s="77"/>
      <c r="HQ481" s="77"/>
      <c r="HR481" s="77"/>
      <c r="HS481" s="77"/>
      <c r="HT481" s="77"/>
      <c r="HU481" s="77"/>
      <c r="HV481" s="77"/>
      <c r="HW481" s="77"/>
      <c r="HX481" s="77"/>
      <c r="HY481" s="77"/>
      <c r="HZ481" s="77"/>
      <c r="IA481" s="77"/>
      <c r="IB481" s="77"/>
      <c r="IC481" s="77"/>
      <c r="ID481" s="77"/>
      <c r="IE481" s="77"/>
      <c r="IF481" s="77"/>
      <c r="IG481" s="77"/>
      <c r="IH481" s="77"/>
      <c r="II481" s="77"/>
      <c r="IJ481" s="77"/>
      <c r="IK481" s="77"/>
      <c r="IL481" s="77"/>
      <c r="IM481" s="77"/>
      <c r="IN481" s="77"/>
      <c r="IO481" s="77"/>
      <c r="IP481" s="77"/>
      <c r="IQ481" s="77"/>
      <c r="IR481" s="77"/>
      <c r="IS481" s="77"/>
      <c r="IT481" s="77"/>
      <c r="IU481" s="77"/>
      <c r="IV481" s="3"/>
      <c r="IW481" s="3"/>
      <c r="IX481" s="3"/>
      <c r="IY481" s="3"/>
      <c r="IZ481" s="3"/>
      <c r="JA481" s="551"/>
      <c r="JB481" s="713"/>
      <c r="JC481" s="713"/>
      <c r="JD481" s="713"/>
      <c r="JE481" s="713"/>
      <c r="JF481" s="713"/>
      <c r="JG481" s="713"/>
      <c r="JH481" s="713"/>
      <c r="JI481" s="713"/>
      <c r="JJ481" s="713"/>
      <c r="JK481" s="713"/>
      <c r="JL481" s="713"/>
      <c r="JM481" s="713"/>
      <c r="JN481" s="713"/>
      <c r="JO481" s="713"/>
      <c r="JP481" s="713"/>
      <c r="JQ481" s="713"/>
      <c r="JR481" s="713"/>
      <c r="JS481" s="713"/>
      <c r="JT481" s="713"/>
      <c r="JU481" s="713"/>
      <c r="JV481" s="713"/>
      <c r="JW481" s="713"/>
      <c r="JX481" s="713"/>
      <c r="JY481" s="713"/>
      <c r="JZ481" s="713"/>
      <c r="KA481" s="713"/>
      <c r="KB481" s="713"/>
      <c r="KC481" s="713"/>
      <c r="KD481" s="713"/>
      <c r="KE481" s="713"/>
      <c r="KF481" s="713"/>
      <c r="KG481" s="713"/>
      <c r="KH481" s="713"/>
      <c r="KI481" s="713"/>
      <c r="KJ481" s="713"/>
      <c r="KK481" s="713"/>
      <c r="KL481" s="713"/>
      <c r="KM481" s="713"/>
      <c r="KN481" s="713"/>
      <c r="KO481" s="713"/>
      <c r="KP481" s="713"/>
      <c r="KQ481" s="713"/>
      <c r="KR481" s="713"/>
      <c r="KS481" s="713"/>
      <c r="KT481" s="713"/>
      <c r="KU481" s="713"/>
      <c r="KV481" s="713"/>
      <c r="KW481" s="713"/>
      <c r="KX481" s="713"/>
      <c r="KY481" s="713"/>
      <c r="KZ481" s="713"/>
      <c r="LA481" s="713"/>
      <c r="LB481" s="713"/>
      <c r="LC481" s="713"/>
      <c r="LD481" s="713"/>
      <c r="LE481" s="713"/>
      <c r="LF481" s="713"/>
      <c r="LG481" s="713"/>
      <c r="LH481" s="713"/>
      <c r="LI481" s="713"/>
      <c r="LJ481" s="713"/>
      <c r="LK481" s="713"/>
      <c r="LL481" s="713"/>
      <c r="LM481" s="713"/>
      <c r="LN481" s="713"/>
      <c r="LO481" s="713"/>
      <c r="LP481" s="713"/>
      <c r="LQ481" s="713"/>
      <c r="LR481" s="713"/>
      <c r="LS481" s="713"/>
      <c r="LT481" s="713"/>
      <c r="LU481" s="713"/>
      <c r="LV481" s="713"/>
      <c r="LW481" s="713"/>
      <c r="LX481" s="713"/>
      <c r="LY481" s="713"/>
      <c r="LZ481" s="713"/>
      <c r="MA481" s="713"/>
      <c r="MB481" s="713"/>
      <c r="MC481" s="713"/>
      <c r="MD481" s="713"/>
      <c r="ME481" s="713"/>
      <c r="MF481" s="713"/>
      <c r="MG481" s="713"/>
      <c r="MH481" s="713"/>
      <c r="MI481" s="713"/>
      <c r="MJ481" s="713"/>
      <c r="MK481" s="713"/>
      <c r="ML481" s="713"/>
      <c r="MM481" s="713"/>
      <c r="MN481" s="713"/>
      <c r="MO481" s="713"/>
      <c r="MP481" s="713"/>
      <c r="MQ481" s="713"/>
      <c r="MR481" s="713"/>
      <c r="MS481" s="713"/>
      <c r="MT481" s="713"/>
      <c r="MU481" s="713"/>
      <c r="MV481" s="714"/>
      <c r="MW481" s="714"/>
      <c r="MX481" s="714"/>
      <c r="MY481" s="714"/>
      <c r="MZ481" s="714"/>
    </row>
    <row r="482" spans="1:364" s="49" customFormat="1" ht="15" customHeight="1">
      <c r="A482" s="723"/>
      <c r="B482" s="724"/>
      <c r="C482" s="709"/>
      <c r="D482" s="474"/>
      <c r="E482" s="7"/>
      <c r="F482" s="7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373"/>
      <c r="AG482" s="7"/>
      <c r="AH482" s="7"/>
      <c r="AI482" s="7"/>
      <c r="AJ482" s="7"/>
      <c r="AK482" s="7"/>
      <c r="AL482" s="7"/>
      <c r="AM482" s="7"/>
      <c r="AN482" s="7"/>
      <c r="AO482" s="373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373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373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373"/>
      <c r="FG482" s="6"/>
      <c r="FH482" s="6"/>
      <c r="FI482" s="6"/>
      <c r="FJ482" s="6"/>
      <c r="FK482" s="6"/>
      <c r="FL482" s="6"/>
      <c r="FM482" s="225"/>
      <c r="FN482" s="6"/>
      <c r="FO482" s="6"/>
      <c r="FP482" s="6"/>
      <c r="FQ482" s="6"/>
      <c r="FR482" s="510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101"/>
      <c r="GJ482" s="511"/>
      <c r="GK482" s="101"/>
      <c r="GL482" s="77"/>
      <c r="GM482" s="77"/>
      <c r="GN482" s="77"/>
      <c r="GO482" s="77"/>
      <c r="GP482" s="77"/>
      <c r="GQ482" s="77"/>
      <c r="GR482" s="77"/>
      <c r="GS482" s="77"/>
      <c r="GT482" s="77"/>
      <c r="GU482" s="77"/>
      <c r="GV482" s="77"/>
      <c r="GW482" s="77"/>
      <c r="GX482" s="77"/>
      <c r="GY482" s="77"/>
      <c r="GZ482" s="77"/>
      <c r="HA482" s="77"/>
      <c r="HB482" s="77"/>
      <c r="HC482" s="77"/>
      <c r="HD482" s="77"/>
      <c r="HE482" s="77"/>
      <c r="HF482" s="77"/>
      <c r="HG482" s="77"/>
      <c r="HH482" s="77"/>
      <c r="HI482" s="77"/>
      <c r="HJ482" s="77"/>
      <c r="HK482" s="77"/>
      <c r="HL482" s="77"/>
      <c r="HM482" s="77"/>
      <c r="HN482" s="77"/>
      <c r="HO482" s="77"/>
      <c r="HP482" s="77"/>
      <c r="HQ482" s="77"/>
      <c r="HR482" s="77"/>
      <c r="HS482" s="77"/>
      <c r="HT482" s="77"/>
      <c r="HU482" s="77"/>
      <c r="HV482" s="77"/>
      <c r="HW482" s="77"/>
      <c r="HX482" s="77"/>
      <c r="HY482" s="77"/>
      <c r="HZ482" s="77"/>
      <c r="IA482" s="77"/>
      <c r="IB482" s="77"/>
      <c r="IC482" s="77"/>
      <c r="ID482" s="77"/>
      <c r="IE482" s="77"/>
      <c r="IF482" s="77"/>
      <c r="IG482" s="77"/>
      <c r="IH482" s="77"/>
      <c r="II482" s="77"/>
      <c r="IJ482" s="77"/>
      <c r="IK482" s="77"/>
      <c r="IL482" s="77"/>
      <c r="IM482" s="77"/>
      <c r="IN482" s="77"/>
      <c r="IO482" s="77"/>
      <c r="IP482" s="77"/>
      <c r="IQ482" s="77"/>
      <c r="IR482" s="77"/>
      <c r="IS482" s="77"/>
      <c r="IT482" s="77"/>
      <c r="IU482" s="77"/>
      <c r="IV482" s="3"/>
      <c r="IW482" s="3"/>
      <c r="IX482" s="3"/>
      <c r="IY482" s="3"/>
      <c r="IZ482" s="3"/>
      <c r="JA482" s="551"/>
      <c r="JB482" s="713"/>
      <c r="JC482" s="713"/>
      <c r="JD482" s="713"/>
      <c r="JE482" s="713"/>
      <c r="JF482" s="713"/>
      <c r="JG482" s="713"/>
      <c r="JH482" s="713"/>
      <c r="JI482" s="713"/>
      <c r="JJ482" s="713"/>
      <c r="JK482" s="713"/>
      <c r="JL482" s="713"/>
      <c r="JM482" s="713"/>
      <c r="JN482" s="713"/>
      <c r="JO482" s="713"/>
      <c r="JP482" s="713"/>
      <c r="JQ482" s="713"/>
      <c r="JR482" s="713"/>
      <c r="JS482" s="713"/>
      <c r="JT482" s="713"/>
      <c r="JU482" s="713"/>
      <c r="JV482" s="713"/>
      <c r="JW482" s="713"/>
      <c r="JX482" s="713"/>
      <c r="JY482" s="713"/>
      <c r="JZ482" s="713"/>
      <c r="KA482" s="713"/>
      <c r="KB482" s="713"/>
      <c r="KC482" s="713"/>
      <c r="KD482" s="713"/>
      <c r="KE482" s="713"/>
      <c r="KF482" s="713"/>
      <c r="KG482" s="713"/>
      <c r="KH482" s="713"/>
      <c r="KI482" s="713"/>
      <c r="KJ482" s="713"/>
      <c r="KK482" s="713"/>
      <c r="KL482" s="713"/>
      <c r="KM482" s="713"/>
      <c r="KN482" s="713"/>
      <c r="KO482" s="713"/>
      <c r="KP482" s="713"/>
      <c r="KQ482" s="713"/>
      <c r="KR482" s="713"/>
      <c r="KS482" s="713"/>
      <c r="KT482" s="713"/>
      <c r="KU482" s="713"/>
      <c r="KV482" s="713"/>
      <c r="KW482" s="713"/>
      <c r="KX482" s="713"/>
      <c r="KY482" s="713"/>
      <c r="KZ482" s="713"/>
      <c r="LA482" s="713"/>
      <c r="LB482" s="713"/>
      <c r="LC482" s="713"/>
      <c r="LD482" s="713"/>
      <c r="LE482" s="713"/>
      <c r="LF482" s="713"/>
      <c r="LG482" s="713"/>
      <c r="LH482" s="713"/>
      <c r="LI482" s="713"/>
      <c r="LJ482" s="713"/>
      <c r="LK482" s="713"/>
      <c r="LL482" s="713"/>
      <c r="LM482" s="713"/>
      <c r="LN482" s="713"/>
      <c r="LO482" s="713"/>
      <c r="LP482" s="713"/>
      <c r="LQ482" s="713"/>
      <c r="LR482" s="713"/>
      <c r="LS482" s="713"/>
      <c r="LT482" s="713"/>
      <c r="LU482" s="713"/>
      <c r="LV482" s="713"/>
      <c r="LW482" s="713"/>
      <c r="LX482" s="713"/>
      <c r="LY482" s="713"/>
      <c r="LZ482" s="713"/>
      <c r="MA482" s="713"/>
      <c r="MB482" s="713"/>
      <c r="MC482" s="713"/>
      <c r="MD482" s="713"/>
      <c r="ME482" s="713"/>
      <c r="MF482" s="713"/>
      <c r="MG482" s="713"/>
      <c r="MH482" s="713"/>
      <c r="MI482" s="713"/>
      <c r="MJ482" s="713"/>
      <c r="MK482" s="713"/>
      <c r="ML482" s="713"/>
      <c r="MM482" s="713"/>
      <c r="MN482" s="713"/>
      <c r="MO482" s="713"/>
      <c r="MP482" s="713"/>
      <c r="MQ482" s="713"/>
      <c r="MR482" s="713"/>
      <c r="MS482" s="713"/>
      <c r="MT482" s="713"/>
      <c r="MU482" s="713"/>
      <c r="MV482" s="714"/>
      <c r="MW482" s="714"/>
      <c r="MX482" s="714"/>
      <c r="MY482" s="714"/>
      <c r="MZ482" s="714"/>
    </row>
    <row r="483" spans="1:364" s="49" customFormat="1" ht="15" customHeight="1">
      <c r="A483" s="723"/>
      <c r="B483" s="724"/>
      <c r="C483" s="709"/>
      <c r="D483" s="474"/>
      <c r="E483" s="7"/>
      <c r="F483" s="7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373"/>
      <c r="AG483" s="7"/>
      <c r="AH483" s="7"/>
      <c r="AI483" s="7"/>
      <c r="AJ483" s="7"/>
      <c r="AK483" s="7"/>
      <c r="AL483" s="7"/>
      <c r="AM483" s="7"/>
      <c r="AN483" s="7"/>
      <c r="AO483" s="373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373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373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373"/>
      <c r="FG483" s="6"/>
      <c r="FH483" s="6"/>
      <c r="FI483" s="6"/>
      <c r="FJ483" s="6"/>
      <c r="FK483" s="6"/>
      <c r="FL483" s="6"/>
      <c r="FM483" s="225"/>
      <c r="FN483" s="6"/>
      <c r="FO483" s="6"/>
      <c r="FP483" s="6"/>
      <c r="FQ483" s="6"/>
      <c r="FR483" s="510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101"/>
      <c r="GJ483" s="511"/>
      <c r="GK483" s="101"/>
      <c r="GL483" s="77"/>
      <c r="GM483" s="77"/>
      <c r="GN483" s="77"/>
      <c r="GO483" s="77"/>
      <c r="GP483" s="77"/>
      <c r="GQ483" s="77"/>
      <c r="GR483" s="77"/>
      <c r="GS483" s="77"/>
      <c r="GT483" s="77"/>
      <c r="GU483" s="77"/>
      <c r="GV483" s="77"/>
      <c r="GW483" s="77"/>
      <c r="GX483" s="77"/>
      <c r="GY483" s="77"/>
      <c r="GZ483" s="77"/>
      <c r="HA483" s="77"/>
      <c r="HB483" s="77"/>
      <c r="HC483" s="77"/>
      <c r="HD483" s="77"/>
      <c r="HE483" s="77"/>
      <c r="HF483" s="77"/>
      <c r="HG483" s="77"/>
      <c r="HH483" s="77"/>
      <c r="HI483" s="77"/>
      <c r="HJ483" s="77"/>
      <c r="HK483" s="77"/>
      <c r="HL483" s="77"/>
      <c r="HM483" s="77"/>
      <c r="HN483" s="77"/>
      <c r="HO483" s="77"/>
      <c r="HP483" s="77"/>
      <c r="HQ483" s="77"/>
      <c r="HR483" s="77"/>
      <c r="HS483" s="77"/>
      <c r="HT483" s="77"/>
      <c r="HU483" s="77"/>
      <c r="HV483" s="77"/>
      <c r="HW483" s="77"/>
      <c r="HX483" s="77"/>
      <c r="HY483" s="77"/>
      <c r="HZ483" s="77"/>
      <c r="IA483" s="77"/>
      <c r="IB483" s="77"/>
      <c r="IC483" s="77"/>
      <c r="ID483" s="77"/>
      <c r="IE483" s="77"/>
      <c r="IF483" s="77"/>
      <c r="IG483" s="77"/>
      <c r="IH483" s="77"/>
      <c r="II483" s="77"/>
      <c r="IJ483" s="77"/>
      <c r="IK483" s="77"/>
      <c r="IL483" s="77"/>
      <c r="IM483" s="77"/>
      <c r="IN483" s="77"/>
      <c r="IO483" s="77"/>
      <c r="IP483" s="77"/>
      <c r="IQ483" s="77"/>
      <c r="IR483" s="77"/>
      <c r="IS483" s="77"/>
      <c r="IT483" s="77"/>
      <c r="IU483" s="77"/>
      <c r="IV483" s="3"/>
      <c r="IW483" s="3"/>
      <c r="IX483" s="3"/>
      <c r="IY483" s="3"/>
      <c r="IZ483" s="3"/>
      <c r="JA483" s="551"/>
      <c r="JB483" s="713"/>
      <c r="JC483" s="713"/>
      <c r="JD483" s="713"/>
      <c r="JE483" s="713"/>
      <c r="JF483" s="713"/>
      <c r="JG483" s="713"/>
      <c r="JH483" s="713"/>
      <c r="JI483" s="713"/>
      <c r="JJ483" s="713"/>
      <c r="JK483" s="713"/>
      <c r="JL483" s="713"/>
      <c r="JM483" s="713"/>
      <c r="JN483" s="713"/>
      <c r="JO483" s="713"/>
      <c r="JP483" s="713"/>
      <c r="JQ483" s="713"/>
      <c r="JR483" s="713"/>
      <c r="JS483" s="713"/>
      <c r="JT483" s="713"/>
      <c r="JU483" s="713"/>
      <c r="JV483" s="713"/>
      <c r="JW483" s="713"/>
      <c r="JX483" s="713"/>
      <c r="JY483" s="713"/>
      <c r="JZ483" s="713"/>
      <c r="KA483" s="713"/>
      <c r="KB483" s="713"/>
      <c r="KC483" s="713"/>
      <c r="KD483" s="713"/>
      <c r="KE483" s="713"/>
      <c r="KF483" s="713"/>
      <c r="KG483" s="713"/>
      <c r="KH483" s="713"/>
      <c r="KI483" s="713"/>
      <c r="KJ483" s="713"/>
      <c r="KK483" s="713"/>
      <c r="KL483" s="713"/>
      <c r="KM483" s="713"/>
      <c r="KN483" s="713"/>
      <c r="KO483" s="713"/>
      <c r="KP483" s="713"/>
      <c r="KQ483" s="713"/>
      <c r="KR483" s="713"/>
      <c r="KS483" s="713"/>
      <c r="KT483" s="713"/>
      <c r="KU483" s="713"/>
      <c r="KV483" s="713"/>
      <c r="KW483" s="713"/>
      <c r="KX483" s="713"/>
      <c r="KY483" s="713"/>
      <c r="KZ483" s="713"/>
      <c r="LA483" s="713"/>
      <c r="LB483" s="713"/>
      <c r="LC483" s="713"/>
      <c r="LD483" s="713"/>
      <c r="LE483" s="713"/>
      <c r="LF483" s="713"/>
      <c r="LG483" s="713"/>
      <c r="LH483" s="713"/>
      <c r="LI483" s="713"/>
      <c r="LJ483" s="713"/>
      <c r="LK483" s="713"/>
      <c r="LL483" s="713"/>
      <c r="LM483" s="713"/>
      <c r="LN483" s="713"/>
      <c r="LO483" s="713"/>
      <c r="LP483" s="713"/>
      <c r="LQ483" s="713"/>
      <c r="LR483" s="713"/>
      <c r="LS483" s="713"/>
      <c r="LT483" s="713"/>
      <c r="LU483" s="713"/>
      <c r="LV483" s="713"/>
      <c r="LW483" s="713"/>
      <c r="LX483" s="713"/>
      <c r="LY483" s="713"/>
      <c r="LZ483" s="713"/>
      <c r="MA483" s="713"/>
      <c r="MB483" s="713"/>
      <c r="MC483" s="713"/>
      <c r="MD483" s="713"/>
      <c r="ME483" s="713"/>
      <c r="MF483" s="713"/>
      <c r="MG483" s="713"/>
      <c r="MH483" s="713"/>
      <c r="MI483" s="713"/>
      <c r="MJ483" s="713"/>
      <c r="MK483" s="713"/>
      <c r="ML483" s="713"/>
      <c r="MM483" s="713"/>
      <c r="MN483" s="713"/>
      <c r="MO483" s="713"/>
      <c r="MP483" s="713"/>
      <c r="MQ483" s="713"/>
      <c r="MR483" s="713"/>
      <c r="MS483" s="713"/>
      <c r="MT483" s="713"/>
      <c r="MU483" s="713"/>
      <c r="MV483" s="714"/>
      <c r="MW483" s="714"/>
      <c r="MX483" s="714"/>
      <c r="MY483" s="714"/>
      <c r="MZ483" s="714"/>
    </row>
    <row r="484" spans="1:364" s="49" customFormat="1" ht="15" customHeight="1">
      <c r="A484" s="723"/>
      <c r="B484" s="724"/>
      <c r="C484" s="709"/>
      <c r="D484" s="474"/>
      <c r="E484" s="7"/>
      <c r="F484" s="7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373"/>
      <c r="AG484" s="7"/>
      <c r="AH484" s="7"/>
      <c r="AI484" s="7"/>
      <c r="AJ484" s="7"/>
      <c r="AK484" s="7"/>
      <c r="AL484" s="7"/>
      <c r="AM484" s="7"/>
      <c r="AN484" s="7"/>
      <c r="AO484" s="373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373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373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373"/>
      <c r="FG484" s="6"/>
      <c r="FH484" s="6"/>
      <c r="FI484" s="6"/>
      <c r="FJ484" s="6"/>
      <c r="FK484" s="6"/>
      <c r="FL484" s="6"/>
      <c r="FM484" s="225"/>
      <c r="FN484" s="6"/>
      <c r="FO484" s="6"/>
      <c r="FP484" s="6"/>
      <c r="FQ484" s="6"/>
      <c r="FR484" s="510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101"/>
      <c r="GJ484" s="511"/>
      <c r="GK484" s="101"/>
      <c r="GL484" s="77"/>
      <c r="GM484" s="77"/>
      <c r="GN484" s="77"/>
      <c r="GO484" s="77"/>
      <c r="GP484" s="77"/>
      <c r="GQ484" s="77"/>
      <c r="GR484" s="77"/>
      <c r="GS484" s="77"/>
      <c r="GT484" s="77"/>
      <c r="GU484" s="77"/>
      <c r="GV484" s="77"/>
      <c r="GW484" s="77"/>
      <c r="GX484" s="77"/>
      <c r="GY484" s="77"/>
      <c r="GZ484" s="77"/>
      <c r="HA484" s="77"/>
      <c r="HB484" s="77"/>
      <c r="HC484" s="77"/>
      <c r="HD484" s="77"/>
      <c r="HE484" s="77"/>
      <c r="HF484" s="77"/>
      <c r="HG484" s="77"/>
      <c r="HH484" s="77"/>
      <c r="HI484" s="77"/>
      <c r="HJ484" s="77"/>
      <c r="HK484" s="77"/>
      <c r="HL484" s="77"/>
      <c r="HM484" s="77"/>
      <c r="HN484" s="77"/>
      <c r="HO484" s="77"/>
      <c r="HP484" s="77"/>
      <c r="HQ484" s="77"/>
      <c r="HR484" s="77"/>
      <c r="HS484" s="77"/>
      <c r="HT484" s="77"/>
      <c r="HU484" s="77"/>
      <c r="HV484" s="77"/>
      <c r="HW484" s="77"/>
      <c r="HX484" s="77"/>
      <c r="HY484" s="77"/>
      <c r="HZ484" s="77"/>
      <c r="IA484" s="77"/>
      <c r="IB484" s="77"/>
      <c r="IC484" s="77"/>
      <c r="ID484" s="77"/>
      <c r="IE484" s="77"/>
      <c r="IF484" s="77"/>
      <c r="IG484" s="77"/>
      <c r="IH484" s="77"/>
      <c r="II484" s="77"/>
      <c r="IJ484" s="77"/>
      <c r="IK484" s="77"/>
      <c r="IL484" s="77"/>
      <c r="IM484" s="77"/>
      <c r="IN484" s="77"/>
      <c r="IO484" s="77"/>
      <c r="IP484" s="77"/>
      <c r="IQ484" s="77"/>
      <c r="IR484" s="77"/>
      <c r="IS484" s="77"/>
      <c r="IT484" s="77"/>
      <c r="IU484" s="77"/>
      <c r="IV484" s="3"/>
      <c r="IW484" s="3"/>
      <c r="IX484" s="3"/>
      <c r="IY484" s="3"/>
      <c r="IZ484" s="3"/>
      <c r="JA484" s="551"/>
      <c r="JB484" s="713"/>
      <c r="JC484" s="713"/>
      <c r="JD484" s="713"/>
      <c r="JE484" s="713"/>
      <c r="JF484" s="713"/>
      <c r="JG484" s="713"/>
      <c r="JH484" s="713"/>
      <c r="JI484" s="713"/>
      <c r="JJ484" s="713"/>
      <c r="JK484" s="713"/>
      <c r="JL484" s="713"/>
      <c r="JM484" s="713"/>
      <c r="JN484" s="713"/>
      <c r="JO484" s="713"/>
      <c r="JP484" s="713"/>
      <c r="JQ484" s="713"/>
      <c r="JR484" s="713"/>
      <c r="JS484" s="713"/>
      <c r="JT484" s="713"/>
      <c r="JU484" s="713"/>
      <c r="JV484" s="713"/>
      <c r="JW484" s="713"/>
      <c r="JX484" s="713"/>
      <c r="JY484" s="713"/>
      <c r="JZ484" s="713"/>
      <c r="KA484" s="713"/>
      <c r="KB484" s="713"/>
      <c r="KC484" s="713"/>
      <c r="KD484" s="713"/>
      <c r="KE484" s="713"/>
      <c r="KF484" s="713"/>
      <c r="KG484" s="713"/>
      <c r="KH484" s="713"/>
      <c r="KI484" s="713"/>
      <c r="KJ484" s="713"/>
      <c r="KK484" s="713"/>
      <c r="KL484" s="713"/>
      <c r="KM484" s="713"/>
      <c r="KN484" s="713"/>
      <c r="KO484" s="713"/>
      <c r="KP484" s="713"/>
      <c r="KQ484" s="713"/>
      <c r="KR484" s="713"/>
      <c r="KS484" s="713"/>
      <c r="KT484" s="713"/>
      <c r="KU484" s="713"/>
      <c r="KV484" s="713"/>
      <c r="KW484" s="713"/>
      <c r="KX484" s="713"/>
      <c r="KY484" s="713"/>
      <c r="KZ484" s="713"/>
      <c r="LA484" s="713"/>
      <c r="LB484" s="713"/>
      <c r="LC484" s="713"/>
      <c r="LD484" s="713"/>
      <c r="LE484" s="713"/>
      <c r="LF484" s="713"/>
      <c r="LG484" s="713"/>
      <c r="LH484" s="713"/>
      <c r="LI484" s="713"/>
      <c r="LJ484" s="713"/>
      <c r="LK484" s="713"/>
      <c r="LL484" s="713"/>
      <c r="LM484" s="713"/>
      <c r="LN484" s="713"/>
      <c r="LO484" s="713"/>
      <c r="LP484" s="713"/>
      <c r="LQ484" s="713"/>
      <c r="LR484" s="713"/>
      <c r="LS484" s="713"/>
      <c r="LT484" s="713"/>
      <c r="LU484" s="713"/>
      <c r="LV484" s="713"/>
      <c r="LW484" s="713"/>
      <c r="LX484" s="713"/>
      <c r="LY484" s="713"/>
      <c r="LZ484" s="713"/>
      <c r="MA484" s="713"/>
      <c r="MB484" s="713"/>
      <c r="MC484" s="713"/>
      <c r="MD484" s="713"/>
      <c r="ME484" s="713"/>
      <c r="MF484" s="713"/>
      <c r="MG484" s="713"/>
      <c r="MH484" s="713"/>
      <c r="MI484" s="713"/>
      <c r="MJ484" s="713"/>
      <c r="MK484" s="713"/>
      <c r="ML484" s="713"/>
      <c r="MM484" s="713"/>
      <c r="MN484" s="713"/>
      <c r="MO484" s="713"/>
      <c r="MP484" s="713"/>
      <c r="MQ484" s="713"/>
      <c r="MR484" s="713"/>
      <c r="MS484" s="713"/>
      <c r="MT484" s="713"/>
      <c r="MU484" s="713"/>
      <c r="MV484" s="714"/>
      <c r="MW484" s="714"/>
      <c r="MX484" s="714"/>
      <c r="MY484" s="714"/>
      <c r="MZ484" s="714"/>
    </row>
    <row r="485" spans="1:364" s="49" customFormat="1" ht="15" customHeight="1">
      <c r="A485" s="723"/>
      <c r="B485" s="724"/>
      <c r="C485" s="709"/>
      <c r="D485" s="474"/>
      <c r="E485" s="7"/>
      <c r="F485" s="7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373"/>
      <c r="AG485" s="7"/>
      <c r="AH485" s="7"/>
      <c r="AI485" s="7"/>
      <c r="AJ485" s="7"/>
      <c r="AK485" s="7"/>
      <c r="AL485" s="7"/>
      <c r="AM485" s="7"/>
      <c r="AN485" s="7"/>
      <c r="AO485" s="373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373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373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373"/>
      <c r="FG485" s="6"/>
      <c r="FH485" s="6"/>
      <c r="FI485" s="6"/>
      <c r="FJ485" s="6"/>
      <c r="FK485" s="6"/>
      <c r="FL485" s="6"/>
      <c r="FM485" s="225"/>
      <c r="FN485" s="6"/>
      <c r="FO485" s="6"/>
      <c r="FP485" s="6"/>
      <c r="FQ485" s="6"/>
      <c r="FR485" s="510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101"/>
      <c r="GJ485" s="511"/>
      <c r="GK485" s="101"/>
      <c r="GL485" s="77"/>
      <c r="GM485" s="77"/>
      <c r="GN485" s="77"/>
      <c r="GO485" s="77"/>
      <c r="GP485" s="77"/>
      <c r="GQ485" s="77"/>
      <c r="GR485" s="77"/>
      <c r="GS485" s="77"/>
      <c r="GT485" s="77"/>
      <c r="GU485" s="77"/>
      <c r="GV485" s="77"/>
      <c r="GW485" s="77"/>
      <c r="GX485" s="77"/>
      <c r="GY485" s="77"/>
      <c r="GZ485" s="77"/>
      <c r="HA485" s="77"/>
      <c r="HB485" s="77"/>
      <c r="HC485" s="77"/>
      <c r="HD485" s="77"/>
      <c r="HE485" s="77"/>
      <c r="HF485" s="77"/>
      <c r="HG485" s="77"/>
      <c r="HH485" s="77"/>
      <c r="HI485" s="77"/>
      <c r="HJ485" s="77"/>
      <c r="HK485" s="77"/>
      <c r="HL485" s="77"/>
      <c r="HM485" s="77"/>
      <c r="HN485" s="77"/>
      <c r="HO485" s="77"/>
      <c r="HP485" s="77"/>
      <c r="HQ485" s="77"/>
      <c r="HR485" s="77"/>
      <c r="HS485" s="77"/>
      <c r="HT485" s="77"/>
      <c r="HU485" s="77"/>
      <c r="HV485" s="77"/>
      <c r="HW485" s="77"/>
      <c r="HX485" s="77"/>
      <c r="HY485" s="77"/>
      <c r="HZ485" s="77"/>
      <c r="IA485" s="77"/>
      <c r="IB485" s="77"/>
      <c r="IC485" s="77"/>
      <c r="ID485" s="77"/>
      <c r="IE485" s="77"/>
      <c r="IF485" s="77"/>
      <c r="IG485" s="77"/>
      <c r="IH485" s="77"/>
      <c r="II485" s="77"/>
      <c r="IJ485" s="77"/>
      <c r="IK485" s="77"/>
      <c r="IL485" s="77"/>
      <c r="IM485" s="77"/>
      <c r="IN485" s="77"/>
      <c r="IO485" s="77"/>
      <c r="IP485" s="77"/>
      <c r="IQ485" s="77"/>
      <c r="IR485" s="77"/>
      <c r="IS485" s="77"/>
      <c r="IT485" s="77"/>
      <c r="IU485" s="77"/>
      <c r="IV485" s="3"/>
      <c r="IW485" s="3"/>
      <c r="IX485" s="3"/>
      <c r="IY485" s="3"/>
      <c r="IZ485" s="3"/>
      <c r="JA485" s="551"/>
      <c r="JB485" s="713"/>
      <c r="JC485" s="713"/>
      <c r="JD485" s="713"/>
      <c r="JE485" s="713"/>
      <c r="JF485" s="713"/>
      <c r="JG485" s="713"/>
      <c r="JH485" s="713"/>
      <c r="JI485" s="713"/>
      <c r="JJ485" s="713"/>
      <c r="JK485" s="713"/>
      <c r="JL485" s="713"/>
      <c r="JM485" s="713"/>
      <c r="JN485" s="713"/>
      <c r="JO485" s="713"/>
      <c r="JP485" s="713"/>
      <c r="JQ485" s="713"/>
      <c r="JR485" s="713"/>
      <c r="JS485" s="713"/>
      <c r="JT485" s="713"/>
      <c r="JU485" s="713"/>
      <c r="JV485" s="713"/>
      <c r="JW485" s="713"/>
      <c r="JX485" s="713"/>
      <c r="JY485" s="713"/>
      <c r="JZ485" s="713"/>
      <c r="KA485" s="713"/>
      <c r="KB485" s="713"/>
      <c r="KC485" s="713"/>
      <c r="KD485" s="713"/>
      <c r="KE485" s="713"/>
      <c r="KF485" s="713"/>
      <c r="KG485" s="713"/>
      <c r="KH485" s="713"/>
      <c r="KI485" s="713"/>
      <c r="KJ485" s="713"/>
      <c r="KK485" s="713"/>
      <c r="KL485" s="713"/>
      <c r="KM485" s="713"/>
      <c r="KN485" s="713"/>
      <c r="KO485" s="713"/>
      <c r="KP485" s="713"/>
      <c r="KQ485" s="713"/>
      <c r="KR485" s="713"/>
      <c r="KS485" s="713"/>
      <c r="KT485" s="713"/>
      <c r="KU485" s="713"/>
      <c r="KV485" s="713"/>
      <c r="KW485" s="713"/>
      <c r="KX485" s="713"/>
      <c r="KY485" s="713"/>
      <c r="KZ485" s="713"/>
      <c r="LA485" s="713"/>
      <c r="LB485" s="713"/>
      <c r="LC485" s="713"/>
      <c r="LD485" s="713"/>
      <c r="LE485" s="713"/>
      <c r="LF485" s="713"/>
      <c r="LG485" s="713"/>
      <c r="LH485" s="713"/>
      <c r="LI485" s="713"/>
      <c r="LJ485" s="713"/>
      <c r="LK485" s="713"/>
      <c r="LL485" s="713"/>
      <c r="LM485" s="713"/>
      <c r="LN485" s="713"/>
      <c r="LO485" s="713"/>
      <c r="LP485" s="713"/>
      <c r="LQ485" s="713"/>
      <c r="LR485" s="713"/>
      <c r="LS485" s="713"/>
      <c r="LT485" s="713"/>
      <c r="LU485" s="713"/>
      <c r="LV485" s="713"/>
      <c r="LW485" s="713"/>
      <c r="LX485" s="713"/>
      <c r="LY485" s="713"/>
      <c r="LZ485" s="713"/>
      <c r="MA485" s="713"/>
      <c r="MB485" s="713"/>
      <c r="MC485" s="713"/>
      <c r="MD485" s="713"/>
      <c r="ME485" s="713"/>
      <c r="MF485" s="713"/>
      <c r="MG485" s="713"/>
      <c r="MH485" s="713"/>
      <c r="MI485" s="713"/>
      <c r="MJ485" s="713"/>
      <c r="MK485" s="713"/>
      <c r="ML485" s="713"/>
      <c r="MM485" s="713"/>
      <c r="MN485" s="713"/>
      <c r="MO485" s="713"/>
      <c r="MP485" s="713"/>
      <c r="MQ485" s="713"/>
      <c r="MR485" s="713"/>
      <c r="MS485" s="713"/>
      <c r="MT485" s="713"/>
      <c r="MU485" s="713"/>
      <c r="MV485" s="714"/>
      <c r="MW485" s="714"/>
      <c r="MX485" s="714"/>
      <c r="MY485" s="714"/>
      <c r="MZ485" s="714"/>
    </row>
    <row r="486" spans="1:364" s="49" customFormat="1" ht="15" customHeight="1">
      <c r="A486" s="723"/>
      <c r="B486" s="724"/>
      <c r="C486" s="709"/>
      <c r="D486" s="474"/>
      <c r="E486" s="7"/>
      <c r="F486" s="7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373"/>
      <c r="AG486" s="7"/>
      <c r="AH486" s="7"/>
      <c r="AI486" s="7"/>
      <c r="AJ486" s="7"/>
      <c r="AK486" s="7"/>
      <c r="AL486" s="7"/>
      <c r="AM486" s="7"/>
      <c r="AN486" s="7"/>
      <c r="AO486" s="373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373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373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373"/>
      <c r="FG486" s="6"/>
      <c r="FH486" s="6"/>
      <c r="FI486" s="6"/>
      <c r="FJ486" s="6"/>
      <c r="FK486" s="6"/>
      <c r="FL486" s="6"/>
      <c r="FM486" s="225"/>
      <c r="FN486" s="6"/>
      <c r="FO486" s="6"/>
      <c r="FP486" s="6"/>
      <c r="FQ486" s="6"/>
      <c r="FR486" s="510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101"/>
      <c r="GJ486" s="511"/>
      <c r="GK486" s="101"/>
      <c r="GL486" s="77"/>
      <c r="GM486" s="77"/>
      <c r="GN486" s="77"/>
      <c r="GO486" s="77"/>
      <c r="GP486" s="77"/>
      <c r="GQ486" s="77"/>
      <c r="GR486" s="77"/>
      <c r="GS486" s="77"/>
      <c r="GT486" s="77"/>
      <c r="GU486" s="77"/>
      <c r="GV486" s="77"/>
      <c r="GW486" s="77"/>
      <c r="GX486" s="77"/>
      <c r="GY486" s="77"/>
      <c r="GZ486" s="77"/>
      <c r="HA486" s="77"/>
      <c r="HB486" s="77"/>
      <c r="HC486" s="77"/>
      <c r="HD486" s="77"/>
      <c r="HE486" s="77"/>
      <c r="HF486" s="77"/>
      <c r="HG486" s="77"/>
      <c r="HH486" s="77"/>
      <c r="HI486" s="77"/>
      <c r="HJ486" s="77"/>
      <c r="HK486" s="77"/>
      <c r="HL486" s="77"/>
      <c r="HM486" s="77"/>
      <c r="HN486" s="77"/>
      <c r="HO486" s="77"/>
      <c r="HP486" s="77"/>
      <c r="HQ486" s="77"/>
      <c r="HR486" s="77"/>
      <c r="HS486" s="77"/>
      <c r="HT486" s="77"/>
      <c r="HU486" s="77"/>
      <c r="HV486" s="77"/>
      <c r="HW486" s="77"/>
      <c r="HX486" s="77"/>
      <c r="HY486" s="77"/>
      <c r="HZ486" s="77"/>
      <c r="IA486" s="77"/>
      <c r="IB486" s="77"/>
      <c r="IC486" s="77"/>
      <c r="ID486" s="77"/>
      <c r="IE486" s="77"/>
      <c r="IF486" s="77"/>
      <c r="IG486" s="77"/>
      <c r="IH486" s="77"/>
      <c r="II486" s="77"/>
      <c r="IJ486" s="77"/>
      <c r="IK486" s="77"/>
      <c r="IL486" s="77"/>
      <c r="IM486" s="77"/>
      <c r="IN486" s="77"/>
      <c r="IO486" s="77"/>
      <c r="IP486" s="77"/>
      <c r="IQ486" s="77"/>
      <c r="IR486" s="77"/>
      <c r="IS486" s="77"/>
      <c r="IT486" s="77"/>
      <c r="IU486" s="77"/>
      <c r="IV486" s="3"/>
      <c r="IW486" s="3"/>
      <c r="IX486" s="3"/>
      <c r="IY486" s="3"/>
      <c r="IZ486" s="3"/>
      <c r="JA486" s="551"/>
      <c r="JB486" s="713"/>
      <c r="JC486" s="713"/>
      <c r="JD486" s="713"/>
      <c r="JE486" s="713"/>
      <c r="JF486" s="713"/>
      <c r="JG486" s="713"/>
      <c r="JH486" s="713"/>
      <c r="JI486" s="713"/>
      <c r="JJ486" s="713"/>
      <c r="JK486" s="713"/>
      <c r="JL486" s="713"/>
      <c r="JM486" s="713"/>
      <c r="JN486" s="713"/>
      <c r="JO486" s="713"/>
      <c r="JP486" s="713"/>
      <c r="JQ486" s="713"/>
      <c r="JR486" s="713"/>
      <c r="JS486" s="713"/>
      <c r="JT486" s="713"/>
      <c r="JU486" s="713"/>
      <c r="JV486" s="713"/>
      <c r="JW486" s="713"/>
      <c r="JX486" s="713"/>
      <c r="JY486" s="713"/>
      <c r="JZ486" s="713"/>
      <c r="KA486" s="713"/>
      <c r="KB486" s="713"/>
      <c r="KC486" s="713"/>
      <c r="KD486" s="713"/>
      <c r="KE486" s="713"/>
      <c r="KF486" s="713"/>
      <c r="KG486" s="713"/>
      <c r="KH486" s="713"/>
      <c r="KI486" s="713"/>
      <c r="KJ486" s="713"/>
      <c r="KK486" s="713"/>
      <c r="KL486" s="713"/>
      <c r="KM486" s="713"/>
      <c r="KN486" s="713"/>
      <c r="KO486" s="713"/>
      <c r="KP486" s="713"/>
      <c r="KQ486" s="713"/>
      <c r="KR486" s="713"/>
      <c r="KS486" s="713"/>
      <c r="KT486" s="713"/>
      <c r="KU486" s="713"/>
      <c r="KV486" s="713"/>
      <c r="KW486" s="713"/>
      <c r="KX486" s="713"/>
      <c r="KY486" s="713"/>
      <c r="KZ486" s="713"/>
      <c r="LA486" s="713"/>
      <c r="LB486" s="713"/>
      <c r="LC486" s="713"/>
      <c r="LD486" s="713"/>
      <c r="LE486" s="713"/>
      <c r="LF486" s="713"/>
      <c r="LG486" s="713"/>
      <c r="LH486" s="713"/>
      <c r="LI486" s="713"/>
      <c r="LJ486" s="713"/>
      <c r="LK486" s="713"/>
      <c r="LL486" s="713"/>
      <c r="LM486" s="713"/>
      <c r="LN486" s="713"/>
      <c r="LO486" s="713"/>
      <c r="LP486" s="713"/>
      <c r="LQ486" s="713"/>
      <c r="LR486" s="713"/>
      <c r="LS486" s="713"/>
      <c r="LT486" s="713"/>
      <c r="LU486" s="713"/>
      <c r="LV486" s="713"/>
      <c r="LW486" s="713"/>
      <c r="LX486" s="713"/>
      <c r="LY486" s="713"/>
      <c r="LZ486" s="713"/>
      <c r="MA486" s="713"/>
      <c r="MB486" s="713"/>
      <c r="MC486" s="713"/>
      <c r="MD486" s="713"/>
      <c r="ME486" s="713"/>
      <c r="MF486" s="713"/>
      <c r="MG486" s="713"/>
      <c r="MH486" s="713"/>
      <c r="MI486" s="713"/>
      <c r="MJ486" s="713"/>
      <c r="MK486" s="713"/>
      <c r="ML486" s="713"/>
      <c r="MM486" s="713"/>
      <c r="MN486" s="713"/>
      <c r="MO486" s="713"/>
      <c r="MP486" s="713"/>
      <c r="MQ486" s="713"/>
      <c r="MR486" s="713"/>
      <c r="MS486" s="713"/>
      <c r="MT486" s="713"/>
      <c r="MU486" s="713"/>
      <c r="MV486" s="714"/>
      <c r="MW486" s="714"/>
      <c r="MX486" s="714"/>
      <c r="MY486" s="714"/>
      <c r="MZ486" s="714"/>
    </row>
    <row r="487" spans="1:364" s="49" customFormat="1" ht="15" customHeight="1">
      <c r="A487" s="723"/>
      <c r="B487" s="724"/>
      <c r="C487" s="709"/>
      <c r="D487" s="474"/>
      <c r="E487" s="7"/>
      <c r="F487" s="7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373"/>
      <c r="AG487" s="7"/>
      <c r="AH487" s="7"/>
      <c r="AI487" s="7"/>
      <c r="AJ487" s="7"/>
      <c r="AK487" s="7"/>
      <c r="AL487" s="7"/>
      <c r="AM487" s="7"/>
      <c r="AN487" s="7"/>
      <c r="AO487" s="373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373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373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373"/>
      <c r="FG487" s="6"/>
      <c r="FH487" s="6"/>
      <c r="FI487" s="6"/>
      <c r="FJ487" s="6"/>
      <c r="FK487" s="6"/>
      <c r="FL487" s="6"/>
      <c r="FM487" s="225"/>
      <c r="FN487" s="6"/>
      <c r="FO487" s="6"/>
      <c r="FP487" s="6"/>
      <c r="FQ487" s="6"/>
      <c r="FR487" s="510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101"/>
      <c r="GJ487" s="511"/>
      <c r="GK487" s="101"/>
      <c r="GL487" s="77"/>
      <c r="GM487" s="77"/>
      <c r="GN487" s="77"/>
      <c r="GO487" s="77"/>
      <c r="GP487" s="77"/>
      <c r="GQ487" s="77"/>
      <c r="GR487" s="77"/>
      <c r="GS487" s="77"/>
      <c r="GT487" s="77"/>
      <c r="GU487" s="77"/>
      <c r="GV487" s="77"/>
      <c r="GW487" s="77"/>
      <c r="GX487" s="77"/>
      <c r="GY487" s="77"/>
      <c r="GZ487" s="77"/>
      <c r="HA487" s="77"/>
      <c r="HB487" s="77"/>
      <c r="HC487" s="77"/>
      <c r="HD487" s="77"/>
      <c r="HE487" s="77"/>
      <c r="HF487" s="77"/>
      <c r="HG487" s="77"/>
      <c r="HH487" s="77"/>
      <c r="HI487" s="77"/>
      <c r="HJ487" s="77"/>
      <c r="HK487" s="77"/>
      <c r="HL487" s="77"/>
      <c r="HM487" s="77"/>
      <c r="HN487" s="77"/>
      <c r="HO487" s="77"/>
      <c r="HP487" s="77"/>
      <c r="HQ487" s="77"/>
      <c r="HR487" s="77"/>
      <c r="HS487" s="77"/>
      <c r="HT487" s="77"/>
      <c r="HU487" s="77"/>
      <c r="HV487" s="77"/>
      <c r="HW487" s="77"/>
      <c r="HX487" s="77"/>
      <c r="HY487" s="77"/>
      <c r="HZ487" s="77"/>
      <c r="IA487" s="77"/>
      <c r="IB487" s="77"/>
      <c r="IC487" s="77"/>
      <c r="ID487" s="77"/>
      <c r="IE487" s="77"/>
      <c r="IF487" s="77"/>
      <c r="IG487" s="77"/>
      <c r="IH487" s="77"/>
      <c r="II487" s="77"/>
      <c r="IJ487" s="77"/>
      <c r="IK487" s="77"/>
      <c r="IL487" s="77"/>
      <c r="IM487" s="77"/>
      <c r="IN487" s="77"/>
      <c r="IO487" s="77"/>
      <c r="IP487" s="77"/>
      <c r="IQ487" s="77"/>
      <c r="IR487" s="77"/>
      <c r="IS487" s="77"/>
      <c r="IT487" s="77"/>
      <c r="IU487" s="77"/>
      <c r="IV487" s="3"/>
      <c r="IW487" s="3"/>
      <c r="IX487" s="3"/>
      <c r="IY487" s="3"/>
      <c r="IZ487" s="3"/>
      <c r="JA487" s="551"/>
      <c r="JB487" s="713"/>
      <c r="JC487" s="713"/>
      <c r="JD487" s="713"/>
      <c r="JE487" s="713"/>
      <c r="JF487" s="713"/>
      <c r="JG487" s="713"/>
      <c r="JH487" s="713"/>
      <c r="JI487" s="713"/>
      <c r="JJ487" s="713"/>
      <c r="JK487" s="713"/>
      <c r="JL487" s="713"/>
      <c r="JM487" s="713"/>
      <c r="JN487" s="713"/>
      <c r="JO487" s="713"/>
      <c r="JP487" s="713"/>
      <c r="JQ487" s="713"/>
      <c r="JR487" s="713"/>
      <c r="JS487" s="713"/>
      <c r="JT487" s="713"/>
      <c r="JU487" s="713"/>
      <c r="JV487" s="713"/>
      <c r="JW487" s="713"/>
      <c r="JX487" s="713"/>
      <c r="JY487" s="713"/>
      <c r="JZ487" s="713"/>
      <c r="KA487" s="713"/>
      <c r="KB487" s="713"/>
      <c r="KC487" s="713"/>
      <c r="KD487" s="713"/>
      <c r="KE487" s="713"/>
      <c r="KF487" s="713"/>
      <c r="KG487" s="713"/>
      <c r="KH487" s="713"/>
      <c r="KI487" s="713"/>
      <c r="KJ487" s="713"/>
      <c r="KK487" s="713"/>
      <c r="KL487" s="713"/>
      <c r="KM487" s="713"/>
      <c r="KN487" s="713"/>
      <c r="KO487" s="713"/>
      <c r="KP487" s="713"/>
      <c r="KQ487" s="713"/>
      <c r="KR487" s="713"/>
      <c r="KS487" s="713"/>
      <c r="KT487" s="713"/>
      <c r="KU487" s="713"/>
      <c r="KV487" s="713"/>
      <c r="KW487" s="713"/>
      <c r="KX487" s="713"/>
      <c r="KY487" s="713"/>
      <c r="KZ487" s="713"/>
      <c r="LA487" s="713"/>
      <c r="LB487" s="713"/>
      <c r="LC487" s="713"/>
      <c r="LD487" s="713"/>
      <c r="LE487" s="713"/>
      <c r="LF487" s="713"/>
      <c r="LG487" s="713"/>
      <c r="LH487" s="713"/>
      <c r="LI487" s="713"/>
      <c r="LJ487" s="713"/>
      <c r="LK487" s="713"/>
      <c r="LL487" s="713"/>
      <c r="LM487" s="713"/>
      <c r="LN487" s="713"/>
      <c r="LO487" s="713"/>
      <c r="LP487" s="713"/>
      <c r="LQ487" s="713"/>
      <c r="LR487" s="713"/>
      <c r="LS487" s="713"/>
      <c r="LT487" s="713"/>
      <c r="LU487" s="713"/>
      <c r="LV487" s="713"/>
      <c r="LW487" s="713"/>
      <c r="LX487" s="713"/>
      <c r="LY487" s="713"/>
      <c r="LZ487" s="713"/>
      <c r="MA487" s="713"/>
      <c r="MB487" s="713"/>
      <c r="MC487" s="713"/>
      <c r="MD487" s="713"/>
      <c r="ME487" s="713"/>
      <c r="MF487" s="713"/>
      <c r="MG487" s="713"/>
      <c r="MH487" s="713"/>
      <c r="MI487" s="713"/>
      <c r="MJ487" s="713"/>
      <c r="MK487" s="713"/>
      <c r="ML487" s="713"/>
      <c r="MM487" s="713"/>
      <c r="MN487" s="713"/>
      <c r="MO487" s="713"/>
      <c r="MP487" s="713"/>
      <c r="MQ487" s="713"/>
      <c r="MR487" s="713"/>
      <c r="MS487" s="713"/>
      <c r="MT487" s="713"/>
      <c r="MU487" s="713"/>
      <c r="MV487" s="714"/>
      <c r="MW487" s="714"/>
      <c r="MX487" s="714"/>
      <c r="MY487" s="714"/>
      <c r="MZ487" s="714"/>
    </row>
    <row r="488" spans="1:364" s="49" customFormat="1" ht="15" customHeight="1">
      <c r="A488" s="723"/>
      <c r="B488" s="724"/>
      <c r="C488" s="709"/>
      <c r="D488" s="474"/>
      <c r="E488" s="7"/>
      <c r="F488" s="7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373"/>
      <c r="AG488" s="7"/>
      <c r="AH488" s="7"/>
      <c r="AI488" s="7"/>
      <c r="AJ488" s="7"/>
      <c r="AK488" s="7"/>
      <c r="AL488" s="7"/>
      <c r="AM488" s="7"/>
      <c r="AN488" s="7"/>
      <c r="AO488" s="373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373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373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373"/>
      <c r="FG488" s="6"/>
      <c r="FH488" s="6"/>
      <c r="FI488" s="6"/>
      <c r="FJ488" s="6"/>
      <c r="FK488" s="6"/>
      <c r="FL488" s="6"/>
      <c r="FM488" s="225"/>
      <c r="FN488" s="6"/>
      <c r="FO488" s="6"/>
      <c r="FP488" s="6"/>
      <c r="FQ488" s="6"/>
      <c r="FR488" s="510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101"/>
      <c r="GJ488" s="511"/>
      <c r="GK488" s="101"/>
      <c r="GL488" s="77"/>
      <c r="GM488" s="77"/>
      <c r="GN488" s="77"/>
      <c r="GO488" s="77"/>
      <c r="GP488" s="77"/>
      <c r="GQ488" s="77"/>
      <c r="GR488" s="77"/>
      <c r="GS488" s="77"/>
      <c r="GT488" s="77"/>
      <c r="GU488" s="77"/>
      <c r="GV488" s="77"/>
      <c r="GW488" s="77"/>
      <c r="GX488" s="77"/>
      <c r="GY488" s="77"/>
      <c r="GZ488" s="77"/>
      <c r="HA488" s="77"/>
      <c r="HB488" s="77"/>
      <c r="HC488" s="77"/>
      <c r="HD488" s="77"/>
      <c r="HE488" s="77"/>
      <c r="HF488" s="77"/>
      <c r="HG488" s="77"/>
      <c r="HH488" s="77"/>
      <c r="HI488" s="77"/>
      <c r="HJ488" s="77"/>
      <c r="HK488" s="77"/>
      <c r="HL488" s="77"/>
      <c r="HM488" s="77"/>
      <c r="HN488" s="77"/>
      <c r="HO488" s="77"/>
      <c r="HP488" s="77"/>
      <c r="HQ488" s="77"/>
      <c r="HR488" s="77"/>
      <c r="HS488" s="77"/>
      <c r="HT488" s="77"/>
      <c r="HU488" s="77"/>
      <c r="HV488" s="77"/>
      <c r="HW488" s="77"/>
      <c r="HX488" s="77"/>
      <c r="HY488" s="77"/>
      <c r="HZ488" s="77"/>
      <c r="IA488" s="77"/>
      <c r="IB488" s="77"/>
      <c r="IC488" s="77"/>
      <c r="ID488" s="77"/>
      <c r="IE488" s="77"/>
      <c r="IF488" s="77"/>
      <c r="IG488" s="77"/>
      <c r="IH488" s="77"/>
      <c r="II488" s="77"/>
      <c r="IJ488" s="77"/>
      <c r="IK488" s="77"/>
      <c r="IL488" s="77"/>
      <c r="IM488" s="77"/>
      <c r="IN488" s="77"/>
      <c r="IO488" s="77"/>
      <c r="IP488" s="77"/>
      <c r="IQ488" s="77"/>
      <c r="IR488" s="77"/>
      <c r="IS488" s="77"/>
      <c r="IT488" s="77"/>
      <c r="IU488" s="77"/>
      <c r="IV488" s="3"/>
      <c r="IW488" s="3"/>
      <c r="IX488" s="3"/>
      <c r="IY488" s="3"/>
      <c r="IZ488" s="3"/>
      <c r="JA488" s="551"/>
      <c r="JB488" s="713"/>
      <c r="JC488" s="713"/>
      <c r="JD488" s="713"/>
      <c r="JE488" s="713"/>
      <c r="JF488" s="713"/>
      <c r="JG488" s="713"/>
      <c r="JH488" s="713"/>
      <c r="JI488" s="713"/>
      <c r="JJ488" s="713"/>
      <c r="JK488" s="713"/>
      <c r="JL488" s="713"/>
      <c r="JM488" s="713"/>
      <c r="JN488" s="713"/>
      <c r="JO488" s="713"/>
      <c r="JP488" s="713"/>
      <c r="JQ488" s="713"/>
      <c r="JR488" s="713"/>
      <c r="JS488" s="713"/>
      <c r="JT488" s="713"/>
      <c r="JU488" s="713"/>
      <c r="JV488" s="713"/>
      <c r="JW488" s="713"/>
      <c r="JX488" s="713"/>
      <c r="JY488" s="713"/>
      <c r="JZ488" s="713"/>
      <c r="KA488" s="713"/>
      <c r="KB488" s="713"/>
      <c r="KC488" s="713"/>
      <c r="KD488" s="713"/>
      <c r="KE488" s="713"/>
      <c r="KF488" s="713"/>
      <c r="KG488" s="713"/>
      <c r="KH488" s="713"/>
      <c r="KI488" s="713"/>
      <c r="KJ488" s="713"/>
      <c r="KK488" s="713"/>
      <c r="KL488" s="713"/>
      <c r="KM488" s="713"/>
      <c r="KN488" s="713"/>
      <c r="KO488" s="713"/>
      <c r="KP488" s="713"/>
      <c r="KQ488" s="713"/>
      <c r="KR488" s="713"/>
      <c r="KS488" s="713"/>
      <c r="KT488" s="713"/>
      <c r="KU488" s="713"/>
      <c r="KV488" s="713"/>
      <c r="KW488" s="713"/>
      <c r="KX488" s="713"/>
      <c r="KY488" s="713"/>
      <c r="KZ488" s="713"/>
      <c r="LA488" s="713"/>
      <c r="LB488" s="713"/>
      <c r="LC488" s="713"/>
      <c r="LD488" s="713"/>
      <c r="LE488" s="713"/>
      <c r="LF488" s="713"/>
      <c r="LG488" s="713"/>
      <c r="LH488" s="713"/>
      <c r="LI488" s="713"/>
      <c r="LJ488" s="713"/>
      <c r="LK488" s="713"/>
      <c r="LL488" s="713"/>
      <c r="LM488" s="713"/>
      <c r="LN488" s="713"/>
      <c r="LO488" s="713"/>
      <c r="LP488" s="713"/>
      <c r="LQ488" s="713"/>
      <c r="LR488" s="713"/>
      <c r="LS488" s="713"/>
      <c r="LT488" s="713"/>
      <c r="LU488" s="713"/>
      <c r="LV488" s="713"/>
      <c r="LW488" s="713"/>
      <c r="LX488" s="713"/>
      <c r="LY488" s="713"/>
      <c r="LZ488" s="713"/>
      <c r="MA488" s="713"/>
      <c r="MB488" s="713"/>
      <c r="MC488" s="713"/>
      <c r="MD488" s="713"/>
      <c r="ME488" s="713"/>
      <c r="MF488" s="713"/>
      <c r="MG488" s="713"/>
      <c r="MH488" s="713"/>
      <c r="MI488" s="713"/>
      <c r="MJ488" s="713"/>
      <c r="MK488" s="713"/>
      <c r="ML488" s="713"/>
      <c r="MM488" s="713"/>
      <c r="MN488" s="713"/>
      <c r="MO488" s="713"/>
      <c r="MP488" s="713"/>
      <c r="MQ488" s="713"/>
      <c r="MR488" s="713"/>
      <c r="MS488" s="713"/>
      <c r="MT488" s="713"/>
      <c r="MU488" s="713"/>
      <c r="MV488" s="714"/>
      <c r="MW488" s="714"/>
      <c r="MX488" s="714"/>
      <c r="MY488" s="714"/>
      <c r="MZ488" s="714"/>
    </row>
    <row r="489" spans="1:364" s="49" customFormat="1" ht="15" customHeight="1">
      <c r="A489" s="723"/>
      <c r="B489" s="724"/>
      <c r="C489" s="709"/>
      <c r="D489" s="474"/>
      <c r="E489" s="7"/>
      <c r="F489" s="7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373"/>
      <c r="AG489" s="7"/>
      <c r="AH489" s="7"/>
      <c r="AI489" s="7"/>
      <c r="AJ489" s="7"/>
      <c r="AK489" s="7"/>
      <c r="AL489" s="7"/>
      <c r="AM489" s="7"/>
      <c r="AN489" s="7"/>
      <c r="AO489" s="373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373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373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373"/>
      <c r="FG489" s="6"/>
      <c r="FH489" s="6"/>
      <c r="FI489" s="6"/>
      <c r="FJ489" s="6"/>
      <c r="FK489" s="6"/>
      <c r="FL489" s="6"/>
      <c r="FM489" s="225"/>
      <c r="FN489" s="6"/>
      <c r="FO489" s="6"/>
      <c r="FP489" s="6"/>
      <c r="FQ489" s="6"/>
      <c r="FR489" s="510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101"/>
      <c r="GJ489" s="511"/>
      <c r="GK489" s="101"/>
      <c r="GL489" s="77"/>
      <c r="GM489" s="77"/>
      <c r="GN489" s="77"/>
      <c r="GO489" s="77"/>
      <c r="GP489" s="77"/>
      <c r="GQ489" s="77"/>
      <c r="GR489" s="77"/>
      <c r="GS489" s="77"/>
      <c r="GT489" s="77"/>
      <c r="GU489" s="77"/>
      <c r="GV489" s="77"/>
      <c r="GW489" s="77"/>
      <c r="GX489" s="77"/>
      <c r="GY489" s="77"/>
      <c r="GZ489" s="77"/>
      <c r="HA489" s="77"/>
      <c r="HB489" s="77"/>
      <c r="HC489" s="77"/>
      <c r="HD489" s="77"/>
      <c r="HE489" s="77"/>
      <c r="HF489" s="77"/>
      <c r="HG489" s="77"/>
      <c r="HH489" s="77"/>
      <c r="HI489" s="77"/>
      <c r="HJ489" s="77"/>
      <c r="HK489" s="77"/>
      <c r="HL489" s="77"/>
      <c r="HM489" s="77"/>
      <c r="HN489" s="77"/>
      <c r="HO489" s="77"/>
      <c r="HP489" s="77"/>
      <c r="HQ489" s="77"/>
      <c r="HR489" s="77"/>
      <c r="HS489" s="77"/>
      <c r="HT489" s="77"/>
      <c r="HU489" s="77"/>
      <c r="HV489" s="77"/>
      <c r="HW489" s="77"/>
      <c r="HX489" s="77"/>
      <c r="HY489" s="77"/>
      <c r="HZ489" s="77"/>
      <c r="IA489" s="77"/>
      <c r="IB489" s="77"/>
      <c r="IC489" s="77"/>
      <c r="ID489" s="77"/>
      <c r="IE489" s="77"/>
      <c r="IF489" s="77"/>
      <c r="IG489" s="77"/>
      <c r="IH489" s="77"/>
      <c r="II489" s="77"/>
      <c r="IJ489" s="77"/>
      <c r="IK489" s="77"/>
      <c r="IL489" s="77"/>
      <c r="IM489" s="77"/>
      <c r="IN489" s="77"/>
      <c r="IO489" s="77"/>
      <c r="IP489" s="77"/>
      <c r="IQ489" s="77"/>
      <c r="IR489" s="77"/>
      <c r="IS489" s="77"/>
      <c r="IT489" s="77"/>
      <c r="IU489" s="77"/>
      <c r="IV489" s="3"/>
      <c r="IW489" s="3"/>
      <c r="IX489" s="3"/>
      <c r="IY489" s="3"/>
      <c r="IZ489" s="3"/>
      <c r="JA489" s="551"/>
      <c r="JB489" s="713"/>
      <c r="JC489" s="713"/>
      <c r="JD489" s="713"/>
      <c r="JE489" s="713"/>
      <c r="JF489" s="713"/>
      <c r="JG489" s="713"/>
      <c r="JH489" s="713"/>
      <c r="JI489" s="713"/>
      <c r="JJ489" s="713"/>
      <c r="JK489" s="713"/>
      <c r="JL489" s="713"/>
      <c r="JM489" s="713"/>
      <c r="JN489" s="713"/>
      <c r="JO489" s="713"/>
      <c r="JP489" s="713"/>
      <c r="JQ489" s="713"/>
      <c r="JR489" s="713"/>
      <c r="JS489" s="713"/>
      <c r="JT489" s="713"/>
      <c r="JU489" s="713"/>
      <c r="JV489" s="713"/>
      <c r="JW489" s="713"/>
      <c r="JX489" s="713"/>
      <c r="JY489" s="713"/>
      <c r="JZ489" s="713"/>
      <c r="KA489" s="713"/>
      <c r="KB489" s="713"/>
      <c r="KC489" s="713"/>
      <c r="KD489" s="713"/>
      <c r="KE489" s="713"/>
      <c r="KF489" s="713"/>
      <c r="KG489" s="713"/>
      <c r="KH489" s="713"/>
      <c r="KI489" s="713"/>
      <c r="KJ489" s="713"/>
      <c r="KK489" s="713"/>
      <c r="KL489" s="713"/>
      <c r="KM489" s="713"/>
      <c r="KN489" s="713"/>
      <c r="KO489" s="713"/>
      <c r="KP489" s="713"/>
      <c r="KQ489" s="713"/>
      <c r="KR489" s="713"/>
      <c r="KS489" s="713"/>
      <c r="KT489" s="713"/>
      <c r="KU489" s="713"/>
      <c r="KV489" s="713"/>
      <c r="KW489" s="713"/>
      <c r="KX489" s="713"/>
      <c r="KY489" s="713"/>
      <c r="KZ489" s="713"/>
      <c r="LA489" s="713"/>
      <c r="LB489" s="713"/>
      <c r="LC489" s="713"/>
      <c r="LD489" s="713"/>
      <c r="LE489" s="713"/>
      <c r="LF489" s="713"/>
      <c r="LG489" s="713"/>
      <c r="LH489" s="713"/>
      <c r="LI489" s="713"/>
      <c r="LJ489" s="713"/>
      <c r="LK489" s="713"/>
      <c r="LL489" s="713"/>
      <c r="LM489" s="713"/>
      <c r="LN489" s="713"/>
      <c r="LO489" s="713"/>
      <c r="LP489" s="713"/>
      <c r="LQ489" s="713"/>
      <c r="LR489" s="713"/>
      <c r="LS489" s="713"/>
      <c r="LT489" s="713"/>
      <c r="LU489" s="713"/>
      <c r="LV489" s="713"/>
      <c r="LW489" s="713"/>
      <c r="LX489" s="713"/>
      <c r="LY489" s="713"/>
      <c r="LZ489" s="713"/>
      <c r="MA489" s="713"/>
      <c r="MB489" s="713"/>
      <c r="MC489" s="713"/>
      <c r="MD489" s="713"/>
      <c r="ME489" s="713"/>
      <c r="MF489" s="713"/>
      <c r="MG489" s="713"/>
      <c r="MH489" s="713"/>
      <c r="MI489" s="713"/>
      <c r="MJ489" s="713"/>
      <c r="MK489" s="713"/>
      <c r="ML489" s="713"/>
      <c r="MM489" s="713"/>
      <c r="MN489" s="713"/>
      <c r="MO489" s="713"/>
      <c r="MP489" s="713"/>
      <c r="MQ489" s="713"/>
      <c r="MR489" s="713"/>
      <c r="MS489" s="713"/>
      <c r="MT489" s="713"/>
      <c r="MU489" s="713"/>
      <c r="MV489" s="714"/>
      <c r="MW489" s="714"/>
      <c r="MX489" s="714"/>
      <c r="MY489" s="714"/>
      <c r="MZ489" s="714"/>
    </row>
    <row r="490" spans="1:364" s="49" customFormat="1" ht="15" customHeight="1">
      <c r="A490" s="723"/>
      <c r="B490" s="724"/>
      <c r="C490" s="709"/>
      <c r="D490" s="474"/>
      <c r="E490" s="7"/>
      <c r="F490" s="7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373"/>
      <c r="AG490" s="7"/>
      <c r="AH490" s="7"/>
      <c r="AI490" s="7"/>
      <c r="AJ490" s="7"/>
      <c r="AK490" s="7"/>
      <c r="AL490" s="7"/>
      <c r="AM490" s="7"/>
      <c r="AN490" s="7"/>
      <c r="AO490" s="373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373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373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373"/>
      <c r="FG490" s="6"/>
      <c r="FH490" s="6"/>
      <c r="FI490" s="6"/>
      <c r="FJ490" s="6"/>
      <c r="FK490" s="6"/>
      <c r="FL490" s="6"/>
      <c r="FM490" s="225"/>
      <c r="FN490" s="6"/>
      <c r="FO490" s="6"/>
      <c r="FP490" s="6"/>
      <c r="FQ490" s="6"/>
      <c r="FR490" s="510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101"/>
      <c r="GJ490" s="511"/>
      <c r="GK490" s="101"/>
      <c r="GL490" s="77"/>
      <c r="GM490" s="77"/>
      <c r="GN490" s="77"/>
      <c r="GO490" s="77"/>
      <c r="GP490" s="77"/>
      <c r="GQ490" s="77"/>
      <c r="GR490" s="77"/>
      <c r="GS490" s="77"/>
      <c r="GT490" s="77"/>
      <c r="GU490" s="77"/>
      <c r="GV490" s="77"/>
      <c r="GW490" s="77"/>
      <c r="GX490" s="77"/>
      <c r="GY490" s="77"/>
      <c r="GZ490" s="77"/>
      <c r="HA490" s="77"/>
      <c r="HB490" s="77"/>
      <c r="HC490" s="77"/>
      <c r="HD490" s="77"/>
      <c r="HE490" s="77"/>
      <c r="HF490" s="77"/>
      <c r="HG490" s="77"/>
      <c r="HH490" s="77"/>
      <c r="HI490" s="77"/>
      <c r="HJ490" s="77"/>
      <c r="HK490" s="77"/>
      <c r="HL490" s="77"/>
      <c r="HM490" s="77"/>
      <c r="HN490" s="77"/>
      <c r="HO490" s="77"/>
      <c r="HP490" s="77"/>
      <c r="HQ490" s="77"/>
      <c r="HR490" s="77"/>
      <c r="HS490" s="77"/>
      <c r="HT490" s="77"/>
      <c r="HU490" s="77"/>
      <c r="HV490" s="77"/>
      <c r="HW490" s="77"/>
      <c r="HX490" s="77"/>
      <c r="HY490" s="77"/>
      <c r="HZ490" s="77"/>
      <c r="IA490" s="77"/>
      <c r="IB490" s="77"/>
      <c r="IC490" s="77"/>
      <c r="ID490" s="77"/>
      <c r="IE490" s="77"/>
      <c r="IF490" s="77"/>
      <c r="IG490" s="77"/>
      <c r="IH490" s="77"/>
      <c r="II490" s="77"/>
      <c r="IJ490" s="77"/>
      <c r="IK490" s="77"/>
      <c r="IL490" s="77"/>
      <c r="IM490" s="77"/>
      <c r="IN490" s="77"/>
      <c r="IO490" s="77"/>
      <c r="IP490" s="77"/>
      <c r="IQ490" s="77"/>
      <c r="IR490" s="77"/>
      <c r="IS490" s="77"/>
      <c r="IT490" s="77"/>
      <c r="IU490" s="77"/>
      <c r="IV490" s="3"/>
      <c r="IW490" s="3"/>
      <c r="IX490" s="3"/>
      <c r="IY490" s="3"/>
      <c r="IZ490" s="3"/>
      <c r="JA490" s="551"/>
      <c r="JB490" s="713"/>
      <c r="JC490" s="713"/>
      <c r="JD490" s="713"/>
      <c r="JE490" s="713"/>
      <c r="JF490" s="713"/>
      <c r="JG490" s="713"/>
      <c r="JH490" s="713"/>
      <c r="JI490" s="713"/>
      <c r="JJ490" s="713"/>
      <c r="JK490" s="713"/>
      <c r="JL490" s="713"/>
      <c r="JM490" s="713"/>
      <c r="JN490" s="713"/>
      <c r="JO490" s="713"/>
      <c r="JP490" s="713"/>
      <c r="JQ490" s="713"/>
      <c r="JR490" s="713"/>
      <c r="JS490" s="713"/>
      <c r="JT490" s="713"/>
      <c r="JU490" s="713"/>
      <c r="JV490" s="713"/>
      <c r="JW490" s="713"/>
      <c r="JX490" s="713"/>
      <c r="JY490" s="713"/>
      <c r="JZ490" s="713"/>
      <c r="KA490" s="713"/>
      <c r="KB490" s="713"/>
      <c r="KC490" s="713"/>
      <c r="KD490" s="713"/>
      <c r="KE490" s="713"/>
      <c r="KF490" s="713"/>
      <c r="KG490" s="713"/>
      <c r="KH490" s="713"/>
      <c r="KI490" s="713"/>
      <c r="KJ490" s="713"/>
      <c r="KK490" s="713"/>
      <c r="KL490" s="713"/>
      <c r="KM490" s="713"/>
      <c r="KN490" s="713"/>
      <c r="KO490" s="713"/>
      <c r="KP490" s="713"/>
      <c r="KQ490" s="713"/>
      <c r="KR490" s="713"/>
      <c r="KS490" s="713"/>
      <c r="KT490" s="713"/>
      <c r="KU490" s="713"/>
      <c r="KV490" s="713"/>
      <c r="KW490" s="713"/>
      <c r="KX490" s="713"/>
      <c r="KY490" s="713"/>
      <c r="KZ490" s="713"/>
      <c r="LA490" s="713"/>
      <c r="LB490" s="713"/>
      <c r="LC490" s="713"/>
      <c r="LD490" s="713"/>
      <c r="LE490" s="713"/>
      <c r="LF490" s="713"/>
      <c r="LG490" s="713"/>
      <c r="LH490" s="713"/>
      <c r="LI490" s="713"/>
      <c r="LJ490" s="713"/>
      <c r="LK490" s="713"/>
      <c r="LL490" s="713"/>
      <c r="LM490" s="713"/>
      <c r="LN490" s="713"/>
      <c r="LO490" s="713"/>
      <c r="LP490" s="713"/>
      <c r="LQ490" s="713"/>
      <c r="LR490" s="713"/>
      <c r="LS490" s="713"/>
      <c r="LT490" s="713"/>
      <c r="LU490" s="713"/>
      <c r="LV490" s="713"/>
      <c r="LW490" s="713"/>
      <c r="LX490" s="713"/>
      <c r="LY490" s="713"/>
      <c r="LZ490" s="713"/>
      <c r="MA490" s="713"/>
      <c r="MB490" s="713"/>
      <c r="MC490" s="713"/>
      <c r="MD490" s="713"/>
      <c r="ME490" s="713"/>
      <c r="MF490" s="713"/>
      <c r="MG490" s="713"/>
      <c r="MH490" s="713"/>
      <c r="MI490" s="713"/>
      <c r="MJ490" s="713"/>
      <c r="MK490" s="713"/>
      <c r="ML490" s="713"/>
      <c r="MM490" s="713"/>
      <c r="MN490" s="713"/>
      <c r="MO490" s="713"/>
      <c r="MP490" s="713"/>
      <c r="MQ490" s="713"/>
      <c r="MR490" s="713"/>
      <c r="MS490" s="713"/>
      <c r="MT490" s="713"/>
      <c r="MU490" s="713"/>
      <c r="MV490" s="714"/>
      <c r="MW490" s="714"/>
      <c r="MX490" s="714"/>
      <c r="MY490" s="714"/>
      <c r="MZ490" s="714"/>
    </row>
    <row r="491" spans="1:364" s="49" customFormat="1" ht="15" customHeight="1">
      <c r="A491" s="723"/>
      <c r="B491" s="724"/>
      <c r="C491" s="709"/>
      <c r="D491" s="474"/>
      <c r="E491" s="7"/>
      <c r="F491" s="7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373"/>
      <c r="AG491" s="7"/>
      <c r="AH491" s="7"/>
      <c r="AI491" s="7"/>
      <c r="AJ491" s="7"/>
      <c r="AK491" s="7"/>
      <c r="AL491" s="7"/>
      <c r="AM491" s="7"/>
      <c r="AN491" s="7"/>
      <c r="AO491" s="373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373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373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373"/>
      <c r="FG491" s="6"/>
      <c r="FH491" s="6"/>
      <c r="FI491" s="6"/>
      <c r="FJ491" s="6"/>
      <c r="FK491" s="6"/>
      <c r="FL491" s="6"/>
      <c r="FM491" s="225"/>
      <c r="FN491" s="6"/>
      <c r="FO491" s="6"/>
      <c r="FP491" s="6"/>
      <c r="FQ491" s="6"/>
      <c r="FR491" s="510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101"/>
      <c r="GJ491" s="511"/>
      <c r="GK491" s="101"/>
      <c r="GL491" s="77"/>
      <c r="GM491" s="77"/>
      <c r="GN491" s="77"/>
      <c r="GO491" s="77"/>
      <c r="GP491" s="77"/>
      <c r="GQ491" s="77"/>
      <c r="GR491" s="77"/>
      <c r="GS491" s="77"/>
      <c r="GT491" s="77"/>
      <c r="GU491" s="77"/>
      <c r="GV491" s="77"/>
      <c r="GW491" s="77"/>
      <c r="GX491" s="77"/>
      <c r="GY491" s="77"/>
      <c r="GZ491" s="77"/>
      <c r="HA491" s="77"/>
      <c r="HB491" s="77"/>
      <c r="HC491" s="77"/>
      <c r="HD491" s="77"/>
      <c r="HE491" s="77"/>
      <c r="HF491" s="77"/>
      <c r="HG491" s="77"/>
      <c r="HH491" s="77"/>
      <c r="HI491" s="77"/>
      <c r="HJ491" s="77"/>
      <c r="HK491" s="77"/>
      <c r="HL491" s="77"/>
      <c r="HM491" s="77"/>
      <c r="HN491" s="77"/>
      <c r="HO491" s="77"/>
      <c r="HP491" s="77"/>
      <c r="HQ491" s="77"/>
      <c r="HR491" s="77"/>
      <c r="HS491" s="77"/>
      <c r="HT491" s="77"/>
      <c r="HU491" s="77"/>
      <c r="HV491" s="77"/>
      <c r="HW491" s="77"/>
      <c r="HX491" s="77"/>
      <c r="HY491" s="77"/>
      <c r="HZ491" s="77"/>
      <c r="IA491" s="77"/>
      <c r="IB491" s="77"/>
      <c r="IC491" s="77"/>
      <c r="ID491" s="77"/>
      <c r="IE491" s="77"/>
      <c r="IF491" s="77"/>
      <c r="IG491" s="77"/>
      <c r="IH491" s="77"/>
      <c r="II491" s="77"/>
      <c r="IJ491" s="77"/>
      <c r="IK491" s="77"/>
      <c r="IL491" s="77"/>
      <c r="IM491" s="77"/>
      <c r="IN491" s="77"/>
      <c r="IO491" s="77"/>
      <c r="IP491" s="77"/>
      <c r="IQ491" s="77"/>
      <c r="IR491" s="77"/>
      <c r="IS491" s="77"/>
      <c r="IT491" s="77"/>
      <c r="IU491" s="77"/>
      <c r="IV491" s="3"/>
      <c r="IW491" s="3"/>
      <c r="IX491" s="3"/>
      <c r="IY491" s="3"/>
      <c r="IZ491" s="3"/>
      <c r="JA491" s="551"/>
      <c r="JB491" s="713"/>
      <c r="JC491" s="713"/>
      <c r="JD491" s="713"/>
      <c r="JE491" s="713"/>
      <c r="JF491" s="713"/>
      <c r="JG491" s="713"/>
      <c r="JH491" s="713"/>
      <c r="JI491" s="713"/>
      <c r="JJ491" s="713"/>
      <c r="JK491" s="713"/>
      <c r="JL491" s="713"/>
      <c r="JM491" s="713"/>
      <c r="JN491" s="713"/>
      <c r="JO491" s="713"/>
      <c r="JP491" s="713"/>
      <c r="JQ491" s="713"/>
      <c r="JR491" s="713"/>
      <c r="JS491" s="713"/>
      <c r="JT491" s="713"/>
      <c r="JU491" s="713"/>
      <c r="JV491" s="713"/>
      <c r="JW491" s="713"/>
      <c r="JX491" s="713"/>
      <c r="JY491" s="713"/>
      <c r="JZ491" s="713"/>
      <c r="KA491" s="713"/>
      <c r="KB491" s="713"/>
      <c r="KC491" s="713"/>
      <c r="KD491" s="713"/>
      <c r="KE491" s="713"/>
      <c r="KF491" s="713"/>
      <c r="KG491" s="713"/>
      <c r="KH491" s="713"/>
      <c r="KI491" s="713"/>
      <c r="KJ491" s="713"/>
      <c r="KK491" s="713"/>
      <c r="KL491" s="713"/>
      <c r="KM491" s="713"/>
      <c r="KN491" s="713"/>
      <c r="KO491" s="713"/>
      <c r="KP491" s="713"/>
      <c r="KQ491" s="713"/>
      <c r="KR491" s="713"/>
      <c r="KS491" s="713"/>
      <c r="KT491" s="713"/>
      <c r="KU491" s="713"/>
      <c r="KV491" s="713"/>
      <c r="KW491" s="713"/>
      <c r="KX491" s="713"/>
      <c r="KY491" s="713"/>
      <c r="KZ491" s="713"/>
      <c r="LA491" s="713"/>
      <c r="LB491" s="713"/>
      <c r="LC491" s="713"/>
      <c r="LD491" s="713"/>
      <c r="LE491" s="713"/>
      <c r="LF491" s="713"/>
      <c r="LG491" s="713"/>
      <c r="LH491" s="713"/>
      <c r="LI491" s="713"/>
      <c r="LJ491" s="713"/>
      <c r="LK491" s="713"/>
      <c r="LL491" s="713"/>
      <c r="LM491" s="713"/>
      <c r="LN491" s="713"/>
      <c r="LO491" s="713"/>
      <c r="LP491" s="713"/>
      <c r="LQ491" s="713"/>
      <c r="LR491" s="713"/>
      <c r="LS491" s="713"/>
      <c r="LT491" s="713"/>
      <c r="LU491" s="713"/>
      <c r="LV491" s="713"/>
      <c r="LW491" s="713"/>
      <c r="LX491" s="713"/>
      <c r="LY491" s="713"/>
      <c r="LZ491" s="713"/>
      <c r="MA491" s="713"/>
      <c r="MB491" s="713"/>
      <c r="MC491" s="713"/>
      <c r="MD491" s="713"/>
      <c r="ME491" s="713"/>
      <c r="MF491" s="713"/>
      <c r="MG491" s="713"/>
      <c r="MH491" s="713"/>
      <c r="MI491" s="713"/>
      <c r="MJ491" s="713"/>
      <c r="MK491" s="713"/>
      <c r="ML491" s="713"/>
      <c r="MM491" s="713"/>
      <c r="MN491" s="713"/>
      <c r="MO491" s="713"/>
      <c r="MP491" s="713"/>
      <c r="MQ491" s="713"/>
      <c r="MR491" s="713"/>
      <c r="MS491" s="713"/>
      <c r="MT491" s="713"/>
      <c r="MU491" s="713"/>
      <c r="MV491" s="714"/>
      <c r="MW491" s="714"/>
      <c r="MX491" s="714"/>
      <c r="MY491" s="714"/>
      <c r="MZ491" s="714"/>
    </row>
    <row r="492" spans="1:364" s="49" customFormat="1" ht="15" customHeight="1">
      <c r="A492" s="723"/>
      <c r="B492" s="724"/>
      <c r="C492" s="709"/>
      <c r="D492" s="474"/>
      <c r="E492" s="7"/>
      <c r="F492" s="7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373"/>
      <c r="AG492" s="7"/>
      <c r="AH492" s="7"/>
      <c r="AI492" s="7"/>
      <c r="AJ492" s="7"/>
      <c r="AK492" s="7"/>
      <c r="AL492" s="7"/>
      <c r="AM492" s="7"/>
      <c r="AN492" s="7"/>
      <c r="AO492" s="373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373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373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373"/>
      <c r="FG492" s="6"/>
      <c r="FH492" s="6"/>
      <c r="FI492" s="6"/>
      <c r="FJ492" s="6"/>
      <c r="FK492" s="6"/>
      <c r="FL492" s="6"/>
      <c r="FM492" s="225"/>
      <c r="FN492" s="6"/>
      <c r="FO492" s="6"/>
      <c r="FP492" s="6"/>
      <c r="FQ492" s="6"/>
      <c r="FR492" s="510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101"/>
      <c r="GJ492" s="511"/>
      <c r="GK492" s="101"/>
      <c r="GL492" s="77"/>
      <c r="GM492" s="77"/>
      <c r="GN492" s="77"/>
      <c r="GO492" s="77"/>
      <c r="GP492" s="77"/>
      <c r="GQ492" s="77"/>
      <c r="GR492" s="77"/>
      <c r="GS492" s="77"/>
      <c r="GT492" s="77"/>
      <c r="GU492" s="77"/>
      <c r="GV492" s="77"/>
      <c r="GW492" s="77"/>
      <c r="GX492" s="77"/>
      <c r="GY492" s="77"/>
      <c r="GZ492" s="77"/>
      <c r="HA492" s="77"/>
      <c r="HB492" s="77"/>
      <c r="HC492" s="77"/>
      <c r="HD492" s="77"/>
      <c r="HE492" s="77"/>
      <c r="HF492" s="77"/>
      <c r="HG492" s="77"/>
      <c r="HH492" s="77"/>
      <c r="HI492" s="77"/>
      <c r="HJ492" s="77"/>
      <c r="HK492" s="77"/>
      <c r="HL492" s="77"/>
      <c r="HM492" s="77"/>
      <c r="HN492" s="77"/>
      <c r="HO492" s="77"/>
      <c r="HP492" s="77"/>
      <c r="HQ492" s="77"/>
      <c r="HR492" s="77"/>
      <c r="HS492" s="77"/>
      <c r="HT492" s="77"/>
      <c r="HU492" s="77"/>
      <c r="HV492" s="77"/>
      <c r="HW492" s="77"/>
      <c r="HX492" s="77"/>
      <c r="HY492" s="77"/>
      <c r="HZ492" s="77"/>
      <c r="IA492" s="77"/>
      <c r="IB492" s="77"/>
      <c r="IC492" s="77"/>
      <c r="ID492" s="77"/>
      <c r="IE492" s="77"/>
      <c r="IF492" s="77"/>
      <c r="IG492" s="77"/>
      <c r="IH492" s="77"/>
      <c r="II492" s="77"/>
      <c r="IJ492" s="77"/>
      <c r="IK492" s="77"/>
      <c r="IL492" s="77"/>
      <c r="IM492" s="77"/>
      <c r="IN492" s="77"/>
      <c r="IO492" s="77"/>
      <c r="IP492" s="77"/>
      <c r="IQ492" s="77"/>
      <c r="IR492" s="77"/>
      <c r="IS492" s="77"/>
      <c r="IT492" s="77"/>
      <c r="IU492" s="77"/>
      <c r="IV492" s="3"/>
      <c r="IW492" s="3"/>
      <c r="IX492" s="3"/>
      <c r="IY492" s="3"/>
      <c r="IZ492" s="3"/>
      <c r="JA492" s="551"/>
      <c r="JB492" s="713"/>
      <c r="JC492" s="713"/>
      <c r="JD492" s="713"/>
      <c r="JE492" s="713"/>
      <c r="JF492" s="713"/>
      <c r="JG492" s="713"/>
      <c r="JH492" s="713"/>
      <c r="JI492" s="713"/>
      <c r="JJ492" s="713"/>
      <c r="JK492" s="713"/>
      <c r="JL492" s="713"/>
      <c r="JM492" s="713"/>
      <c r="JN492" s="713"/>
      <c r="JO492" s="713"/>
      <c r="JP492" s="713"/>
      <c r="JQ492" s="713"/>
      <c r="JR492" s="713"/>
      <c r="JS492" s="713"/>
      <c r="JT492" s="713"/>
      <c r="JU492" s="713"/>
      <c r="JV492" s="713"/>
      <c r="JW492" s="713"/>
      <c r="JX492" s="713"/>
      <c r="JY492" s="713"/>
      <c r="JZ492" s="713"/>
      <c r="KA492" s="713"/>
      <c r="KB492" s="713"/>
      <c r="KC492" s="713"/>
      <c r="KD492" s="713"/>
      <c r="KE492" s="713"/>
      <c r="KF492" s="713"/>
      <c r="KG492" s="713"/>
      <c r="KH492" s="713"/>
      <c r="KI492" s="713"/>
      <c r="KJ492" s="713"/>
      <c r="KK492" s="713"/>
      <c r="KL492" s="713"/>
      <c r="KM492" s="713"/>
      <c r="KN492" s="713"/>
      <c r="KO492" s="713"/>
      <c r="KP492" s="713"/>
      <c r="KQ492" s="713"/>
      <c r="KR492" s="713"/>
      <c r="KS492" s="713"/>
      <c r="KT492" s="713"/>
      <c r="KU492" s="713"/>
      <c r="KV492" s="713"/>
      <c r="KW492" s="713"/>
      <c r="KX492" s="713"/>
      <c r="KY492" s="713"/>
      <c r="KZ492" s="713"/>
      <c r="LA492" s="713"/>
      <c r="LB492" s="713"/>
      <c r="LC492" s="713"/>
      <c r="LD492" s="713"/>
      <c r="LE492" s="713"/>
      <c r="LF492" s="713"/>
      <c r="LG492" s="713"/>
      <c r="LH492" s="713"/>
      <c r="LI492" s="713"/>
      <c r="LJ492" s="713"/>
      <c r="LK492" s="713"/>
      <c r="LL492" s="713"/>
      <c r="LM492" s="713"/>
      <c r="LN492" s="713"/>
      <c r="LO492" s="713"/>
      <c r="LP492" s="713"/>
      <c r="LQ492" s="713"/>
      <c r="LR492" s="713"/>
      <c r="LS492" s="713"/>
      <c r="LT492" s="713"/>
      <c r="LU492" s="713"/>
      <c r="LV492" s="713"/>
      <c r="LW492" s="713"/>
      <c r="LX492" s="713"/>
      <c r="LY492" s="713"/>
      <c r="LZ492" s="713"/>
      <c r="MA492" s="713"/>
      <c r="MB492" s="713"/>
      <c r="MC492" s="713"/>
      <c r="MD492" s="713"/>
      <c r="ME492" s="713"/>
      <c r="MF492" s="713"/>
      <c r="MG492" s="713"/>
      <c r="MH492" s="713"/>
      <c r="MI492" s="713"/>
      <c r="MJ492" s="713"/>
      <c r="MK492" s="713"/>
      <c r="ML492" s="713"/>
      <c r="MM492" s="713"/>
      <c r="MN492" s="713"/>
      <c r="MO492" s="713"/>
      <c r="MP492" s="713"/>
      <c r="MQ492" s="713"/>
      <c r="MR492" s="713"/>
      <c r="MS492" s="713"/>
      <c r="MT492" s="713"/>
      <c r="MU492" s="713"/>
      <c r="MV492" s="714"/>
      <c r="MW492" s="714"/>
      <c r="MX492" s="714"/>
      <c r="MY492" s="714"/>
      <c r="MZ492" s="714"/>
    </row>
    <row r="493" spans="1:364" s="49" customFormat="1" ht="15" customHeight="1">
      <c r="A493" s="723"/>
      <c r="B493" s="724"/>
      <c r="C493" s="709"/>
      <c r="D493" s="474"/>
      <c r="E493" s="7"/>
      <c r="F493" s="7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373"/>
      <c r="AG493" s="7"/>
      <c r="AH493" s="7"/>
      <c r="AI493" s="7"/>
      <c r="AJ493" s="7"/>
      <c r="AK493" s="7"/>
      <c r="AL493" s="7"/>
      <c r="AM493" s="7"/>
      <c r="AN493" s="7"/>
      <c r="AO493" s="373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373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373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373"/>
      <c r="FG493" s="6"/>
      <c r="FH493" s="6"/>
      <c r="FI493" s="6"/>
      <c r="FJ493" s="6"/>
      <c r="FK493" s="6"/>
      <c r="FL493" s="6"/>
      <c r="FM493" s="225"/>
      <c r="FN493" s="6"/>
      <c r="FO493" s="6"/>
      <c r="FP493" s="6"/>
      <c r="FQ493" s="6"/>
      <c r="FR493" s="510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101"/>
      <c r="GJ493" s="511"/>
      <c r="GK493" s="101"/>
      <c r="GL493" s="77"/>
      <c r="GM493" s="77"/>
      <c r="GN493" s="77"/>
      <c r="GO493" s="77"/>
      <c r="GP493" s="77"/>
      <c r="GQ493" s="77"/>
      <c r="GR493" s="77"/>
      <c r="GS493" s="77"/>
      <c r="GT493" s="77"/>
      <c r="GU493" s="77"/>
      <c r="GV493" s="77"/>
      <c r="GW493" s="77"/>
      <c r="GX493" s="77"/>
      <c r="GY493" s="77"/>
      <c r="GZ493" s="77"/>
      <c r="HA493" s="77"/>
      <c r="HB493" s="77"/>
      <c r="HC493" s="77"/>
      <c r="HD493" s="77"/>
      <c r="HE493" s="77"/>
      <c r="HF493" s="77"/>
      <c r="HG493" s="77"/>
      <c r="HH493" s="77"/>
      <c r="HI493" s="77"/>
      <c r="HJ493" s="77"/>
      <c r="HK493" s="77"/>
      <c r="HL493" s="77"/>
      <c r="HM493" s="77"/>
      <c r="HN493" s="77"/>
      <c r="HO493" s="77"/>
      <c r="HP493" s="77"/>
      <c r="HQ493" s="77"/>
      <c r="HR493" s="77"/>
      <c r="HS493" s="77"/>
      <c r="HT493" s="77"/>
      <c r="HU493" s="77"/>
      <c r="HV493" s="77"/>
      <c r="HW493" s="77"/>
      <c r="HX493" s="77"/>
      <c r="HY493" s="77"/>
      <c r="HZ493" s="77"/>
      <c r="IA493" s="77"/>
      <c r="IB493" s="77"/>
      <c r="IC493" s="77"/>
      <c r="ID493" s="77"/>
      <c r="IE493" s="77"/>
      <c r="IF493" s="77"/>
      <c r="IG493" s="77"/>
      <c r="IH493" s="77"/>
      <c r="II493" s="77"/>
      <c r="IJ493" s="77"/>
      <c r="IK493" s="77"/>
      <c r="IL493" s="77"/>
      <c r="IM493" s="77"/>
      <c r="IN493" s="77"/>
      <c r="IO493" s="77"/>
      <c r="IP493" s="77"/>
      <c r="IQ493" s="77"/>
      <c r="IR493" s="77"/>
      <c r="IS493" s="77"/>
      <c r="IT493" s="77"/>
      <c r="IU493" s="77"/>
      <c r="IV493" s="3"/>
      <c r="IW493" s="3"/>
      <c r="IX493" s="3"/>
      <c r="IY493" s="3"/>
      <c r="IZ493" s="3"/>
      <c r="JA493" s="551"/>
      <c r="JB493" s="713"/>
      <c r="JC493" s="713"/>
      <c r="JD493" s="713"/>
      <c r="JE493" s="713"/>
      <c r="JF493" s="713"/>
      <c r="JG493" s="713"/>
      <c r="JH493" s="713"/>
      <c r="JI493" s="713"/>
      <c r="JJ493" s="713"/>
      <c r="JK493" s="713"/>
      <c r="JL493" s="713"/>
      <c r="JM493" s="713"/>
      <c r="JN493" s="713"/>
      <c r="JO493" s="713"/>
      <c r="JP493" s="713"/>
      <c r="JQ493" s="713"/>
      <c r="JR493" s="713"/>
      <c r="JS493" s="713"/>
      <c r="JT493" s="713"/>
      <c r="JU493" s="713"/>
      <c r="JV493" s="713"/>
      <c r="JW493" s="713"/>
      <c r="JX493" s="713"/>
      <c r="JY493" s="713"/>
      <c r="JZ493" s="713"/>
      <c r="KA493" s="713"/>
      <c r="KB493" s="713"/>
      <c r="KC493" s="713"/>
      <c r="KD493" s="713"/>
      <c r="KE493" s="713"/>
      <c r="KF493" s="713"/>
      <c r="KG493" s="713"/>
      <c r="KH493" s="713"/>
      <c r="KI493" s="713"/>
      <c r="KJ493" s="713"/>
      <c r="KK493" s="713"/>
      <c r="KL493" s="713"/>
      <c r="KM493" s="713"/>
      <c r="KN493" s="713"/>
      <c r="KO493" s="713"/>
      <c r="KP493" s="713"/>
      <c r="KQ493" s="713"/>
      <c r="KR493" s="713"/>
      <c r="KS493" s="713"/>
      <c r="KT493" s="713"/>
      <c r="KU493" s="713"/>
      <c r="KV493" s="713"/>
      <c r="KW493" s="713"/>
      <c r="KX493" s="713"/>
      <c r="KY493" s="713"/>
      <c r="KZ493" s="713"/>
      <c r="LA493" s="713"/>
      <c r="LB493" s="713"/>
      <c r="LC493" s="713"/>
      <c r="LD493" s="713"/>
      <c r="LE493" s="713"/>
      <c r="LF493" s="713"/>
      <c r="LG493" s="713"/>
      <c r="LH493" s="713"/>
      <c r="LI493" s="713"/>
      <c r="LJ493" s="713"/>
      <c r="LK493" s="713"/>
      <c r="LL493" s="713"/>
      <c r="LM493" s="713"/>
      <c r="LN493" s="713"/>
      <c r="LO493" s="713"/>
      <c r="LP493" s="713"/>
      <c r="LQ493" s="713"/>
      <c r="LR493" s="713"/>
      <c r="LS493" s="713"/>
      <c r="LT493" s="713"/>
      <c r="LU493" s="713"/>
      <c r="LV493" s="713"/>
      <c r="LW493" s="713"/>
      <c r="LX493" s="713"/>
      <c r="LY493" s="713"/>
      <c r="LZ493" s="713"/>
      <c r="MA493" s="713"/>
      <c r="MB493" s="713"/>
      <c r="MC493" s="713"/>
      <c r="MD493" s="713"/>
      <c r="ME493" s="713"/>
      <c r="MF493" s="713"/>
      <c r="MG493" s="713"/>
      <c r="MH493" s="713"/>
      <c r="MI493" s="713"/>
      <c r="MJ493" s="713"/>
      <c r="MK493" s="713"/>
      <c r="ML493" s="713"/>
      <c r="MM493" s="713"/>
      <c r="MN493" s="713"/>
      <c r="MO493" s="713"/>
      <c r="MP493" s="713"/>
      <c r="MQ493" s="713"/>
      <c r="MR493" s="713"/>
      <c r="MS493" s="713"/>
      <c r="MT493" s="713"/>
      <c r="MU493" s="713"/>
      <c r="MV493" s="714"/>
      <c r="MW493" s="714"/>
      <c r="MX493" s="714"/>
      <c r="MY493" s="714"/>
      <c r="MZ493" s="714"/>
    </row>
    <row r="494" spans="1:364" s="49" customFormat="1" ht="15" customHeight="1">
      <c r="A494" s="723"/>
      <c r="B494" s="724"/>
      <c r="C494" s="709"/>
      <c r="D494" s="474"/>
      <c r="E494" s="7"/>
      <c r="F494" s="7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373"/>
      <c r="AG494" s="7"/>
      <c r="AH494" s="7"/>
      <c r="AI494" s="7"/>
      <c r="AJ494" s="7"/>
      <c r="AK494" s="7"/>
      <c r="AL494" s="7"/>
      <c r="AM494" s="7"/>
      <c r="AN494" s="7"/>
      <c r="AO494" s="373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373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373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373"/>
      <c r="FG494" s="6"/>
      <c r="FH494" s="6"/>
      <c r="FI494" s="6"/>
      <c r="FJ494" s="6"/>
      <c r="FK494" s="6"/>
      <c r="FL494" s="6"/>
      <c r="FM494" s="225"/>
      <c r="FN494" s="6"/>
      <c r="FO494" s="6"/>
      <c r="FP494" s="6"/>
      <c r="FQ494" s="6"/>
      <c r="FR494" s="510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101"/>
      <c r="GJ494" s="511"/>
      <c r="GK494" s="101"/>
      <c r="GL494" s="77"/>
      <c r="GM494" s="77"/>
      <c r="GN494" s="77"/>
      <c r="GO494" s="77"/>
      <c r="GP494" s="77"/>
      <c r="GQ494" s="77"/>
      <c r="GR494" s="77"/>
      <c r="GS494" s="77"/>
      <c r="GT494" s="77"/>
      <c r="GU494" s="77"/>
      <c r="GV494" s="77"/>
      <c r="GW494" s="77"/>
      <c r="GX494" s="77"/>
      <c r="GY494" s="77"/>
      <c r="GZ494" s="77"/>
      <c r="HA494" s="77"/>
      <c r="HB494" s="77"/>
      <c r="HC494" s="77"/>
      <c r="HD494" s="77"/>
      <c r="HE494" s="77"/>
      <c r="HF494" s="77"/>
      <c r="HG494" s="77"/>
      <c r="HH494" s="77"/>
      <c r="HI494" s="77"/>
      <c r="HJ494" s="77"/>
      <c r="HK494" s="77"/>
      <c r="HL494" s="77"/>
      <c r="HM494" s="77"/>
      <c r="HN494" s="77"/>
      <c r="HO494" s="77"/>
      <c r="HP494" s="77"/>
      <c r="HQ494" s="77"/>
      <c r="HR494" s="77"/>
      <c r="HS494" s="77"/>
      <c r="HT494" s="77"/>
      <c r="HU494" s="77"/>
      <c r="HV494" s="77"/>
      <c r="HW494" s="77"/>
      <c r="HX494" s="77"/>
      <c r="HY494" s="77"/>
      <c r="HZ494" s="77"/>
      <c r="IA494" s="77"/>
      <c r="IB494" s="77"/>
      <c r="IC494" s="77"/>
      <c r="ID494" s="77"/>
      <c r="IE494" s="77"/>
      <c r="IF494" s="77"/>
      <c r="IG494" s="77"/>
      <c r="IH494" s="77"/>
      <c r="II494" s="77"/>
      <c r="IJ494" s="77"/>
      <c r="IK494" s="77"/>
      <c r="IL494" s="77"/>
      <c r="IM494" s="77"/>
      <c r="IN494" s="77"/>
      <c r="IO494" s="77"/>
      <c r="IP494" s="77"/>
      <c r="IQ494" s="77"/>
      <c r="IR494" s="77"/>
      <c r="IS494" s="77"/>
      <c r="IT494" s="77"/>
      <c r="IU494" s="77"/>
      <c r="IV494" s="3"/>
      <c r="IW494" s="3"/>
      <c r="IX494" s="3"/>
      <c r="IY494" s="3"/>
      <c r="IZ494" s="3"/>
      <c r="JA494" s="551"/>
      <c r="JB494" s="713"/>
      <c r="JC494" s="713"/>
      <c r="JD494" s="713"/>
      <c r="JE494" s="713"/>
      <c r="JF494" s="713"/>
      <c r="JG494" s="713"/>
      <c r="JH494" s="713"/>
      <c r="JI494" s="713"/>
      <c r="JJ494" s="713"/>
      <c r="JK494" s="713"/>
      <c r="JL494" s="713"/>
      <c r="JM494" s="713"/>
      <c r="JN494" s="713"/>
      <c r="JO494" s="713"/>
      <c r="JP494" s="713"/>
      <c r="JQ494" s="713"/>
      <c r="JR494" s="713"/>
      <c r="JS494" s="713"/>
      <c r="JT494" s="713"/>
      <c r="JU494" s="713"/>
      <c r="JV494" s="713"/>
      <c r="JW494" s="713"/>
      <c r="JX494" s="713"/>
      <c r="JY494" s="713"/>
      <c r="JZ494" s="713"/>
      <c r="KA494" s="713"/>
      <c r="KB494" s="713"/>
      <c r="KC494" s="713"/>
      <c r="KD494" s="713"/>
      <c r="KE494" s="713"/>
      <c r="KF494" s="713"/>
      <c r="KG494" s="713"/>
      <c r="KH494" s="713"/>
      <c r="KI494" s="713"/>
      <c r="KJ494" s="713"/>
      <c r="KK494" s="713"/>
      <c r="KL494" s="713"/>
      <c r="KM494" s="713"/>
      <c r="KN494" s="713"/>
      <c r="KO494" s="713"/>
      <c r="KP494" s="713"/>
      <c r="KQ494" s="713"/>
      <c r="KR494" s="713"/>
      <c r="KS494" s="713"/>
      <c r="KT494" s="713"/>
      <c r="KU494" s="713"/>
      <c r="KV494" s="713"/>
      <c r="KW494" s="713"/>
      <c r="KX494" s="713"/>
      <c r="KY494" s="713"/>
      <c r="KZ494" s="713"/>
      <c r="LA494" s="713"/>
      <c r="LB494" s="713"/>
      <c r="LC494" s="713"/>
      <c r="LD494" s="713"/>
      <c r="LE494" s="713"/>
      <c r="LF494" s="713"/>
      <c r="LG494" s="713"/>
      <c r="LH494" s="713"/>
      <c r="LI494" s="713"/>
      <c r="LJ494" s="713"/>
      <c r="LK494" s="713"/>
      <c r="LL494" s="713"/>
      <c r="LM494" s="713"/>
      <c r="LN494" s="713"/>
      <c r="LO494" s="713"/>
      <c r="LP494" s="713"/>
      <c r="LQ494" s="713"/>
      <c r="LR494" s="713"/>
      <c r="LS494" s="713"/>
      <c r="LT494" s="713"/>
      <c r="LU494" s="713"/>
      <c r="LV494" s="713"/>
      <c r="LW494" s="713"/>
      <c r="LX494" s="713"/>
      <c r="LY494" s="713"/>
      <c r="LZ494" s="713"/>
      <c r="MA494" s="713"/>
      <c r="MB494" s="713"/>
      <c r="MC494" s="713"/>
      <c r="MD494" s="713"/>
      <c r="ME494" s="713"/>
      <c r="MF494" s="713"/>
      <c r="MG494" s="713"/>
      <c r="MH494" s="713"/>
      <c r="MI494" s="713"/>
      <c r="MJ494" s="713"/>
      <c r="MK494" s="713"/>
      <c r="ML494" s="713"/>
      <c r="MM494" s="713"/>
      <c r="MN494" s="713"/>
      <c r="MO494" s="713"/>
      <c r="MP494" s="713"/>
      <c r="MQ494" s="713"/>
      <c r="MR494" s="713"/>
      <c r="MS494" s="713"/>
      <c r="MT494" s="713"/>
      <c r="MU494" s="713"/>
      <c r="MV494" s="714"/>
      <c r="MW494" s="714"/>
      <c r="MX494" s="714"/>
      <c r="MY494" s="714"/>
      <c r="MZ494" s="714"/>
    </row>
    <row r="495" spans="1:364" s="49" customFormat="1" ht="15" customHeight="1">
      <c r="A495" s="723"/>
      <c r="B495" s="724"/>
      <c r="C495" s="709"/>
      <c r="D495" s="474"/>
      <c r="E495" s="7"/>
      <c r="F495" s="7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373"/>
      <c r="AG495" s="7"/>
      <c r="AH495" s="7"/>
      <c r="AI495" s="7"/>
      <c r="AJ495" s="7"/>
      <c r="AK495" s="7"/>
      <c r="AL495" s="7"/>
      <c r="AM495" s="7"/>
      <c r="AN495" s="7"/>
      <c r="AO495" s="373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373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373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373"/>
      <c r="FG495" s="6"/>
      <c r="FH495" s="6"/>
      <c r="FI495" s="6"/>
      <c r="FJ495" s="6"/>
      <c r="FK495" s="6"/>
      <c r="FL495" s="6"/>
      <c r="FM495" s="225"/>
      <c r="FN495" s="6"/>
      <c r="FO495" s="6"/>
      <c r="FP495" s="6"/>
      <c r="FQ495" s="6"/>
      <c r="FR495" s="510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101"/>
      <c r="GJ495" s="511"/>
      <c r="GK495" s="101"/>
      <c r="GL495" s="77"/>
      <c r="GM495" s="77"/>
      <c r="GN495" s="77"/>
      <c r="GO495" s="77"/>
      <c r="GP495" s="77"/>
      <c r="GQ495" s="77"/>
      <c r="GR495" s="77"/>
      <c r="GS495" s="77"/>
      <c r="GT495" s="77"/>
      <c r="GU495" s="77"/>
      <c r="GV495" s="77"/>
      <c r="GW495" s="77"/>
      <c r="GX495" s="77"/>
      <c r="GY495" s="77"/>
      <c r="GZ495" s="77"/>
      <c r="HA495" s="77"/>
      <c r="HB495" s="77"/>
      <c r="HC495" s="77"/>
      <c r="HD495" s="77"/>
      <c r="HE495" s="77"/>
      <c r="HF495" s="77"/>
      <c r="HG495" s="77"/>
      <c r="HH495" s="77"/>
      <c r="HI495" s="77"/>
      <c r="HJ495" s="77"/>
      <c r="HK495" s="77"/>
      <c r="HL495" s="77"/>
      <c r="HM495" s="77"/>
      <c r="HN495" s="77"/>
      <c r="HO495" s="77"/>
      <c r="HP495" s="77"/>
      <c r="HQ495" s="77"/>
      <c r="HR495" s="77"/>
      <c r="HS495" s="77"/>
      <c r="HT495" s="77"/>
      <c r="HU495" s="77"/>
      <c r="HV495" s="77"/>
      <c r="HW495" s="77"/>
      <c r="HX495" s="77"/>
      <c r="HY495" s="77"/>
      <c r="HZ495" s="77"/>
      <c r="IA495" s="77"/>
      <c r="IB495" s="77"/>
      <c r="IC495" s="77"/>
      <c r="ID495" s="77"/>
      <c r="IE495" s="77"/>
      <c r="IF495" s="77"/>
      <c r="IG495" s="77"/>
      <c r="IH495" s="77"/>
      <c r="II495" s="77"/>
      <c r="IJ495" s="77"/>
      <c r="IK495" s="77"/>
      <c r="IL495" s="77"/>
      <c r="IM495" s="77"/>
      <c r="IN495" s="77"/>
      <c r="IO495" s="77"/>
      <c r="IP495" s="77"/>
      <c r="IQ495" s="77"/>
      <c r="IR495" s="77"/>
      <c r="IS495" s="77"/>
      <c r="IT495" s="77"/>
      <c r="IU495" s="77"/>
      <c r="IV495" s="3"/>
      <c r="IW495" s="3"/>
      <c r="IX495" s="3"/>
      <c r="IY495" s="3"/>
      <c r="IZ495" s="3"/>
      <c r="JA495" s="551"/>
      <c r="JB495" s="713"/>
      <c r="JC495" s="713"/>
      <c r="JD495" s="713"/>
      <c r="JE495" s="713"/>
      <c r="JF495" s="713"/>
      <c r="JG495" s="713"/>
      <c r="JH495" s="713"/>
      <c r="JI495" s="713"/>
      <c r="JJ495" s="713"/>
      <c r="JK495" s="713"/>
      <c r="JL495" s="713"/>
      <c r="JM495" s="713"/>
      <c r="JN495" s="713"/>
      <c r="JO495" s="713"/>
      <c r="JP495" s="713"/>
      <c r="JQ495" s="713"/>
      <c r="JR495" s="713"/>
      <c r="JS495" s="713"/>
      <c r="JT495" s="713"/>
      <c r="JU495" s="713"/>
      <c r="JV495" s="713"/>
      <c r="JW495" s="713"/>
      <c r="JX495" s="713"/>
      <c r="JY495" s="713"/>
      <c r="JZ495" s="713"/>
      <c r="KA495" s="713"/>
      <c r="KB495" s="713"/>
      <c r="KC495" s="713"/>
      <c r="KD495" s="713"/>
      <c r="KE495" s="713"/>
      <c r="KF495" s="713"/>
      <c r="KG495" s="713"/>
      <c r="KH495" s="713"/>
      <c r="KI495" s="713"/>
      <c r="KJ495" s="713"/>
      <c r="KK495" s="713"/>
      <c r="KL495" s="713"/>
      <c r="KM495" s="713"/>
      <c r="KN495" s="713"/>
      <c r="KO495" s="713"/>
      <c r="KP495" s="713"/>
      <c r="KQ495" s="713"/>
      <c r="KR495" s="713"/>
      <c r="KS495" s="713"/>
      <c r="KT495" s="713"/>
      <c r="KU495" s="713"/>
      <c r="KV495" s="713"/>
      <c r="KW495" s="713"/>
      <c r="KX495" s="713"/>
      <c r="KY495" s="713"/>
      <c r="KZ495" s="713"/>
      <c r="LA495" s="713"/>
      <c r="LB495" s="713"/>
      <c r="LC495" s="713"/>
      <c r="LD495" s="713"/>
      <c r="LE495" s="713"/>
      <c r="LF495" s="713"/>
      <c r="LG495" s="713"/>
      <c r="LH495" s="713"/>
      <c r="LI495" s="713"/>
      <c r="LJ495" s="713"/>
      <c r="LK495" s="713"/>
      <c r="LL495" s="713"/>
      <c r="LM495" s="713"/>
      <c r="LN495" s="713"/>
      <c r="LO495" s="713"/>
      <c r="LP495" s="713"/>
      <c r="LQ495" s="713"/>
      <c r="LR495" s="713"/>
      <c r="LS495" s="713"/>
      <c r="LT495" s="713"/>
      <c r="LU495" s="713"/>
      <c r="LV495" s="713"/>
      <c r="LW495" s="713"/>
      <c r="LX495" s="713"/>
      <c r="LY495" s="713"/>
      <c r="LZ495" s="713"/>
      <c r="MA495" s="713"/>
      <c r="MB495" s="713"/>
      <c r="MC495" s="713"/>
      <c r="MD495" s="713"/>
      <c r="ME495" s="713"/>
      <c r="MF495" s="713"/>
      <c r="MG495" s="713"/>
      <c r="MH495" s="713"/>
      <c r="MI495" s="713"/>
      <c r="MJ495" s="713"/>
      <c r="MK495" s="713"/>
      <c r="ML495" s="713"/>
      <c r="MM495" s="713"/>
      <c r="MN495" s="713"/>
      <c r="MO495" s="713"/>
      <c r="MP495" s="713"/>
      <c r="MQ495" s="713"/>
      <c r="MR495" s="713"/>
      <c r="MS495" s="713"/>
      <c r="MT495" s="713"/>
      <c r="MU495" s="713"/>
      <c r="MV495" s="714"/>
      <c r="MW495" s="714"/>
      <c r="MX495" s="714"/>
      <c r="MY495" s="714"/>
      <c r="MZ495" s="714"/>
    </row>
    <row r="496" spans="1:364" s="49" customFormat="1" ht="15" customHeight="1">
      <c r="A496" s="723"/>
      <c r="B496" s="724"/>
      <c r="C496" s="709"/>
      <c r="D496" s="474"/>
      <c r="E496" s="7"/>
      <c r="F496" s="7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373"/>
      <c r="AG496" s="7"/>
      <c r="AH496" s="7"/>
      <c r="AI496" s="7"/>
      <c r="AJ496" s="7"/>
      <c r="AK496" s="7"/>
      <c r="AL496" s="7"/>
      <c r="AM496" s="7"/>
      <c r="AN496" s="7"/>
      <c r="AO496" s="373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373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373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373"/>
      <c r="FG496" s="6"/>
      <c r="FH496" s="6"/>
      <c r="FI496" s="6"/>
      <c r="FJ496" s="6"/>
      <c r="FK496" s="6"/>
      <c r="FL496" s="6"/>
      <c r="FM496" s="225"/>
      <c r="FN496" s="6"/>
      <c r="FO496" s="6"/>
      <c r="FP496" s="6"/>
      <c r="FQ496" s="6"/>
      <c r="FR496" s="510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101"/>
      <c r="GJ496" s="511"/>
      <c r="GK496" s="101"/>
      <c r="GL496" s="77"/>
      <c r="GM496" s="77"/>
      <c r="GN496" s="77"/>
      <c r="GO496" s="77"/>
      <c r="GP496" s="77"/>
      <c r="GQ496" s="77"/>
      <c r="GR496" s="77"/>
      <c r="GS496" s="77"/>
      <c r="GT496" s="77"/>
      <c r="GU496" s="77"/>
      <c r="GV496" s="77"/>
      <c r="GW496" s="77"/>
      <c r="GX496" s="77"/>
      <c r="GY496" s="77"/>
      <c r="GZ496" s="77"/>
      <c r="HA496" s="77"/>
      <c r="HB496" s="77"/>
      <c r="HC496" s="77"/>
      <c r="HD496" s="77"/>
      <c r="HE496" s="77"/>
      <c r="HF496" s="77"/>
      <c r="HG496" s="77"/>
      <c r="HH496" s="77"/>
      <c r="HI496" s="77"/>
      <c r="HJ496" s="77"/>
      <c r="HK496" s="77"/>
      <c r="HL496" s="77"/>
      <c r="HM496" s="77"/>
      <c r="HN496" s="77"/>
      <c r="HO496" s="77"/>
      <c r="HP496" s="77"/>
      <c r="HQ496" s="77"/>
      <c r="HR496" s="77"/>
      <c r="HS496" s="77"/>
      <c r="HT496" s="77"/>
      <c r="HU496" s="77"/>
      <c r="HV496" s="77"/>
      <c r="HW496" s="77"/>
      <c r="HX496" s="77"/>
      <c r="HY496" s="77"/>
      <c r="HZ496" s="77"/>
      <c r="IA496" s="77"/>
      <c r="IB496" s="77"/>
      <c r="IC496" s="77"/>
      <c r="ID496" s="77"/>
      <c r="IE496" s="77"/>
      <c r="IF496" s="77"/>
      <c r="IG496" s="77"/>
      <c r="IH496" s="77"/>
      <c r="II496" s="77"/>
      <c r="IJ496" s="77"/>
      <c r="IK496" s="77"/>
      <c r="IL496" s="77"/>
      <c r="IM496" s="77"/>
      <c r="IN496" s="77"/>
      <c r="IO496" s="77"/>
      <c r="IP496" s="77"/>
      <c r="IQ496" s="77"/>
      <c r="IR496" s="77"/>
      <c r="IS496" s="77"/>
      <c r="IT496" s="77"/>
      <c r="IU496" s="77"/>
      <c r="IV496" s="3"/>
      <c r="IW496" s="3"/>
      <c r="IX496" s="3"/>
      <c r="IY496" s="3"/>
      <c r="IZ496" s="3"/>
      <c r="JA496" s="551"/>
      <c r="JB496" s="713"/>
      <c r="JC496" s="713"/>
      <c r="JD496" s="713"/>
      <c r="JE496" s="713"/>
      <c r="JF496" s="713"/>
      <c r="JG496" s="713"/>
      <c r="JH496" s="713"/>
      <c r="JI496" s="713"/>
      <c r="JJ496" s="713"/>
      <c r="JK496" s="713"/>
      <c r="JL496" s="713"/>
      <c r="JM496" s="713"/>
      <c r="JN496" s="713"/>
      <c r="JO496" s="713"/>
      <c r="JP496" s="713"/>
      <c r="JQ496" s="713"/>
      <c r="JR496" s="713"/>
      <c r="JS496" s="713"/>
      <c r="JT496" s="713"/>
      <c r="JU496" s="713"/>
      <c r="JV496" s="713"/>
      <c r="JW496" s="713"/>
      <c r="JX496" s="713"/>
      <c r="JY496" s="713"/>
      <c r="JZ496" s="713"/>
      <c r="KA496" s="713"/>
      <c r="KB496" s="713"/>
      <c r="KC496" s="713"/>
      <c r="KD496" s="713"/>
      <c r="KE496" s="713"/>
      <c r="KF496" s="713"/>
      <c r="KG496" s="713"/>
      <c r="KH496" s="713"/>
      <c r="KI496" s="713"/>
      <c r="KJ496" s="713"/>
      <c r="KK496" s="713"/>
      <c r="KL496" s="713"/>
      <c r="KM496" s="713"/>
      <c r="KN496" s="713"/>
      <c r="KO496" s="713"/>
      <c r="KP496" s="713"/>
      <c r="KQ496" s="713"/>
      <c r="KR496" s="713"/>
      <c r="KS496" s="713"/>
      <c r="KT496" s="713"/>
      <c r="KU496" s="713"/>
      <c r="KV496" s="713"/>
      <c r="KW496" s="713"/>
      <c r="KX496" s="713"/>
      <c r="KY496" s="713"/>
      <c r="KZ496" s="713"/>
      <c r="LA496" s="713"/>
      <c r="LB496" s="713"/>
      <c r="LC496" s="713"/>
      <c r="LD496" s="713"/>
      <c r="LE496" s="713"/>
      <c r="LF496" s="713"/>
      <c r="LG496" s="713"/>
      <c r="LH496" s="713"/>
      <c r="LI496" s="713"/>
      <c r="LJ496" s="713"/>
      <c r="LK496" s="713"/>
      <c r="LL496" s="713"/>
      <c r="LM496" s="713"/>
      <c r="LN496" s="713"/>
      <c r="LO496" s="713"/>
      <c r="LP496" s="713"/>
      <c r="LQ496" s="713"/>
      <c r="LR496" s="713"/>
      <c r="LS496" s="713"/>
      <c r="LT496" s="713"/>
      <c r="LU496" s="713"/>
      <c r="LV496" s="713"/>
      <c r="LW496" s="713"/>
      <c r="LX496" s="713"/>
      <c r="LY496" s="713"/>
      <c r="LZ496" s="713"/>
      <c r="MA496" s="713"/>
      <c r="MB496" s="713"/>
      <c r="MC496" s="713"/>
      <c r="MD496" s="713"/>
      <c r="ME496" s="713"/>
      <c r="MF496" s="713"/>
      <c r="MG496" s="713"/>
      <c r="MH496" s="713"/>
      <c r="MI496" s="713"/>
      <c r="MJ496" s="713"/>
      <c r="MK496" s="713"/>
      <c r="ML496" s="713"/>
      <c r="MM496" s="713"/>
      <c r="MN496" s="713"/>
      <c r="MO496" s="713"/>
      <c r="MP496" s="713"/>
      <c r="MQ496" s="713"/>
      <c r="MR496" s="713"/>
      <c r="MS496" s="713"/>
      <c r="MT496" s="713"/>
      <c r="MU496" s="713"/>
      <c r="MV496" s="714"/>
      <c r="MW496" s="714"/>
      <c r="MX496" s="714"/>
      <c r="MY496" s="714"/>
      <c r="MZ496" s="714"/>
    </row>
    <row r="497" spans="1:364" s="49" customFormat="1" ht="15" customHeight="1">
      <c r="A497" s="723"/>
      <c r="B497" s="724"/>
      <c r="C497" s="709"/>
      <c r="D497" s="474"/>
      <c r="E497" s="7"/>
      <c r="F497" s="7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373"/>
      <c r="AG497" s="7"/>
      <c r="AH497" s="7"/>
      <c r="AI497" s="7"/>
      <c r="AJ497" s="7"/>
      <c r="AK497" s="7"/>
      <c r="AL497" s="7"/>
      <c r="AM497" s="7"/>
      <c r="AN497" s="7"/>
      <c r="AO497" s="373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373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373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373"/>
      <c r="FG497" s="6"/>
      <c r="FH497" s="6"/>
      <c r="FI497" s="6"/>
      <c r="FJ497" s="6"/>
      <c r="FK497" s="6"/>
      <c r="FL497" s="6"/>
      <c r="FM497" s="225"/>
      <c r="FN497" s="6"/>
      <c r="FO497" s="6"/>
      <c r="FP497" s="6"/>
      <c r="FQ497" s="6"/>
      <c r="FR497" s="510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101"/>
      <c r="GJ497" s="511"/>
      <c r="GK497" s="101"/>
      <c r="GL497" s="77"/>
      <c r="GM497" s="77"/>
      <c r="GN497" s="77"/>
      <c r="GO497" s="77"/>
      <c r="GP497" s="77"/>
      <c r="GQ497" s="77"/>
      <c r="GR497" s="77"/>
      <c r="GS497" s="77"/>
      <c r="GT497" s="77"/>
      <c r="GU497" s="77"/>
      <c r="GV497" s="77"/>
      <c r="GW497" s="77"/>
      <c r="GX497" s="77"/>
      <c r="GY497" s="77"/>
      <c r="GZ497" s="77"/>
      <c r="HA497" s="77"/>
      <c r="HB497" s="77"/>
      <c r="HC497" s="77"/>
      <c r="HD497" s="77"/>
      <c r="HE497" s="77"/>
      <c r="HF497" s="77"/>
      <c r="HG497" s="77"/>
      <c r="HH497" s="77"/>
      <c r="HI497" s="77"/>
      <c r="HJ497" s="77"/>
      <c r="HK497" s="77"/>
      <c r="HL497" s="77"/>
      <c r="HM497" s="77"/>
      <c r="HN497" s="77"/>
      <c r="HO497" s="77"/>
      <c r="HP497" s="77"/>
      <c r="HQ497" s="77"/>
      <c r="HR497" s="77"/>
      <c r="HS497" s="77"/>
      <c r="HT497" s="77"/>
      <c r="HU497" s="77"/>
      <c r="HV497" s="77"/>
      <c r="HW497" s="77"/>
      <c r="HX497" s="77"/>
      <c r="HY497" s="77"/>
      <c r="HZ497" s="77"/>
      <c r="IA497" s="77"/>
      <c r="IB497" s="77"/>
      <c r="IC497" s="77"/>
      <c r="ID497" s="77"/>
      <c r="IE497" s="77"/>
      <c r="IF497" s="77"/>
      <c r="IG497" s="77"/>
      <c r="IH497" s="77"/>
      <c r="II497" s="77"/>
      <c r="IJ497" s="77"/>
      <c r="IK497" s="77"/>
      <c r="IL497" s="77"/>
      <c r="IM497" s="77"/>
      <c r="IN497" s="77"/>
      <c r="IO497" s="77"/>
      <c r="IP497" s="77"/>
      <c r="IQ497" s="77"/>
      <c r="IR497" s="77"/>
      <c r="IS497" s="77"/>
      <c r="IT497" s="77"/>
      <c r="IU497" s="77"/>
      <c r="IV497" s="3"/>
      <c r="IW497" s="3"/>
      <c r="IX497" s="3"/>
      <c r="IY497" s="3"/>
      <c r="IZ497" s="3"/>
      <c r="JA497" s="551"/>
      <c r="JB497" s="713"/>
      <c r="JC497" s="713"/>
      <c r="JD497" s="713"/>
      <c r="JE497" s="713"/>
      <c r="JF497" s="713"/>
      <c r="JG497" s="713"/>
      <c r="JH497" s="713"/>
      <c r="JI497" s="713"/>
      <c r="JJ497" s="713"/>
      <c r="JK497" s="713"/>
      <c r="JL497" s="713"/>
      <c r="JM497" s="713"/>
      <c r="JN497" s="713"/>
      <c r="JO497" s="713"/>
      <c r="JP497" s="713"/>
      <c r="JQ497" s="713"/>
      <c r="JR497" s="713"/>
      <c r="JS497" s="713"/>
      <c r="JT497" s="713"/>
      <c r="JU497" s="713"/>
      <c r="JV497" s="713"/>
      <c r="JW497" s="713"/>
      <c r="JX497" s="713"/>
      <c r="JY497" s="713"/>
      <c r="JZ497" s="713"/>
      <c r="KA497" s="713"/>
      <c r="KB497" s="713"/>
      <c r="KC497" s="713"/>
      <c r="KD497" s="713"/>
      <c r="KE497" s="713"/>
      <c r="KF497" s="713"/>
      <c r="KG497" s="713"/>
      <c r="KH497" s="713"/>
      <c r="KI497" s="713"/>
      <c r="KJ497" s="713"/>
      <c r="KK497" s="713"/>
      <c r="KL497" s="713"/>
      <c r="KM497" s="713"/>
      <c r="KN497" s="713"/>
      <c r="KO497" s="713"/>
      <c r="KP497" s="713"/>
      <c r="KQ497" s="713"/>
      <c r="KR497" s="713"/>
      <c r="KS497" s="713"/>
      <c r="KT497" s="713"/>
      <c r="KU497" s="713"/>
      <c r="KV497" s="713"/>
      <c r="KW497" s="713"/>
      <c r="KX497" s="713"/>
      <c r="KY497" s="713"/>
      <c r="KZ497" s="713"/>
      <c r="LA497" s="713"/>
      <c r="LB497" s="713"/>
      <c r="LC497" s="713"/>
      <c r="LD497" s="713"/>
      <c r="LE497" s="713"/>
      <c r="LF497" s="713"/>
      <c r="LG497" s="713"/>
      <c r="LH497" s="713"/>
      <c r="LI497" s="713"/>
      <c r="LJ497" s="713"/>
      <c r="LK497" s="713"/>
      <c r="LL497" s="713"/>
      <c r="LM497" s="713"/>
      <c r="LN497" s="713"/>
      <c r="LO497" s="713"/>
      <c r="LP497" s="713"/>
      <c r="LQ497" s="713"/>
      <c r="LR497" s="713"/>
      <c r="LS497" s="713"/>
      <c r="LT497" s="713"/>
      <c r="LU497" s="713"/>
      <c r="LV497" s="713"/>
      <c r="LW497" s="713"/>
      <c r="LX497" s="713"/>
      <c r="LY497" s="713"/>
      <c r="LZ497" s="713"/>
      <c r="MA497" s="713"/>
      <c r="MB497" s="713"/>
      <c r="MC497" s="713"/>
      <c r="MD497" s="713"/>
      <c r="ME497" s="713"/>
      <c r="MF497" s="713"/>
      <c r="MG497" s="713"/>
      <c r="MH497" s="713"/>
      <c r="MI497" s="713"/>
      <c r="MJ497" s="713"/>
      <c r="MK497" s="713"/>
      <c r="ML497" s="713"/>
      <c r="MM497" s="713"/>
      <c r="MN497" s="713"/>
      <c r="MO497" s="713"/>
      <c r="MP497" s="713"/>
      <c r="MQ497" s="713"/>
      <c r="MR497" s="713"/>
      <c r="MS497" s="713"/>
      <c r="MT497" s="713"/>
      <c r="MU497" s="713"/>
      <c r="MV497" s="714"/>
      <c r="MW497" s="714"/>
      <c r="MX497" s="714"/>
      <c r="MY497" s="714"/>
      <c r="MZ497" s="714"/>
    </row>
    <row r="498" spans="1:364" s="49" customFormat="1" ht="15" customHeight="1">
      <c r="A498" s="723"/>
      <c r="B498" s="724"/>
      <c r="C498" s="709"/>
      <c r="D498" s="474"/>
      <c r="E498" s="7"/>
      <c r="F498" s="7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373"/>
      <c r="AG498" s="7"/>
      <c r="AH498" s="7"/>
      <c r="AI498" s="7"/>
      <c r="AJ498" s="7"/>
      <c r="AK498" s="7"/>
      <c r="AL498" s="7"/>
      <c r="AM498" s="7"/>
      <c r="AN498" s="7"/>
      <c r="AO498" s="373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373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373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373"/>
      <c r="FG498" s="6"/>
      <c r="FH498" s="6"/>
      <c r="FI498" s="6"/>
      <c r="FJ498" s="6"/>
      <c r="FK498" s="6"/>
      <c r="FL498" s="6"/>
      <c r="FM498" s="225"/>
      <c r="FN498" s="6"/>
      <c r="FO498" s="6"/>
      <c r="FP498" s="6"/>
      <c r="FQ498" s="6"/>
      <c r="FR498" s="510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101"/>
      <c r="GJ498" s="511"/>
      <c r="GK498" s="101"/>
      <c r="GL498" s="77"/>
      <c r="GM498" s="77"/>
      <c r="GN498" s="77"/>
      <c r="GO498" s="77"/>
      <c r="GP498" s="77"/>
      <c r="GQ498" s="77"/>
      <c r="GR498" s="77"/>
      <c r="GS498" s="77"/>
      <c r="GT498" s="77"/>
      <c r="GU498" s="77"/>
      <c r="GV498" s="77"/>
      <c r="GW498" s="77"/>
      <c r="GX498" s="77"/>
      <c r="GY498" s="77"/>
      <c r="GZ498" s="77"/>
      <c r="HA498" s="77"/>
      <c r="HB498" s="77"/>
      <c r="HC498" s="77"/>
      <c r="HD498" s="77"/>
      <c r="HE498" s="77"/>
      <c r="HF498" s="77"/>
      <c r="HG498" s="77"/>
      <c r="HH498" s="77"/>
      <c r="HI498" s="77"/>
      <c r="HJ498" s="77"/>
      <c r="HK498" s="77"/>
      <c r="HL498" s="77"/>
      <c r="HM498" s="77"/>
      <c r="HN498" s="77"/>
      <c r="HO498" s="77"/>
      <c r="HP498" s="77"/>
      <c r="HQ498" s="77"/>
      <c r="HR498" s="77"/>
      <c r="HS498" s="77"/>
      <c r="HT498" s="77"/>
      <c r="HU498" s="77"/>
      <c r="HV498" s="77"/>
      <c r="HW498" s="77"/>
      <c r="HX498" s="77"/>
      <c r="HY498" s="77"/>
      <c r="HZ498" s="77"/>
      <c r="IA498" s="77"/>
      <c r="IB498" s="77"/>
      <c r="IC498" s="77"/>
      <c r="ID498" s="77"/>
      <c r="IE498" s="77"/>
      <c r="IF498" s="77"/>
      <c r="IG498" s="77"/>
      <c r="IH498" s="77"/>
      <c r="II498" s="77"/>
      <c r="IJ498" s="77"/>
      <c r="IK498" s="77"/>
      <c r="IL498" s="77"/>
      <c r="IM498" s="77"/>
      <c r="IN498" s="77"/>
      <c r="IO498" s="77"/>
      <c r="IP498" s="77"/>
      <c r="IQ498" s="77"/>
      <c r="IR498" s="77"/>
      <c r="IS498" s="77"/>
      <c r="IT498" s="77"/>
      <c r="IU498" s="77"/>
      <c r="IV498" s="3"/>
      <c r="IW498" s="3"/>
      <c r="IX498" s="3"/>
      <c r="IY498" s="3"/>
      <c r="IZ498" s="3"/>
      <c r="JA498" s="551"/>
      <c r="JB498" s="713"/>
      <c r="JC498" s="713"/>
      <c r="JD498" s="713"/>
      <c r="JE498" s="713"/>
      <c r="JF498" s="713"/>
      <c r="JG498" s="713"/>
      <c r="JH498" s="713"/>
      <c r="JI498" s="713"/>
      <c r="JJ498" s="713"/>
      <c r="JK498" s="713"/>
      <c r="JL498" s="713"/>
      <c r="JM498" s="713"/>
      <c r="JN498" s="713"/>
      <c r="JO498" s="713"/>
      <c r="JP498" s="713"/>
      <c r="JQ498" s="713"/>
      <c r="JR498" s="713"/>
      <c r="JS498" s="713"/>
      <c r="JT498" s="713"/>
      <c r="JU498" s="713"/>
      <c r="JV498" s="713"/>
      <c r="JW498" s="713"/>
      <c r="JX498" s="713"/>
      <c r="JY498" s="713"/>
      <c r="JZ498" s="713"/>
      <c r="KA498" s="713"/>
      <c r="KB498" s="713"/>
      <c r="KC498" s="713"/>
      <c r="KD498" s="713"/>
      <c r="KE498" s="713"/>
      <c r="KF498" s="713"/>
      <c r="KG498" s="713"/>
      <c r="KH498" s="713"/>
      <c r="KI498" s="713"/>
      <c r="KJ498" s="713"/>
      <c r="KK498" s="713"/>
      <c r="KL498" s="713"/>
      <c r="KM498" s="713"/>
      <c r="KN498" s="713"/>
      <c r="KO498" s="713"/>
      <c r="KP498" s="713"/>
      <c r="KQ498" s="713"/>
      <c r="KR498" s="713"/>
      <c r="KS498" s="713"/>
      <c r="KT498" s="713"/>
      <c r="KU498" s="713"/>
      <c r="KV498" s="713"/>
      <c r="KW498" s="713"/>
      <c r="KX498" s="713"/>
      <c r="KY498" s="713"/>
      <c r="KZ498" s="713"/>
      <c r="LA498" s="713"/>
      <c r="LB498" s="713"/>
      <c r="LC498" s="713"/>
      <c r="LD498" s="713"/>
      <c r="LE498" s="713"/>
      <c r="LF498" s="713"/>
      <c r="LG498" s="713"/>
      <c r="LH498" s="713"/>
      <c r="LI498" s="713"/>
      <c r="LJ498" s="713"/>
      <c r="LK498" s="713"/>
      <c r="LL498" s="713"/>
      <c r="LM498" s="713"/>
      <c r="LN498" s="713"/>
      <c r="LO498" s="713"/>
      <c r="LP498" s="713"/>
      <c r="LQ498" s="713"/>
      <c r="LR498" s="713"/>
      <c r="LS498" s="713"/>
      <c r="LT498" s="713"/>
      <c r="LU498" s="713"/>
      <c r="LV498" s="713"/>
      <c r="LW498" s="713"/>
      <c r="LX498" s="713"/>
      <c r="LY498" s="713"/>
      <c r="LZ498" s="713"/>
      <c r="MA498" s="713"/>
      <c r="MB498" s="713"/>
      <c r="MC498" s="713"/>
      <c r="MD498" s="713"/>
      <c r="ME498" s="713"/>
      <c r="MF498" s="713"/>
      <c r="MG498" s="713"/>
      <c r="MH498" s="713"/>
      <c r="MI498" s="713"/>
      <c r="MJ498" s="713"/>
      <c r="MK498" s="713"/>
      <c r="ML498" s="713"/>
      <c r="MM498" s="713"/>
      <c r="MN498" s="713"/>
      <c r="MO498" s="713"/>
      <c r="MP498" s="713"/>
      <c r="MQ498" s="713"/>
      <c r="MR498" s="713"/>
      <c r="MS498" s="713"/>
      <c r="MT498" s="713"/>
      <c r="MU498" s="713"/>
      <c r="MV498" s="714"/>
      <c r="MW498" s="714"/>
      <c r="MX498" s="714"/>
      <c r="MY498" s="714"/>
      <c r="MZ498" s="714"/>
    </row>
    <row r="499" spans="1:364" s="49" customFormat="1" ht="15" customHeight="1">
      <c r="A499" s="723"/>
      <c r="B499" s="724"/>
      <c r="C499" s="709"/>
      <c r="D499" s="474"/>
      <c r="E499" s="7"/>
      <c r="F499" s="7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373"/>
      <c r="AG499" s="7"/>
      <c r="AH499" s="7"/>
      <c r="AI499" s="7"/>
      <c r="AJ499" s="7"/>
      <c r="AK499" s="7"/>
      <c r="AL499" s="7"/>
      <c r="AM499" s="7"/>
      <c r="AN499" s="7"/>
      <c r="AO499" s="373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373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373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373"/>
      <c r="FG499" s="6"/>
      <c r="FH499" s="6"/>
      <c r="FI499" s="6"/>
      <c r="FJ499" s="6"/>
      <c r="FK499" s="6"/>
      <c r="FL499" s="6"/>
      <c r="FM499" s="225"/>
      <c r="FN499" s="6"/>
      <c r="FO499" s="6"/>
      <c r="FP499" s="6"/>
      <c r="FQ499" s="6"/>
      <c r="FR499" s="510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101"/>
      <c r="GJ499" s="511"/>
      <c r="GK499" s="101"/>
      <c r="GL499" s="77"/>
      <c r="GM499" s="77"/>
      <c r="GN499" s="77"/>
      <c r="GO499" s="77"/>
      <c r="GP499" s="77"/>
      <c r="GQ499" s="77"/>
      <c r="GR499" s="77"/>
      <c r="GS499" s="77"/>
      <c r="GT499" s="77"/>
      <c r="GU499" s="77"/>
      <c r="GV499" s="77"/>
      <c r="GW499" s="77"/>
      <c r="GX499" s="77"/>
      <c r="GY499" s="77"/>
      <c r="GZ499" s="77"/>
      <c r="HA499" s="77"/>
      <c r="HB499" s="77"/>
      <c r="HC499" s="77"/>
      <c r="HD499" s="77"/>
      <c r="HE499" s="77"/>
      <c r="HF499" s="77"/>
      <c r="HG499" s="77"/>
      <c r="HH499" s="77"/>
      <c r="HI499" s="77"/>
      <c r="HJ499" s="77"/>
      <c r="HK499" s="77"/>
      <c r="HL499" s="77"/>
      <c r="HM499" s="77"/>
      <c r="HN499" s="77"/>
      <c r="HO499" s="77"/>
      <c r="HP499" s="77"/>
      <c r="HQ499" s="77"/>
      <c r="HR499" s="77"/>
      <c r="HS499" s="77"/>
      <c r="HT499" s="77"/>
      <c r="HU499" s="77"/>
      <c r="HV499" s="77"/>
      <c r="HW499" s="77"/>
      <c r="HX499" s="77"/>
      <c r="HY499" s="77"/>
      <c r="HZ499" s="77"/>
      <c r="IA499" s="77"/>
      <c r="IB499" s="77"/>
      <c r="IC499" s="77"/>
      <c r="ID499" s="77"/>
      <c r="IE499" s="77"/>
      <c r="IF499" s="77"/>
      <c r="IG499" s="77"/>
      <c r="IH499" s="77"/>
      <c r="II499" s="77"/>
      <c r="IJ499" s="77"/>
      <c r="IK499" s="77"/>
      <c r="IL499" s="77"/>
      <c r="IM499" s="77"/>
      <c r="IN499" s="77"/>
      <c r="IO499" s="77"/>
      <c r="IP499" s="77"/>
      <c r="IQ499" s="77"/>
      <c r="IR499" s="77"/>
      <c r="IS499" s="77"/>
      <c r="IT499" s="77"/>
      <c r="IU499" s="77"/>
      <c r="IV499" s="3"/>
      <c r="IW499" s="3"/>
      <c r="IX499" s="3"/>
      <c r="IY499" s="3"/>
      <c r="IZ499" s="3"/>
      <c r="JA499" s="551"/>
      <c r="JB499" s="713"/>
      <c r="JC499" s="713"/>
      <c r="JD499" s="713"/>
      <c r="JE499" s="713"/>
      <c r="JF499" s="713"/>
      <c r="JG499" s="713"/>
      <c r="JH499" s="713"/>
      <c r="JI499" s="713"/>
      <c r="JJ499" s="713"/>
      <c r="JK499" s="713"/>
      <c r="JL499" s="713"/>
      <c r="JM499" s="713"/>
      <c r="JN499" s="713"/>
      <c r="JO499" s="713"/>
      <c r="JP499" s="713"/>
      <c r="JQ499" s="713"/>
      <c r="JR499" s="713"/>
      <c r="JS499" s="713"/>
      <c r="JT499" s="713"/>
      <c r="JU499" s="713"/>
      <c r="JV499" s="713"/>
      <c r="JW499" s="713"/>
      <c r="JX499" s="713"/>
      <c r="JY499" s="713"/>
      <c r="JZ499" s="713"/>
      <c r="KA499" s="713"/>
      <c r="KB499" s="713"/>
      <c r="KC499" s="713"/>
      <c r="KD499" s="713"/>
      <c r="KE499" s="713"/>
      <c r="KF499" s="713"/>
      <c r="KG499" s="713"/>
      <c r="KH499" s="713"/>
      <c r="KI499" s="713"/>
      <c r="KJ499" s="713"/>
      <c r="KK499" s="713"/>
      <c r="KL499" s="713"/>
      <c r="KM499" s="713"/>
      <c r="KN499" s="713"/>
      <c r="KO499" s="713"/>
      <c r="KP499" s="713"/>
      <c r="KQ499" s="713"/>
      <c r="KR499" s="713"/>
      <c r="KS499" s="713"/>
      <c r="KT499" s="713"/>
      <c r="KU499" s="713"/>
      <c r="KV499" s="713"/>
      <c r="KW499" s="713"/>
      <c r="KX499" s="713"/>
      <c r="KY499" s="713"/>
      <c r="KZ499" s="713"/>
      <c r="LA499" s="713"/>
      <c r="LB499" s="713"/>
      <c r="LC499" s="713"/>
      <c r="LD499" s="713"/>
      <c r="LE499" s="713"/>
      <c r="LF499" s="713"/>
      <c r="LG499" s="713"/>
      <c r="LH499" s="713"/>
      <c r="LI499" s="713"/>
      <c r="LJ499" s="713"/>
      <c r="LK499" s="713"/>
      <c r="LL499" s="713"/>
      <c r="LM499" s="713"/>
      <c r="LN499" s="713"/>
      <c r="LO499" s="713"/>
      <c r="LP499" s="713"/>
      <c r="LQ499" s="713"/>
      <c r="LR499" s="713"/>
      <c r="LS499" s="713"/>
      <c r="LT499" s="713"/>
      <c r="LU499" s="713"/>
      <c r="LV499" s="713"/>
      <c r="LW499" s="713"/>
      <c r="LX499" s="713"/>
      <c r="LY499" s="713"/>
      <c r="LZ499" s="713"/>
      <c r="MA499" s="713"/>
      <c r="MB499" s="713"/>
      <c r="MC499" s="713"/>
      <c r="MD499" s="713"/>
      <c r="ME499" s="713"/>
      <c r="MF499" s="713"/>
      <c r="MG499" s="713"/>
      <c r="MH499" s="713"/>
      <c r="MI499" s="713"/>
      <c r="MJ499" s="713"/>
      <c r="MK499" s="713"/>
      <c r="ML499" s="713"/>
      <c r="MM499" s="713"/>
      <c r="MN499" s="713"/>
      <c r="MO499" s="713"/>
      <c r="MP499" s="713"/>
      <c r="MQ499" s="713"/>
      <c r="MR499" s="713"/>
      <c r="MS499" s="713"/>
      <c r="MT499" s="713"/>
      <c r="MU499" s="713"/>
      <c r="MV499" s="714"/>
      <c r="MW499" s="714"/>
      <c r="MX499" s="714"/>
      <c r="MY499" s="714"/>
      <c r="MZ499" s="714"/>
    </row>
    <row r="500" spans="1:364" s="49" customFormat="1" ht="15" customHeight="1">
      <c r="A500" s="723"/>
      <c r="B500" s="724"/>
      <c r="C500" s="709"/>
      <c r="D500" s="474"/>
      <c r="E500" s="7"/>
      <c r="F500" s="7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373"/>
      <c r="AG500" s="7"/>
      <c r="AH500" s="7"/>
      <c r="AI500" s="7"/>
      <c r="AJ500" s="7"/>
      <c r="AK500" s="7"/>
      <c r="AL500" s="7"/>
      <c r="AM500" s="7"/>
      <c r="AN500" s="7"/>
      <c r="AO500" s="373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373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373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373"/>
      <c r="FG500" s="6"/>
      <c r="FH500" s="6"/>
      <c r="FI500" s="6"/>
      <c r="FJ500" s="6"/>
      <c r="FK500" s="6"/>
      <c r="FL500" s="6"/>
      <c r="FM500" s="225"/>
      <c r="FN500" s="6"/>
      <c r="FO500" s="6"/>
      <c r="FP500" s="6"/>
      <c r="FQ500" s="6"/>
      <c r="FR500" s="510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101"/>
      <c r="GJ500" s="511"/>
      <c r="GK500" s="101"/>
      <c r="GL500" s="77"/>
      <c r="GM500" s="77"/>
      <c r="GN500" s="77"/>
      <c r="GO500" s="77"/>
      <c r="GP500" s="77"/>
      <c r="GQ500" s="77"/>
      <c r="GR500" s="77"/>
      <c r="GS500" s="77"/>
      <c r="GT500" s="77"/>
      <c r="GU500" s="77"/>
      <c r="GV500" s="77"/>
      <c r="GW500" s="77"/>
      <c r="GX500" s="77"/>
      <c r="GY500" s="77"/>
      <c r="GZ500" s="77"/>
      <c r="HA500" s="77"/>
      <c r="HB500" s="77"/>
      <c r="HC500" s="77"/>
      <c r="HD500" s="77"/>
      <c r="HE500" s="77"/>
      <c r="HF500" s="77"/>
      <c r="HG500" s="77"/>
      <c r="HH500" s="77"/>
      <c r="HI500" s="77"/>
      <c r="HJ500" s="77"/>
      <c r="HK500" s="77"/>
      <c r="HL500" s="77"/>
      <c r="HM500" s="77"/>
      <c r="HN500" s="77"/>
      <c r="HO500" s="77"/>
      <c r="HP500" s="77"/>
      <c r="HQ500" s="77"/>
      <c r="HR500" s="77"/>
      <c r="HS500" s="77"/>
      <c r="HT500" s="77"/>
      <c r="HU500" s="77"/>
      <c r="HV500" s="77"/>
      <c r="HW500" s="77"/>
      <c r="HX500" s="77"/>
      <c r="HY500" s="77"/>
      <c r="HZ500" s="77"/>
      <c r="IA500" s="77"/>
      <c r="IB500" s="77"/>
      <c r="IC500" s="77"/>
      <c r="ID500" s="77"/>
      <c r="IE500" s="77"/>
      <c r="IF500" s="77"/>
      <c r="IG500" s="77"/>
      <c r="IH500" s="77"/>
      <c r="II500" s="77"/>
      <c r="IJ500" s="77"/>
      <c r="IK500" s="77"/>
      <c r="IL500" s="77"/>
      <c r="IM500" s="77"/>
      <c r="IN500" s="77"/>
      <c r="IO500" s="77"/>
      <c r="IP500" s="77"/>
      <c r="IQ500" s="77"/>
      <c r="IR500" s="77"/>
      <c r="IS500" s="77"/>
      <c r="IT500" s="77"/>
      <c r="IU500" s="77"/>
      <c r="IV500" s="3"/>
      <c r="IW500" s="3"/>
      <c r="IX500" s="3"/>
      <c r="IY500" s="3"/>
      <c r="IZ500" s="3"/>
      <c r="JA500" s="551"/>
      <c r="JB500" s="713"/>
      <c r="JC500" s="713"/>
      <c r="JD500" s="713"/>
      <c r="JE500" s="713"/>
      <c r="JF500" s="713"/>
      <c r="JG500" s="713"/>
      <c r="JH500" s="713"/>
      <c r="JI500" s="713"/>
      <c r="JJ500" s="713"/>
      <c r="JK500" s="713"/>
      <c r="JL500" s="713"/>
      <c r="JM500" s="713"/>
      <c r="JN500" s="713"/>
      <c r="JO500" s="713"/>
      <c r="JP500" s="713"/>
      <c r="JQ500" s="713"/>
      <c r="JR500" s="713"/>
      <c r="JS500" s="713"/>
      <c r="JT500" s="713"/>
      <c r="JU500" s="713"/>
      <c r="JV500" s="713"/>
      <c r="JW500" s="713"/>
      <c r="JX500" s="713"/>
      <c r="JY500" s="713"/>
      <c r="JZ500" s="713"/>
      <c r="KA500" s="713"/>
      <c r="KB500" s="713"/>
      <c r="KC500" s="713"/>
      <c r="KD500" s="713"/>
      <c r="KE500" s="713"/>
      <c r="KF500" s="713"/>
      <c r="KG500" s="713"/>
      <c r="KH500" s="713"/>
      <c r="KI500" s="713"/>
      <c r="KJ500" s="713"/>
      <c r="KK500" s="713"/>
      <c r="KL500" s="713"/>
      <c r="KM500" s="713"/>
      <c r="KN500" s="713"/>
      <c r="KO500" s="713"/>
      <c r="KP500" s="713"/>
      <c r="KQ500" s="713"/>
      <c r="KR500" s="713"/>
      <c r="KS500" s="713"/>
      <c r="KT500" s="713"/>
      <c r="KU500" s="713"/>
      <c r="KV500" s="713"/>
      <c r="KW500" s="713"/>
      <c r="KX500" s="713"/>
      <c r="KY500" s="713"/>
      <c r="KZ500" s="713"/>
      <c r="LA500" s="713"/>
      <c r="LB500" s="713"/>
      <c r="LC500" s="713"/>
      <c r="LD500" s="713"/>
      <c r="LE500" s="713"/>
      <c r="LF500" s="713"/>
      <c r="LG500" s="713"/>
      <c r="LH500" s="713"/>
      <c r="LI500" s="713"/>
      <c r="LJ500" s="713"/>
      <c r="LK500" s="713"/>
      <c r="LL500" s="713"/>
      <c r="LM500" s="713"/>
      <c r="LN500" s="713"/>
      <c r="LO500" s="713"/>
      <c r="LP500" s="713"/>
      <c r="LQ500" s="713"/>
      <c r="LR500" s="713"/>
      <c r="LS500" s="713"/>
      <c r="LT500" s="713"/>
      <c r="LU500" s="713"/>
      <c r="LV500" s="713"/>
      <c r="LW500" s="713"/>
      <c r="LX500" s="713"/>
      <c r="LY500" s="713"/>
      <c r="LZ500" s="713"/>
      <c r="MA500" s="713"/>
      <c r="MB500" s="713"/>
      <c r="MC500" s="713"/>
      <c r="MD500" s="713"/>
      <c r="ME500" s="713"/>
      <c r="MF500" s="713"/>
      <c r="MG500" s="713"/>
      <c r="MH500" s="713"/>
      <c r="MI500" s="713"/>
      <c r="MJ500" s="713"/>
      <c r="MK500" s="713"/>
      <c r="ML500" s="713"/>
      <c r="MM500" s="713"/>
      <c r="MN500" s="713"/>
      <c r="MO500" s="713"/>
      <c r="MP500" s="713"/>
      <c r="MQ500" s="713"/>
      <c r="MR500" s="713"/>
      <c r="MS500" s="713"/>
      <c r="MT500" s="713"/>
      <c r="MU500" s="713"/>
      <c r="MV500" s="714"/>
      <c r="MW500" s="714"/>
      <c r="MX500" s="714"/>
      <c r="MY500" s="714"/>
      <c r="MZ500" s="714"/>
    </row>
    <row r="501" spans="1:364" s="49" customFormat="1" ht="15" customHeight="1">
      <c r="A501" s="723"/>
      <c r="B501" s="724"/>
      <c r="C501" s="709"/>
      <c r="D501" s="474"/>
      <c r="E501" s="7"/>
      <c r="F501" s="7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373"/>
      <c r="AG501" s="7"/>
      <c r="AH501" s="7"/>
      <c r="AI501" s="7"/>
      <c r="AJ501" s="7"/>
      <c r="AK501" s="7"/>
      <c r="AL501" s="7"/>
      <c r="AM501" s="7"/>
      <c r="AN501" s="7"/>
      <c r="AO501" s="373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373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373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373"/>
      <c r="FG501" s="6"/>
      <c r="FH501" s="6"/>
      <c r="FI501" s="6"/>
      <c r="FJ501" s="6"/>
      <c r="FK501" s="6"/>
      <c r="FL501" s="6"/>
      <c r="FM501" s="225"/>
      <c r="FN501" s="6"/>
      <c r="FO501" s="6"/>
      <c r="FP501" s="6"/>
      <c r="FQ501" s="6"/>
      <c r="FR501" s="510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101"/>
      <c r="GJ501" s="511"/>
      <c r="GK501" s="101"/>
      <c r="GL501" s="77"/>
      <c r="GM501" s="77"/>
      <c r="GN501" s="77"/>
      <c r="GO501" s="77"/>
      <c r="GP501" s="77"/>
      <c r="GQ501" s="77"/>
      <c r="GR501" s="77"/>
      <c r="GS501" s="77"/>
      <c r="GT501" s="77"/>
      <c r="GU501" s="77"/>
      <c r="GV501" s="77"/>
      <c r="GW501" s="77"/>
      <c r="GX501" s="77"/>
      <c r="GY501" s="77"/>
      <c r="GZ501" s="77"/>
      <c r="HA501" s="77"/>
      <c r="HB501" s="77"/>
      <c r="HC501" s="77"/>
      <c r="HD501" s="77"/>
      <c r="HE501" s="77"/>
      <c r="HF501" s="77"/>
      <c r="HG501" s="77"/>
      <c r="HH501" s="77"/>
      <c r="HI501" s="77"/>
      <c r="HJ501" s="77"/>
      <c r="HK501" s="77"/>
      <c r="HL501" s="77"/>
      <c r="HM501" s="77"/>
      <c r="HN501" s="77"/>
      <c r="HO501" s="77"/>
      <c r="HP501" s="77"/>
      <c r="HQ501" s="77"/>
      <c r="HR501" s="77"/>
      <c r="HS501" s="77"/>
      <c r="HT501" s="77"/>
      <c r="HU501" s="77"/>
      <c r="HV501" s="77"/>
      <c r="HW501" s="77"/>
      <c r="HX501" s="77"/>
      <c r="HY501" s="77"/>
      <c r="HZ501" s="77"/>
      <c r="IA501" s="77"/>
      <c r="IB501" s="77"/>
      <c r="IC501" s="77"/>
      <c r="ID501" s="77"/>
      <c r="IE501" s="77"/>
      <c r="IF501" s="77"/>
      <c r="IG501" s="77"/>
      <c r="IH501" s="77"/>
      <c r="II501" s="77"/>
      <c r="IJ501" s="77"/>
      <c r="IK501" s="77"/>
      <c r="IL501" s="77"/>
      <c r="IM501" s="77"/>
      <c r="IN501" s="77"/>
      <c r="IO501" s="77"/>
      <c r="IP501" s="77"/>
      <c r="IQ501" s="77"/>
      <c r="IR501" s="77"/>
      <c r="IS501" s="77"/>
      <c r="IT501" s="77"/>
      <c r="IU501" s="77"/>
      <c r="IV501" s="3"/>
      <c r="IW501" s="3"/>
      <c r="IX501" s="3"/>
      <c r="IY501" s="3"/>
      <c r="IZ501" s="3"/>
      <c r="JA501" s="551"/>
      <c r="JB501" s="713"/>
      <c r="JC501" s="713"/>
      <c r="JD501" s="713"/>
      <c r="JE501" s="713"/>
      <c r="JF501" s="713"/>
      <c r="JG501" s="713"/>
      <c r="JH501" s="713"/>
      <c r="JI501" s="713"/>
      <c r="JJ501" s="713"/>
      <c r="JK501" s="713"/>
      <c r="JL501" s="713"/>
      <c r="JM501" s="713"/>
      <c r="JN501" s="713"/>
      <c r="JO501" s="713"/>
      <c r="JP501" s="713"/>
      <c r="JQ501" s="713"/>
      <c r="JR501" s="713"/>
      <c r="JS501" s="713"/>
      <c r="JT501" s="713"/>
      <c r="JU501" s="713"/>
      <c r="JV501" s="713"/>
      <c r="JW501" s="713"/>
      <c r="JX501" s="713"/>
      <c r="JY501" s="713"/>
      <c r="JZ501" s="713"/>
      <c r="KA501" s="713"/>
      <c r="KB501" s="713"/>
      <c r="KC501" s="713"/>
      <c r="KD501" s="713"/>
      <c r="KE501" s="713"/>
      <c r="KF501" s="713"/>
      <c r="KG501" s="713"/>
      <c r="KH501" s="713"/>
      <c r="KI501" s="713"/>
      <c r="KJ501" s="713"/>
      <c r="KK501" s="713"/>
      <c r="KL501" s="713"/>
      <c r="KM501" s="713"/>
      <c r="KN501" s="713"/>
      <c r="KO501" s="713"/>
      <c r="KP501" s="713"/>
      <c r="KQ501" s="713"/>
      <c r="KR501" s="713"/>
      <c r="KS501" s="713"/>
      <c r="KT501" s="713"/>
      <c r="KU501" s="713"/>
      <c r="KV501" s="713"/>
      <c r="KW501" s="713"/>
      <c r="KX501" s="713"/>
      <c r="KY501" s="713"/>
      <c r="KZ501" s="713"/>
      <c r="LA501" s="713"/>
      <c r="LB501" s="713"/>
      <c r="LC501" s="713"/>
      <c r="LD501" s="713"/>
      <c r="LE501" s="713"/>
      <c r="LF501" s="713"/>
      <c r="LG501" s="713"/>
      <c r="LH501" s="713"/>
      <c r="LI501" s="713"/>
      <c r="LJ501" s="713"/>
      <c r="LK501" s="713"/>
      <c r="LL501" s="713"/>
      <c r="LM501" s="713"/>
      <c r="LN501" s="713"/>
      <c r="LO501" s="713"/>
      <c r="LP501" s="713"/>
      <c r="LQ501" s="713"/>
      <c r="LR501" s="713"/>
      <c r="LS501" s="713"/>
      <c r="LT501" s="713"/>
      <c r="LU501" s="713"/>
      <c r="LV501" s="713"/>
      <c r="LW501" s="713"/>
      <c r="LX501" s="713"/>
      <c r="LY501" s="713"/>
      <c r="LZ501" s="713"/>
      <c r="MA501" s="713"/>
      <c r="MB501" s="713"/>
      <c r="MC501" s="713"/>
      <c r="MD501" s="713"/>
      <c r="ME501" s="713"/>
      <c r="MF501" s="713"/>
      <c r="MG501" s="713"/>
      <c r="MH501" s="713"/>
      <c r="MI501" s="713"/>
      <c r="MJ501" s="713"/>
      <c r="MK501" s="713"/>
      <c r="ML501" s="713"/>
      <c r="MM501" s="713"/>
      <c r="MN501" s="713"/>
      <c r="MO501" s="713"/>
      <c r="MP501" s="713"/>
      <c r="MQ501" s="713"/>
      <c r="MR501" s="713"/>
      <c r="MS501" s="713"/>
      <c r="MT501" s="713"/>
      <c r="MU501" s="713"/>
      <c r="MV501" s="714"/>
      <c r="MW501" s="714"/>
      <c r="MX501" s="714"/>
      <c r="MY501" s="714"/>
      <c r="MZ501" s="714"/>
    </row>
    <row r="502" spans="1:364" s="49" customFormat="1" ht="15" customHeight="1">
      <c r="A502" s="723"/>
      <c r="B502" s="724"/>
      <c r="C502" s="709"/>
      <c r="D502" s="474"/>
      <c r="E502" s="7"/>
      <c r="F502" s="7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373"/>
      <c r="AG502" s="7"/>
      <c r="AH502" s="7"/>
      <c r="AI502" s="7"/>
      <c r="AJ502" s="7"/>
      <c r="AK502" s="7"/>
      <c r="AL502" s="7"/>
      <c r="AM502" s="7"/>
      <c r="AN502" s="7"/>
      <c r="AO502" s="373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373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373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373"/>
      <c r="FG502" s="6"/>
      <c r="FH502" s="6"/>
      <c r="FI502" s="6"/>
      <c r="FJ502" s="6"/>
      <c r="FK502" s="6"/>
      <c r="FL502" s="6"/>
      <c r="FM502" s="225"/>
      <c r="FN502" s="6"/>
      <c r="FO502" s="6"/>
      <c r="FP502" s="6"/>
      <c r="FQ502" s="6"/>
      <c r="FR502" s="510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101"/>
      <c r="GJ502" s="511"/>
      <c r="GK502" s="101"/>
      <c r="GL502" s="77"/>
      <c r="GM502" s="77"/>
      <c r="GN502" s="77"/>
      <c r="GO502" s="77"/>
      <c r="GP502" s="77"/>
      <c r="GQ502" s="77"/>
      <c r="GR502" s="77"/>
      <c r="GS502" s="77"/>
      <c r="GT502" s="77"/>
      <c r="GU502" s="77"/>
      <c r="GV502" s="77"/>
      <c r="GW502" s="77"/>
      <c r="GX502" s="77"/>
      <c r="GY502" s="77"/>
      <c r="GZ502" s="77"/>
      <c r="HA502" s="77"/>
      <c r="HB502" s="77"/>
      <c r="HC502" s="77"/>
      <c r="HD502" s="77"/>
      <c r="HE502" s="77"/>
      <c r="HF502" s="77"/>
      <c r="HG502" s="77"/>
      <c r="HH502" s="77"/>
      <c r="HI502" s="77"/>
      <c r="HJ502" s="77"/>
      <c r="HK502" s="77"/>
      <c r="HL502" s="77"/>
      <c r="HM502" s="77"/>
      <c r="HN502" s="77"/>
      <c r="HO502" s="77"/>
      <c r="HP502" s="77"/>
      <c r="HQ502" s="77"/>
      <c r="HR502" s="77"/>
      <c r="HS502" s="77"/>
      <c r="HT502" s="77"/>
      <c r="HU502" s="77"/>
      <c r="HV502" s="77"/>
      <c r="HW502" s="77"/>
      <c r="HX502" s="77"/>
      <c r="HY502" s="77"/>
      <c r="HZ502" s="77"/>
      <c r="IA502" s="77"/>
      <c r="IB502" s="77"/>
      <c r="IC502" s="77"/>
      <c r="ID502" s="77"/>
      <c r="IE502" s="77"/>
      <c r="IF502" s="77"/>
      <c r="IG502" s="77"/>
      <c r="IH502" s="77"/>
      <c r="II502" s="77"/>
      <c r="IJ502" s="77"/>
      <c r="IK502" s="77"/>
      <c r="IL502" s="77"/>
      <c r="IM502" s="77"/>
      <c r="IN502" s="77"/>
      <c r="IO502" s="77"/>
      <c r="IP502" s="77"/>
      <c r="IQ502" s="77"/>
      <c r="IR502" s="77"/>
      <c r="IS502" s="77"/>
      <c r="IT502" s="77"/>
      <c r="IU502" s="77"/>
      <c r="IV502" s="3"/>
      <c r="IW502" s="3"/>
      <c r="IX502" s="3"/>
      <c r="IY502" s="3"/>
      <c r="IZ502" s="3"/>
      <c r="JA502" s="551"/>
      <c r="JB502" s="713"/>
      <c r="JC502" s="713"/>
      <c r="JD502" s="713"/>
      <c r="JE502" s="713"/>
      <c r="JF502" s="713"/>
      <c r="JG502" s="713"/>
      <c r="JH502" s="713"/>
      <c r="JI502" s="713"/>
      <c r="JJ502" s="713"/>
      <c r="JK502" s="713"/>
      <c r="JL502" s="713"/>
      <c r="JM502" s="713"/>
      <c r="JN502" s="713"/>
      <c r="JO502" s="713"/>
      <c r="JP502" s="713"/>
      <c r="JQ502" s="713"/>
      <c r="JR502" s="713"/>
      <c r="JS502" s="713"/>
      <c r="JT502" s="713"/>
      <c r="JU502" s="713"/>
      <c r="JV502" s="713"/>
      <c r="JW502" s="713"/>
      <c r="JX502" s="713"/>
      <c r="JY502" s="713"/>
      <c r="JZ502" s="713"/>
      <c r="KA502" s="713"/>
      <c r="KB502" s="713"/>
      <c r="KC502" s="713"/>
      <c r="KD502" s="713"/>
      <c r="KE502" s="713"/>
      <c r="KF502" s="713"/>
      <c r="KG502" s="713"/>
      <c r="KH502" s="713"/>
      <c r="KI502" s="713"/>
      <c r="KJ502" s="713"/>
      <c r="KK502" s="713"/>
      <c r="KL502" s="713"/>
      <c r="KM502" s="713"/>
      <c r="KN502" s="713"/>
      <c r="KO502" s="713"/>
      <c r="KP502" s="713"/>
      <c r="KQ502" s="713"/>
      <c r="KR502" s="713"/>
      <c r="KS502" s="713"/>
      <c r="KT502" s="713"/>
      <c r="KU502" s="713"/>
      <c r="KV502" s="713"/>
      <c r="KW502" s="713"/>
      <c r="KX502" s="713"/>
      <c r="KY502" s="713"/>
      <c r="KZ502" s="713"/>
      <c r="LA502" s="713"/>
      <c r="LB502" s="713"/>
      <c r="LC502" s="713"/>
      <c r="LD502" s="713"/>
      <c r="LE502" s="713"/>
      <c r="LF502" s="713"/>
      <c r="LG502" s="713"/>
      <c r="LH502" s="713"/>
      <c r="LI502" s="713"/>
      <c r="LJ502" s="713"/>
      <c r="LK502" s="713"/>
      <c r="LL502" s="713"/>
      <c r="LM502" s="713"/>
      <c r="LN502" s="713"/>
      <c r="LO502" s="713"/>
      <c r="LP502" s="713"/>
      <c r="LQ502" s="713"/>
      <c r="LR502" s="713"/>
      <c r="LS502" s="713"/>
      <c r="LT502" s="713"/>
      <c r="LU502" s="713"/>
      <c r="LV502" s="713"/>
      <c r="LW502" s="713"/>
      <c r="LX502" s="713"/>
      <c r="LY502" s="713"/>
      <c r="LZ502" s="713"/>
      <c r="MA502" s="713"/>
      <c r="MB502" s="713"/>
      <c r="MC502" s="713"/>
      <c r="MD502" s="713"/>
      <c r="ME502" s="713"/>
      <c r="MF502" s="713"/>
      <c r="MG502" s="713"/>
      <c r="MH502" s="713"/>
      <c r="MI502" s="713"/>
      <c r="MJ502" s="713"/>
      <c r="MK502" s="713"/>
      <c r="ML502" s="713"/>
      <c r="MM502" s="713"/>
      <c r="MN502" s="713"/>
      <c r="MO502" s="713"/>
      <c r="MP502" s="713"/>
      <c r="MQ502" s="713"/>
      <c r="MR502" s="713"/>
      <c r="MS502" s="713"/>
      <c r="MT502" s="713"/>
      <c r="MU502" s="713"/>
      <c r="MV502" s="714"/>
      <c r="MW502" s="714"/>
      <c r="MX502" s="714"/>
      <c r="MY502" s="714"/>
      <c r="MZ502" s="714"/>
    </row>
    <row r="503" spans="1:364" s="49" customFormat="1" ht="15" customHeight="1">
      <c r="A503" s="723"/>
      <c r="B503" s="724"/>
      <c r="C503" s="709"/>
      <c r="D503" s="474"/>
      <c r="E503" s="7"/>
      <c r="F503" s="7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373"/>
      <c r="AG503" s="7"/>
      <c r="AH503" s="7"/>
      <c r="AI503" s="7"/>
      <c r="AJ503" s="7"/>
      <c r="AK503" s="7"/>
      <c r="AL503" s="7"/>
      <c r="AM503" s="7"/>
      <c r="AN503" s="7"/>
      <c r="AO503" s="373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373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373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373"/>
      <c r="FG503" s="6"/>
      <c r="FH503" s="6"/>
      <c r="FI503" s="6"/>
      <c r="FJ503" s="6"/>
      <c r="FK503" s="6"/>
      <c r="FL503" s="6"/>
      <c r="FM503" s="225"/>
      <c r="FN503" s="6"/>
      <c r="FO503" s="6"/>
      <c r="FP503" s="6"/>
      <c r="FQ503" s="6"/>
      <c r="FR503" s="510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101"/>
      <c r="GJ503" s="511"/>
      <c r="GK503" s="101"/>
      <c r="GL503" s="77"/>
      <c r="GM503" s="77"/>
      <c r="GN503" s="77"/>
      <c r="GO503" s="77"/>
      <c r="GP503" s="77"/>
      <c r="GQ503" s="77"/>
      <c r="GR503" s="77"/>
      <c r="GS503" s="77"/>
      <c r="GT503" s="77"/>
      <c r="GU503" s="77"/>
      <c r="GV503" s="77"/>
      <c r="GW503" s="77"/>
      <c r="GX503" s="77"/>
      <c r="GY503" s="77"/>
      <c r="GZ503" s="77"/>
      <c r="HA503" s="77"/>
      <c r="HB503" s="77"/>
      <c r="HC503" s="77"/>
      <c r="HD503" s="77"/>
      <c r="HE503" s="77"/>
      <c r="HF503" s="77"/>
      <c r="HG503" s="77"/>
      <c r="HH503" s="77"/>
      <c r="HI503" s="77"/>
      <c r="HJ503" s="77"/>
      <c r="HK503" s="77"/>
      <c r="HL503" s="77"/>
      <c r="HM503" s="77"/>
      <c r="HN503" s="77"/>
      <c r="HO503" s="77"/>
      <c r="HP503" s="77"/>
      <c r="HQ503" s="77"/>
      <c r="HR503" s="77"/>
      <c r="HS503" s="77"/>
      <c r="HT503" s="77"/>
      <c r="HU503" s="77"/>
      <c r="HV503" s="77"/>
      <c r="HW503" s="77"/>
      <c r="HX503" s="77"/>
      <c r="HY503" s="77"/>
      <c r="HZ503" s="77"/>
      <c r="IA503" s="77"/>
      <c r="IB503" s="77"/>
      <c r="IC503" s="77"/>
      <c r="ID503" s="77"/>
      <c r="IE503" s="77"/>
      <c r="IF503" s="77"/>
      <c r="IG503" s="77"/>
      <c r="IH503" s="77"/>
      <c r="II503" s="77"/>
      <c r="IJ503" s="77"/>
      <c r="IK503" s="77"/>
      <c r="IL503" s="77"/>
      <c r="IM503" s="77"/>
      <c r="IN503" s="77"/>
      <c r="IO503" s="77"/>
      <c r="IP503" s="77"/>
      <c r="IQ503" s="77"/>
      <c r="IR503" s="77"/>
      <c r="IS503" s="77"/>
      <c r="IT503" s="77"/>
      <c r="IU503" s="77"/>
      <c r="IV503" s="3"/>
      <c r="IW503" s="3"/>
      <c r="IX503" s="3"/>
      <c r="IY503" s="3"/>
      <c r="IZ503" s="3"/>
      <c r="JA503" s="551"/>
      <c r="JB503" s="713"/>
      <c r="JC503" s="713"/>
      <c r="JD503" s="713"/>
      <c r="JE503" s="713"/>
      <c r="JF503" s="713"/>
      <c r="JG503" s="713"/>
      <c r="JH503" s="713"/>
      <c r="JI503" s="713"/>
      <c r="JJ503" s="713"/>
      <c r="JK503" s="713"/>
      <c r="JL503" s="713"/>
      <c r="JM503" s="713"/>
      <c r="JN503" s="713"/>
      <c r="JO503" s="713"/>
      <c r="JP503" s="713"/>
      <c r="JQ503" s="713"/>
      <c r="JR503" s="713"/>
      <c r="JS503" s="713"/>
      <c r="JT503" s="713"/>
      <c r="JU503" s="713"/>
      <c r="JV503" s="713"/>
      <c r="JW503" s="713"/>
      <c r="JX503" s="713"/>
      <c r="JY503" s="713"/>
      <c r="JZ503" s="713"/>
      <c r="KA503" s="713"/>
      <c r="KB503" s="713"/>
      <c r="KC503" s="713"/>
      <c r="KD503" s="713"/>
      <c r="KE503" s="713"/>
      <c r="KF503" s="713"/>
      <c r="KG503" s="713"/>
      <c r="KH503" s="713"/>
      <c r="KI503" s="713"/>
      <c r="KJ503" s="713"/>
      <c r="KK503" s="713"/>
      <c r="KL503" s="713"/>
      <c r="KM503" s="713"/>
      <c r="KN503" s="713"/>
      <c r="KO503" s="713"/>
      <c r="KP503" s="713"/>
      <c r="KQ503" s="713"/>
      <c r="KR503" s="713"/>
      <c r="KS503" s="713"/>
      <c r="KT503" s="713"/>
      <c r="KU503" s="713"/>
      <c r="KV503" s="713"/>
      <c r="KW503" s="713"/>
      <c r="KX503" s="713"/>
      <c r="KY503" s="713"/>
      <c r="KZ503" s="713"/>
      <c r="LA503" s="713"/>
      <c r="LB503" s="713"/>
      <c r="LC503" s="713"/>
      <c r="LD503" s="713"/>
      <c r="LE503" s="713"/>
      <c r="LF503" s="713"/>
      <c r="LG503" s="713"/>
      <c r="LH503" s="713"/>
      <c r="LI503" s="713"/>
      <c r="LJ503" s="713"/>
      <c r="LK503" s="713"/>
      <c r="LL503" s="713"/>
      <c r="LM503" s="713"/>
      <c r="LN503" s="713"/>
      <c r="LO503" s="713"/>
      <c r="LP503" s="713"/>
      <c r="LQ503" s="713"/>
      <c r="LR503" s="713"/>
      <c r="LS503" s="713"/>
      <c r="LT503" s="713"/>
      <c r="LU503" s="713"/>
      <c r="LV503" s="713"/>
      <c r="LW503" s="713"/>
      <c r="LX503" s="713"/>
      <c r="LY503" s="713"/>
      <c r="LZ503" s="713"/>
      <c r="MA503" s="713"/>
      <c r="MB503" s="713"/>
      <c r="MC503" s="713"/>
      <c r="MD503" s="713"/>
      <c r="ME503" s="713"/>
      <c r="MF503" s="713"/>
      <c r="MG503" s="713"/>
      <c r="MH503" s="713"/>
      <c r="MI503" s="713"/>
      <c r="MJ503" s="713"/>
      <c r="MK503" s="713"/>
      <c r="ML503" s="713"/>
      <c r="MM503" s="713"/>
      <c r="MN503" s="713"/>
      <c r="MO503" s="713"/>
      <c r="MP503" s="713"/>
      <c r="MQ503" s="713"/>
      <c r="MR503" s="713"/>
      <c r="MS503" s="713"/>
      <c r="MT503" s="713"/>
      <c r="MU503" s="713"/>
      <c r="MV503" s="714"/>
      <c r="MW503" s="714"/>
      <c r="MX503" s="714"/>
      <c r="MY503" s="714"/>
      <c r="MZ503" s="714"/>
    </row>
    <row r="504" spans="1:364" s="49" customFormat="1" ht="15" customHeight="1">
      <c r="A504" s="723"/>
      <c r="B504" s="724"/>
      <c r="C504" s="709"/>
      <c r="D504" s="474"/>
      <c r="E504" s="7"/>
      <c r="F504" s="7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373"/>
      <c r="AG504" s="7"/>
      <c r="AH504" s="7"/>
      <c r="AI504" s="7"/>
      <c r="AJ504" s="7"/>
      <c r="AK504" s="7"/>
      <c r="AL504" s="7"/>
      <c r="AM504" s="7"/>
      <c r="AN504" s="7"/>
      <c r="AO504" s="373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373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373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373"/>
      <c r="FG504" s="6"/>
      <c r="FH504" s="6"/>
      <c r="FI504" s="6"/>
      <c r="FJ504" s="6"/>
      <c r="FK504" s="6"/>
      <c r="FL504" s="6"/>
      <c r="FM504" s="225"/>
      <c r="FN504" s="6"/>
      <c r="FO504" s="6"/>
      <c r="FP504" s="6"/>
      <c r="FQ504" s="6"/>
      <c r="FR504" s="510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101"/>
      <c r="GJ504" s="511"/>
      <c r="GK504" s="101"/>
      <c r="GL504" s="77"/>
      <c r="GM504" s="77"/>
      <c r="GN504" s="77"/>
      <c r="GO504" s="77"/>
      <c r="GP504" s="77"/>
      <c r="GQ504" s="77"/>
      <c r="GR504" s="77"/>
      <c r="GS504" s="77"/>
      <c r="GT504" s="77"/>
      <c r="GU504" s="77"/>
      <c r="GV504" s="77"/>
      <c r="GW504" s="77"/>
      <c r="GX504" s="77"/>
      <c r="GY504" s="77"/>
      <c r="GZ504" s="77"/>
      <c r="HA504" s="77"/>
      <c r="HB504" s="77"/>
      <c r="HC504" s="77"/>
      <c r="HD504" s="77"/>
      <c r="HE504" s="77"/>
      <c r="HF504" s="77"/>
      <c r="HG504" s="77"/>
      <c r="HH504" s="77"/>
      <c r="HI504" s="77"/>
      <c r="HJ504" s="77"/>
      <c r="HK504" s="77"/>
      <c r="HL504" s="77"/>
      <c r="HM504" s="77"/>
      <c r="HN504" s="77"/>
      <c r="HO504" s="77"/>
      <c r="HP504" s="77"/>
      <c r="HQ504" s="77"/>
      <c r="HR504" s="77"/>
      <c r="HS504" s="77"/>
      <c r="HT504" s="77"/>
      <c r="HU504" s="77"/>
      <c r="HV504" s="77"/>
      <c r="HW504" s="77"/>
      <c r="HX504" s="77"/>
      <c r="HY504" s="77"/>
      <c r="HZ504" s="77"/>
      <c r="IA504" s="77"/>
      <c r="IB504" s="77"/>
      <c r="IC504" s="77"/>
      <c r="ID504" s="77"/>
      <c r="IE504" s="77"/>
      <c r="IF504" s="77"/>
      <c r="IG504" s="77"/>
      <c r="IH504" s="77"/>
      <c r="II504" s="77"/>
      <c r="IJ504" s="77"/>
      <c r="IK504" s="77"/>
      <c r="IL504" s="77"/>
      <c r="IM504" s="77"/>
      <c r="IN504" s="77"/>
      <c r="IO504" s="77"/>
      <c r="IP504" s="77"/>
      <c r="IQ504" s="77"/>
      <c r="IR504" s="77"/>
      <c r="IS504" s="77"/>
      <c r="IT504" s="77"/>
      <c r="IU504" s="77"/>
      <c r="IV504" s="3"/>
      <c r="IW504" s="3"/>
      <c r="IX504" s="3"/>
      <c r="IY504" s="3"/>
      <c r="IZ504" s="3"/>
      <c r="JA504" s="551"/>
      <c r="JB504" s="713"/>
      <c r="JC504" s="713"/>
      <c r="JD504" s="713"/>
      <c r="JE504" s="713"/>
      <c r="JF504" s="713"/>
      <c r="JG504" s="713"/>
      <c r="JH504" s="713"/>
      <c r="JI504" s="713"/>
      <c r="JJ504" s="713"/>
      <c r="JK504" s="713"/>
      <c r="JL504" s="713"/>
      <c r="JM504" s="713"/>
      <c r="JN504" s="713"/>
      <c r="JO504" s="713"/>
      <c r="JP504" s="713"/>
      <c r="JQ504" s="713"/>
      <c r="JR504" s="713"/>
      <c r="JS504" s="713"/>
      <c r="JT504" s="713"/>
      <c r="JU504" s="713"/>
      <c r="JV504" s="713"/>
      <c r="JW504" s="713"/>
      <c r="JX504" s="713"/>
      <c r="JY504" s="713"/>
      <c r="JZ504" s="713"/>
      <c r="KA504" s="713"/>
      <c r="KB504" s="713"/>
      <c r="KC504" s="713"/>
      <c r="KD504" s="713"/>
      <c r="KE504" s="713"/>
      <c r="KF504" s="713"/>
      <c r="KG504" s="713"/>
      <c r="KH504" s="713"/>
      <c r="KI504" s="713"/>
      <c r="KJ504" s="713"/>
      <c r="KK504" s="713"/>
      <c r="KL504" s="713"/>
      <c r="KM504" s="713"/>
      <c r="KN504" s="713"/>
      <c r="KO504" s="713"/>
      <c r="KP504" s="713"/>
      <c r="KQ504" s="713"/>
      <c r="KR504" s="713"/>
      <c r="KS504" s="713"/>
      <c r="KT504" s="713"/>
      <c r="KU504" s="713"/>
      <c r="KV504" s="713"/>
      <c r="KW504" s="713"/>
      <c r="KX504" s="713"/>
      <c r="KY504" s="713"/>
      <c r="KZ504" s="713"/>
      <c r="LA504" s="713"/>
      <c r="LB504" s="713"/>
      <c r="LC504" s="713"/>
      <c r="LD504" s="713"/>
      <c r="LE504" s="713"/>
      <c r="LF504" s="713"/>
      <c r="LG504" s="713"/>
      <c r="LH504" s="713"/>
      <c r="LI504" s="713"/>
      <c r="LJ504" s="713"/>
      <c r="LK504" s="713"/>
      <c r="LL504" s="713"/>
      <c r="LM504" s="713"/>
      <c r="LN504" s="713"/>
      <c r="LO504" s="713"/>
      <c r="LP504" s="713"/>
      <c r="LQ504" s="713"/>
      <c r="LR504" s="713"/>
      <c r="LS504" s="713"/>
      <c r="LT504" s="713"/>
      <c r="LU504" s="713"/>
      <c r="LV504" s="713"/>
      <c r="LW504" s="713"/>
      <c r="LX504" s="713"/>
      <c r="LY504" s="713"/>
      <c r="LZ504" s="713"/>
      <c r="MA504" s="713"/>
      <c r="MB504" s="713"/>
      <c r="MC504" s="713"/>
      <c r="MD504" s="713"/>
      <c r="ME504" s="713"/>
      <c r="MF504" s="713"/>
      <c r="MG504" s="713"/>
      <c r="MH504" s="713"/>
      <c r="MI504" s="713"/>
      <c r="MJ504" s="713"/>
      <c r="MK504" s="713"/>
      <c r="ML504" s="713"/>
      <c r="MM504" s="713"/>
      <c r="MN504" s="713"/>
      <c r="MO504" s="713"/>
      <c r="MP504" s="713"/>
      <c r="MQ504" s="713"/>
      <c r="MR504" s="713"/>
      <c r="MS504" s="713"/>
      <c r="MT504" s="713"/>
      <c r="MU504" s="713"/>
      <c r="MV504" s="714"/>
      <c r="MW504" s="714"/>
      <c r="MX504" s="714"/>
      <c r="MY504" s="714"/>
      <c r="MZ504" s="714"/>
    </row>
    <row r="505" spans="1:364" s="49" customFormat="1" ht="15" customHeight="1">
      <c r="A505" s="723"/>
      <c r="B505" s="724"/>
      <c r="C505" s="709"/>
      <c r="D505" s="474"/>
      <c r="E505" s="7"/>
      <c r="F505" s="7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373"/>
      <c r="AG505" s="7"/>
      <c r="AH505" s="7"/>
      <c r="AI505" s="7"/>
      <c r="AJ505" s="7"/>
      <c r="AK505" s="7"/>
      <c r="AL505" s="7"/>
      <c r="AM505" s="7"/>
      <c r="AN505" s="7"/>
      <c r="AO505" s="373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373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373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373"/>
      <c r="FG505" s="6"/>
      <c r="FH505" s="6"/>
      <c r="FI505" s="6"/>
      <c r="FJ505" s="6"/>
      <c r="FK505" s="6"/>
      <c r="FL505" s="6"/>
      <c r="FM505" s="225"/>
      <c r="FN505" s="6"/>
      <c r="FO505" s="6"/>
      <c r="FP505" s="6"/>
      <c r="FQ505" s="6"/>
      <c r="FR505" s="510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101"/>
      <c r="GJ505" s="511"/>
      <c r="GK505" s="101"/>
      <c r="GL505" s="77"/>
      <c r="GM505" s="77"/>
      <c r="GN505" s="77"/>
      <c r="GO505" s="77"/>
      <c r="GP505" s="77"/>
      <c r="GQ505" s="77"/>
      <c r="GR505" s="77"/>
      <c r="GS505" s="77"/>
      <c r="GT505" s="77"/>
      <c r="GU505" s="77"/>
      <c r="GV505" s="77"/>
      <c r="GW505" s="77"/>
      <c r="GX505" s="77"/>
      <c r="GY505" s="77"/>
      <c r="GZ505" s="77"/>
      <c r="HA505" s="77"/>
      <c r="HB505" s="77"/>
      <c r="HC505" s="77"/>
      <c r="HD505" s="77"/>
      <c r="HE505" s="77"/>
      <c r="HF505" s="77"/>
      <c r="HG505" s="77"/>
      <c r="HH505" s="77"/>
      <c r="HI505" s="77"/>
      <c r="HJ505" s="77"/>
      <c r="HK505" s="77"/>
      <c r="HL505" s="77"/>
      <c r="HM505" s="77"/>
      <c r="HN505" s="77"/>
      <c r="HO505" s="77"/>
      <c r="HP505" s="77"/>
      <c r="HQ505" s="77"/>
      <c r="HR505" s="77"/>
      <c r="HS505" s="77"/>
      <c r="HT505" s="77"/>
      <c r="HU505" s="77"/>
      <c r="HV505" s="77"/>
      <c r="HW505" s="77"/>
      <c r="HX505" s="77"/>
      <c r="HY505" s="77"/>
      <c r="HZ505" s="77"/>
      <c r="IA505" s="77"/>
      <c r="IB505" s="77"/>
      <c r="IC505" s="77"/>
      <c r="ID505" s="77"/>
      <c r="IE505" s="77"/>
      <c r="IF505" s="77"/>
      <c r="IG505" s="77"/>
      <c r="IH505" s="77"/>
      <c r="II505" s="77"/>
      <c r="IJ505" s="77"/>
      <c r="IK505" s="77"/>
      <c r="IL505" s="77"/>
      <c r="IM505" s="77"/>
      <c r="IN505" s="77"/>
      <c r="IO505" s="77"/>
      <c r="IP505" s="77"/>
      <c r="IQ505" s="77"/>
      <c r="IR505" s="77"/>
      <c r="IS505" s="77"/>
      <c r="IT505" s="77"/>
      <c r="IU505" s="77"/>
      <c r="IV505" s="3"/>
      <c r="IW505" s="3"/>
      <c r="IX505" s="3"/>
      <c r="IY505" s="3"/>
      <c r="IZ505" s="3"/>
      <c r="JA505" s="551"/>
      <c r="JB505" s="713"/>
      <c r="JC505" s="713"/>
      <c r="JD505" s="713"/>
      <c r="JE505" s="713"/>
      <c r="JF505" s="713"/>
      <c r="JG505" s="713"/>
      <c r="JH505" s="713"/>
      <c r="JI505" s="713"/>
      <c r="JJ505" s="713"/>
      <c r="JK505" s="713"/>
      <c r="JL505" s="713"/>
      <c r="JM505" s="713"/>
      <c r="JN505" s="713"/>
      <c r="JO505" s="713"/>
      <c r="JP505" s="713"/>
      <c r="JQ505" s="713"/>
      <c r="JR505" s="713"/>
      <c r="JS505" s="713"/>
      <c r="JT505" s="713"/>
      <c r="JU505" s="713"/>
      <c r="JV505" s="713"/>
      <c r="JW505" s="713"/>
      <c r="JX505" s="713"/>
      <c r="JY505" s="713"/>
      <c r="JZ505" s="713"/>
      <c r="KA505" s="713"/>
      <c r="KB505" s="713"/>
      <c r="KC505" s="713"/>
      <c r="KD505" s="713"/>
      <c r="KE505" s="713"/>
      <c r="KF505" s="713"/>
      <c r="KG505" s="713"/>
      <c r="KH505" s="713"/>
      <c r="KI505" s="713"/>
      <c r="KJ505" s="713"/>
      <c r="KK505" s="713"/>
      <c r="KL505" s="713"/>
      <c r="KM505" s="713"/>
      <c r="KN505" s="713"/>
      <c r="KO505" s="713"/>
      <c r="KP505" s="713"/>
      <c r="KQ505" s="713"/>
      <c r="KR505" s="713"/>
      <c r="KS505" s="713"/>
      <c r="KT505" s="713"/>
      <c r="KU505" s="713"/>
      <c r="KV505" s="713"/>
      <c r="KW505" s="713"/>
      <c r="KX505" s="713"/>
      <c r="KY505" s="713"/>
      <c r="KZ505" s="713"/>
      <c r="LA505" s="713"/>
      <c r="LB505" s="713"/>
      <c r="LC505" s="713"/>
      <c r="LD505" s="713"/>
      <c r="LE505" s="713"/>
      <c r="LF505" s="713"/>
      <c r="LG505" s="713"/>
      <c r="LH505" s="713"/>
      <c r="LI505" s="713"/>
      <c r="LJ505" s="713"/>
      <c r="LK505" s="713"/>
      <c r="LL505" s="713"/>
      <c r="LM505" s="713"/>
      <c r="LN505" s="713"/>
      <c r="LO505" s="713"/>
      <c r="LP505" s="713"/>
      <c r="LQ505" s="713"/>
      <c r="LR505" s="713"/>
      <c r="LS505" s="713"/>
      <c r="LT505" s="713"/>
      <c r="LU505" s="713"/>
      <c r="LV505" s="713"/>
      <c r="LW505" s="713"/>
      <c r="LX505" s="713"/>
      <c r="LY505" s="713"/>
      <c r="LZ505" s="713"/>
      <c r="MA505" s="713"/>
      <c r="MB505" s="713"/>
      <c r="MC505" s="713"/>
      <c r="MD505" s="713"/>
      <c r="ME505" s="713"/>
      <c r="MF505" s="713"/>
      <c r="MG505" s="713"/>
      <c r="MH505" s="713"/>
      <c r="MI505" s="713"/>
      <c r="MJ505" s="713"/>
      <c r="MK505" s="713"/>
      <c r="ML505" s="713"/>
      <c r="MM505" s="713"/>
      <c r="MN505" s="713"/>
      <c r="MO505" s="713"/>
      <c r="MP505" s="713"/>
      <c r="MQ505" s="713"/>
      <c r="MR505" s="713"/>
      <c r="MS505" s="713"/>
      <c r="MT505" s="713"/>
      <c r="MU505" s="713"/>
      <c r="MV505" s="714"/>
      <c r="MW505" s="714"/>
      <c r="MX505" s="714"/>
      <c r="MY505" s="714"/>
      <c r="MZ505" s="714"/>
    </row>
    <row r="506" spans="1:364" s="49" customFormat="1" ht="15" customHeight="1">
      <c r="A506" s="723"/>
      <c r="B506" s="724"/>
      <c r="C506" s="709"/>
      <c r="D506" s="474"/>
      <c r="E506" s="7"/>
      <c r="F506" s="7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373"/>
      <c r="AG506" s="7"/>
      <c r="AH506" s="7"/>
      <c r="AI506" s="7"/>
      <c r="AJ506" s="7"/>
      <c r="AK506" s="7"/>
      <c r="AL506" s="7"/>
      <c r="AM506" s="7"/>
      <c r="AN506" s="7"/>
      <c r="AO506" s="373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373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373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373"/>
      <c r="FG506" s="6"/>
      <c r="FH506" s="6"/>
      <c r="FI506" s="6"/>
      <c r="FJ506" s="6"/>
      <c r="FK506" s="6"/>
      <c r="FL506" s="6"/>
      <c r="FM506" s="225"/>
      <c r="FN506" s="6"/>
      <c r="FO506" s="6"/>
      <c r="FP506" s="6"/>
      <c r="FQ506" s="6"/>
      <c r="FR506" s="510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101"/>
      <c r="GJ506" s="511"/>
      <c r="GK506" s="101"/>
      <c r="GL506" s="77"/>
      <c r="GM506" s="77"/>
      <c r="GN506" s="77"/>
      <c r="GO506" s="77"/>
      <c r="GP506" s="77"/>
      <c r="GQ506" s="77"/>
      <c r="GR506" s="77"/>
      <c r="GS506" s="77"/>
      <c r="GT506" s="77"/>
      <c r="GU506" s="77"/>
      <c r="GV506" s="77"/>
      <c r="GW506" s="77"/>
      <c r="GX506" s="77"/>
      <c r="GY506" s="77"/>
      <c r="GZ506" s="77"/>
      <c r="HA506" s="77"/>
      <c r="HB506" s="77"/>
      <c r="HC506" s="77"/>
      <c r="HD506" s="77"/>
      <c r="HE506" s="77"/>
      <c r="HF506" s="77"/>
      <c r="HG506" s="77"/>
      <c r="HH506" s="77"/>
      <c r="HI506" s="77"/>
      <c r="HJ506" s="77"/>
      <c r="HK506" s="77"/>
      <c r="HL506" s="77"/>
      <c r="HM506" s="77"/>
      <c r="HN506" s="77"/>
      <c r="HO506" s="77"/>
      <c r="HP506" s="77"/>
      <c r="HQ506" s="77"/>
      <c r="HR506" s="77"/>
      <c r="HS506" s="77"/>
      <c r="HT506" s="77"/>
      <c r="HU506" s="77"/>
      <c r="HV506" s="77"/>
      <c r="HW506" s="77"/>
      <c r="HX506" s="77"/>
      <c r="HY506" s="77"/>
      <c r="HZ506" s="77"/>
      <c r="IA506" s="77"/>
      <c r="IB506" s="77"/>
      <c r="IC506" s="77"/>
      <c r="ID506" s="77"/>
      <c r="IE506" s="77"/>
      <c r="IF506" s="77"/>
      <c r="IG506" s="77"/>
      <c r="IH506" s="77"/>
      <c r="II506" s="77"/>
      <c r="IJ506" s="77"/>
      <c r="IK506" s="77"/>
      <c r="IL506" s="77"/>
      <c r="IM506" s="77"/>
      <c r="IN506" s="77"/>
      <c r="IO506" s="77"/>
      <c r="IP506" s="77"/>
      <c r="IQ506" s="77"/>
      <c r="IR506" s="77"/>
      <c r="IS506" s="77"/>
      <c r="IT506" s="77"/>
      <c r="IU506" s="77"/>
      <c r="IV506" s="3"/>
      <c r="IW506" s="3"/>
      <c r="IX506" s="3"/>
      <c r="IY506" s="3"/>
      <c r="IZ506" s="3"/>
      <c r="JA506" s="551"/>
      <c r="JB506" s="713"/>
      <c r="JC506" s="713"/>
      <c r="JD506" s="713"/>
      <c r="JE506" s="713"/>
      <c r="JF506" s="713"/>
      <c r="JG506" s="713"/>
      <c r="JH506" s="713"/>
      <c r="JI506" s="713"/>
      <c r="JJ506" s="713"/>
      <c r="JK506" s="713"/>
      <c r="JL506" s="713"/>
      <c r="JM506" s="713"/>
      <c r="JN506" s="713"/>
      <c r="JO506" s="713"/>
      <c r="JP506" s="713"/>
      <c r="JQ506" s="713"/>
      <c r="JR506" s="713"/>
      <c r="JS506" s="713"/>
      <c r="JT506" s="713"/>
      <c r="JU506" s="713"/>
      <c r="JV506" s="713"/>
      <c r="JW506" s="713"/>
      <c r="JX506" s="713"/>
      <c r="JY506" s="713"/>
      <c r="JZ506" s="713"/>
      <c r="KA506" s="713"/>
      <c r="KB506" s="713"/>
      <c r="KC506" s="713"/>
      <c r="KD506" s="713"/>
      <c r="KE506" s="713"/>
      <c r="KF506" s="713"/>
      <c r="KG506" s="713"/>
      <c r="KH506" s="713"/>
      <c r="KI506" s="713"/>
      <c r="KJ506" s="713"/>
      <c r="KK506" s="713"/>
      <c r="KL506" s="713"/>
      <c r="KM506" s="713"/>
      <c r="KN506" s="713"/>
      <c r="KO506" s="713"/>
      <c r="KP506" s="713"/>
      <c r="KQ506" s="713"/>
      <c r="KR506" s="713"/>
      <c r="KS506" s="713"/>
      <c r="KT506" s="713"/>
      <c r="KU506" s="713"/>
      <c r="KV506" s="713"/>
      <c r="KW506" s="713"/>
      <c r="KX506" s="713"/>
      <c r="KY506" s="713"/>
      <c r="KZ506" s="713"/>
      <c r="LA506" s="713"/>
      <c r="LB506" s="713"/>
      <c r="LC506" s="713"/>
      <c r="LD506" s="713"/>
      <c r="LE506" s="713"/>
      <c r="LF506" s="713"/>
      <c r="LG506" s="713"/>
      <c r="LH506" s="713"/>
      <c r="LI506" s="713"/>
      <c r="LJ506" s="713"/>
      <c r="LK506" s="713"/>
      <c r="LL506" s="713"/>
      <c r="LM506" s="713"/>
      <c r="LN506" s="713"/>
      <c r="LO506" s="713"/>
      <c r="LP506" s="713"/>
      <c r="LQ506" s="713"/>
      <c r="LR506" s="713"/>
      <c r="LS506" s="713"/>
      <c r="LT506" s="713"/>
      <c r="LU506" s="713"/>
      <c r="LV506" s="713"/>
      <c r="LW506" s="713"/>
      <c r="LX506" s="713"/>
      <c r="LY506" s="713"/>
      <c r="LZ506" s="713"/>
      <c r="MA506" s="713"/>
      <c r="MB506" s="713"/>
      <c r="MC506" s="713"/>
      <c r="MD506" s="713"/>
      <c r="ME506" s="713"/>
      <c r="MF506" s="713"/>
      <c r="MG506" s="713"/>
      <c r="MH506" s="713"/>
      <c r="MI506" s="713"/>
      <c r="MJ506" s="713"/>
      <c r="MK506" s="713"/>
      <c r="ML506" s="713"/>
      <c r="MM506" s="713"/>
      <c r="MN506" s="713"/>
      <c r="MO506" s="713"/>
      <c r="MP506" s="713"/>
      <c r="MQ506" s="713"/>
      <c r="MR506" s="713"/>
      <c r="MS506" s="713"/>
      <c r="MT506" s="713"/>
      <c r="MU506" s="713"/>
      <c r="MV506" s="714"/>
      <c r="MW506" s="714"/>
      <c r="MX506" s="714"/>
      <c r="MY506" s="714"/>
      <c r="MZ506" s="714"/>
    </row>
    <row r="507" spans="1:364" s="49" customFormat="1" ht="15" customHeight="1">
      <c r="A507" s="723"/>
      <c r="B507" s="724"/>
      <c r="C507" s="709"/>
      <c r="D507" s="474"/>
      <c r="E507" s="7"/>
      <c r="F507" s="7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373"/>
      <c r="AG507" s="7"/>
      <c r="AH507" s="7"/>
      <c r="AI507" s="7"/>
      <c r="AJ507" s="7"/>
      <c r="AK507" s="7"/>
      <c r="AL507" s="7"/>
      <c r="AM507" s="7"/>
      <c r="AN507" s="7"/>
      <c r="AO507" s="373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373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373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373"/>
      <c r="FG507" s="6"/>
      <c r="FH507" s="6"/>
      <c r="FI507" s="6"/>
      <c r="FJ507" s="6"/>
      <c r="FK507" s="6"/>
      <c r="FL507" s="6"/>
      <c r="FM507" s="225"/>
      <c r="FN507" s="6"/>
      <c r="FO507" s="6"/>
      <c r="FP507" s="6"/>
      <c r="FQ507" s="6"/>
      <c r="FR507" s="510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101"/>
      <c r="GJ507" s="511"/>
      <c r="GK507" s="101"/>
      <c r="GL507" s="77"/>
      <c r="GM507" s="77"/>
      <c r="GN507" s="77"/>
      <c r="GO507" s="77"/>
      <c r="GP507" s="77"/>
      <c r="GQ507" s="77"/>
      <c r="GR507" s="77"/>
      <c r="GS507" s="77"/>
      <c r="GT507" s="77"/>
      <c r="GU507" s="77"/>
      <c r="GV507" s="77"/>
      <c r="GW507" s="77"/>
      <c r="GX507" s="77"/>
      <c r="GY507" s="77"/>
      <c r="GZ507" s="77"/>
      <c r="HA507" s="77"/>
      <c r="HB507" s="77"/>
      <c r="HC507" s="77"/>
      <c r="HD507" s="77"/>
      <c r="HE507" s="77"/>
      <c r="HF507" s="77"/>
      <c r="HG507" s="77"/>
      <c r="HH507" s="77"/>
      <c r="HI507" s="77"/>
      <c r="HJ507" s="77"/>
      <c r="HK507" s="77"/>
      <c r="HL507" s="77"/>
      <c r="HM507" s="77"/>
      <c r="HN507" s="77"/>
      <c r="HO507" s="77"/>
      <c r="HP507" s="77"/>
      <c r="HQ507" s="77"/>
      <c r="HR507" s="77"/>
      <c r="HS507" s="77"/>
      <c r="HT507" s="77"/>
      <c r="HU507" s="77"/>
      <c r="HV507" s="77"/>
      <c r="HW507" s="77"/>
      <c r="HX507" s="77"/>
      <c r="HY507" s="77"/>
      <c r="HZ507" s="77"/>
      <c r="IA507" s="77"/>
      <c r="IB507" s="77"/>
      <c r="IC507" s="77"/>
      <c r="ID507" s="77"/>
      <c r="IE507" s="77"/>
      <c r="IF507" s="77"/>
      <c r="IG507" s="77"/>
      <c r="IH507" s="77"/>
      <c r="II507" s="77"/>
      <c r="IJ507" s="77"/>
      <c r="IK507" s="77"/>
      <c r="IL507" s="77"/>
      <c r="IM507" s="77"/>
      <c r="IN507" s="77"/>
      <c r="IO507" s="77"/>
      <c r="IP507" s="77"/>
      <c r="IQ507" s="77"/>
      <c r="IR507" s="77"/>
      <c r="IS507" s="77"/>
      <c r="IT507" s="77"/>
      <c r="IU507" s="77"/>
      <c r="IV507" s="3"/>
      <c r="IW507" s="3"/>
      <c r="IX507" s="3"/>
      <c r="IY507" s="3"/>
      <c r="IZ507" s="3"/>
      <c r="JA507" s="551"/>
      <c r="JB507" s="713"/>
      <c r="JC507" s="713"/>
      <c r="JD507" s="713"/>
      <c r="JE507" s="713"/>
      <c r="JF507" s="713"/>
      <c r="JG507" s="713"/>
      <c r="JH507" s="713"/>
      <c r="JI507" s="713"/>
      <c r="JJ507" s="713"/>
      <c r="JK507" s="713"/>
      <c r="JL507" s="713"/>
      <c r="JM507" s="713"/>
      <c r="JN507" s="713"/>
      <c r="JO507" s="713"/>
      <c r="JP507" s="713"/>
      <c r="JQ507" s="713"/>
      <c r="JR507" s="713"/>
      <c r="JS507" s="713"/>
      <c r="JT507" s="713"/>
      <c r="JU507" s="713"/>
      <c r="JV507" s="713"/>
      <c r="JW507" s="713"/>
      <c r="JX507" s="713"/>
      <c r="JY507" s="713"/>
      <c r="JZ507" s="713"/>
      <c r="KA507" s="713"/>
      <c r="KB507" s="713"/>
      <c r="KC507" s="713"/>
      <c r="KD507" s="713"/>
      <c r="KE507" s="713"/>
      <c r="KF507" s="713"/>
      <c r="KG507" s="713"/>
      <c r="KH507" s="713"/>
      <c r="KI507" s="713"/>
      <c r="KJ507" s="713"/>
      <c r="KK507" s="713"/>
      <c r="KL507" s="713"/>
      <c r="KM507" s="713"/>
      <c r="KN507" s="713"/>
      <c r="KO507" s="713"/>
      <c r="KP507" s="713"/>
      <c r="KQ507" s="713"/>
      <c r="KR507" s="713"/>
      <c r="KS507" s="713"/>
      <c r="KT507" s="713"/>
      <c r="KU507" s="713"/>
      <c r="KV507" s="713"/>
      <c r="KW507" s="713"/>
      <c r="KX507" s="713"/>
      <c r="KY507" s="713"/>
      <c r="KZ507" s="713"/>
      <c r="LA507" s="713"/>
      <c r="LB507" s="713"/>
      <c r="LC507" s="713"/>
      <c r="LD507" s="713"/>
      <c r="LE507" s="713"/>
      <c r="LF507" s="713"/>
      <c r="LG507" s="713"/>
      <c r="LH507" s="713"/>
      <c r="LI507" s="713"/>
      <c r="LJ507" s="713"/>
      <c r="LK507" s="713"/>
      <c r="LL507" s="713"/>
      <c r="LM507" s="713"/>
      <c r="LN507" s="713"/>
      <c r="LO507" s="713"/>
      <c r="LP507" s="713"/>
      <c r="LQ507" s="713"/>
      <c r="LR507" s="713"/>
      <c r="LS507" s="713"/>
      <c r="LT507" s="713"/>
      <c r="LU507" s="713"/>
      <c r="LV507" s="713"/>
      <c r="LW507" s="713"/>
      <c r="LX507" s="713"/>
      <c r="LY507" s="713"/>
      <c r="LZ507" s="713"/>
      <c r="MA507" s="713"/>
      <c r="MB507" s="713"/>
      <c r="MC507" s="713"/>
      <c r="MD507" s="713"/>
      <c r="ME507" s="713"/>
      <c r="MF507" s="713"/>
      <c r="MG507" s="713"/>
      <c r="MH507" s="713"/>
      <c r="MI507" s="713"/>
      <c r="MJ507" s="713"/>
      <c r="MK507" s="713"/>
      <c r="ML507" s="713"/>
      <c r="MM507" s="713"/>
      <c r="MN507" s="713"/>
      <c r="MO507" s="713"/>
      <c r="MP507" s="713"/>
      <c r="MQ507" s="713"/>
      <c r="MR507" s="713"/>
      <c r="MS507" s="713"/>
      <c r="MT507" s="713"/>
      <c r="MU507" s="713"/>
      <c r="MV507" s="714"/>
      <c r="MW507" s="714"/>
      <c r="MX507" s="714"/>
      <c r="MY507" s="714"/>
      <c r="MZ507" s="714"/>
    </row>
    <row r="508" spans="1:364" s="49" customFormat="1" ht="15" customHeight="1">
      <c r="A508" s="723"/>
      <c r="B508" s="724"/>
      <c r="C508" s="709"/>
      <c r="D508" s="474"/>
      <c r="E508" s="7"/>
      <c r="F508" s="7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373"/>
      <c r="AG508" s="7"/>
      <c r="AH508" s="7"/>
      <c r="AI508" s="7"/>
      <c r="AJ508" s="7"/>
      <c r="AK508" s="7"/>
      <c r="AL508" s="7"/>
      <c r="AM508" s="7"/>
      <c r="AN508" s="7"/>
      <c r="AO508" s="373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373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373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373"/>
      <c r="FG508" s="6"/>
      <c r="FH508" s="6"/>
      <c r="FI508" s="6"/>
      <c r="FJ508" s="6"/>
      <c r="FK508" s="6"/>
      <c r="FL508" s="6"/>
      <c r="FM508" s="225"/>
      <c r="FN508" s="6"/>
      <c r="FO508" s="6"/>
      <c r="FP508" s="6"/>
      <c r="FQ508" s="6"/>
      <c r="FR508" s="510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101"/>
      <c r="GJ508" s="511"/>
      <c r="GK508" s="101"/>
      <c r="GL508" s="77"/>
      <c r="GM508" s="77"/>
      <c r="GN508" s="77"/>
      <c r="GO508" s="77"/>
      <c r="GP508" s="77"/>
      <c r="GQ508" s="77"/>
      <c r="GR508" s="77"/>
      <c r="GS508" s="77"/>
      <c r="GT508" s="77"/>
      <c r="GU508" s="77"/>
      <c r="GV508" s="77"/>
      <c r="GW508" s="77"/>
      <c r="GX508" s="77"/>
      <c r="GY508" s="77"/>
      <c r="GZ508" s="77"/>
      <c r="HA508" s="77"/>
      <c r="HB508" s="77"/>
      <c r="HC508" s="77"/>
      <c r="HD508" s="77"/>
      <c r="HE508" s="77"/>
      <c r="HF508" s="77"/>
      <c r="HG508" s="77"/>
      <c r="HH508" s="77"/>
      <c r="HI508" s="77"/>
      <c r="HJ508" s="77"/>
      <c r="HK508" s="77"/>
      <c r="HL508" s="77"/>
      <c r="HM508" s="77"/>
      <c r="HN508" s="77"/>
      <c r="HO508" s="77"/>
      <c r="HP508" s="77"/>
      <c r="HQ508" s="77"/>
      <c r="HR508" s="77"/>
      <c r="HS508" s="77"/>
      <c r="HT508" s="77"/>
      <c r="HU508" s="77"/>
      <c r="HV508" s="77"/>
      <c r="HW508" s="77"/>
      <c r="HX508" s="77"/>
      <c r="HY508" s="77"/>
      <c r="HZ508" s="77"/>
      <c r="IA508" s="77"/>
      <c r="IB508" s="77"/>
      <c r="IC508" s="77"/>
      <c r="ID508" s="77"/>
      <c r="IE508" s="77"/>
      <c r="IF508" s="77"/>
      <c r="IG508" s="77"/>
      <c r="IH508" s="77"/>
      <c r="II508" s="77"/>
      <c r="IJ508" s="77"/>
      <c r="IK508" s="77"/>
      <c r="IL508" s="77"/>
      <c r="IM508" s="77"/>
      <c r="IN508" s="77"/>
      <c r="IO508" s="77"/>
      <c r="IP508" s="77"/>
      <c r="IQ508" s="77"/>
      <c r="IR508" s="77"/>
      <c r="IS508" s="77"/>
      <c r="IT508" s="77"/>
      <c r="IU508" s="77"/>
      <c r="IV508" s="3"/>
      <c r="IW508" s="3"/>
      <c r="IX508" s="3"/>
      <c r="IY508" s="3"/>
      <c r="IZ508" s="3"/>
      <c r="JA508" s="551"/>
      <c r="JB508" s="713"/>
      <c r="JC508" s="713"/>
      <c r="JD508" s="713"/>
      <c r="JE508" s="713"/>
      <c r="JF508" s="713"/>
      <c r="JG508" s="713"/>
      <c r="JH508" s="713"/>
      <c r="JI508" s="713"/>
      <c r="JJ508" s="713"/>
      <c r="JK508" s="713"/>
      <c r="JL508" s="713"/>
      <c r="JM508" s="713"/>
      <c r="JN508" s="713"/>
      <c r="JO508" s="713"/>
      <c r="JP508" s="713"/>
      <c r="JQ508" s="713"/>
      <c r="JR508" s="713"/>
      <c r="JS508" s="713"/>
      <c r="JT508" s="713"/>
      <c r="JU508" s="713"/>
      <c r="JV508" s="713"/>
      <c r="JW508" s="713"/>
      <c r="JX508" s="713"/>
      <c r="JY508" s="713"/>
      <c r="JZ508" s="713"/>
      <c r="KA508" s="713"/>
      <c r="KB508" s="713"/>
      <c r="KC508" s="713"/>
      <c r="KD508" s="713"/>
      <c r="KE508" s="713"/>
      <c r="KF508" s="713"/>
      <c r="KG508" s="713"/>
      <c r="KH508" s="713"/>
      <c r="KI508" s="713"/>
      <c r="KJ508" s="713"/>
      <c r="KK508" s="713"/>
      <c r="KL508" s="713"/>
      <c r="KM508" s="713"/>
      <c r="KN508" s="713"/>
      <c r="KO508" s="713"/>
      <c r="KP508" s="713"/>
      <c r="KQ508" s="713"/>
      <c r="KR508" s="713"/>
      <c r="KS508" s="713"/>
      <c r="KT508" s="713"/>
      <c r="KU508" s="713"/>
      <c r="KV508" s="713"/>
      <c r="KW508" s="713"/>
      <c r="KX508" s="713"/>
      <c r="KY508" s="713"/>
      <c r="KZ508" s="713"/>
      <c r="LA508" s="713"/>
      <c r="LB508" s="713"/>
      <c r="LC508" s="713"/>
      <c r="LD508" s="713"/>
      <c r="LE508" s="713"/>
      <c r="LF508" s="713"/>
      <c r="LG508" s="713"/>
      <c r="LH508" s="713"/>
      <c r="LI508" s="713"/>
      <c r="LJ508" s="713"/>
      <c r="LK508" s="713"/>
      <c r="LL508" s="713"/>
      <c r="LM508" s="713"/>
      <c r="LN508" s="713"/>
      <c r="LO508" s="713"/>
      <c r="LP508" s="713"/>
      <c r="LQ508" s="713"/>
      <c r="LR508" s="713"/>
      <c r="LS508" s="713"/>
      <c r="LT508" s="713"/>
      <c r="LU508" s="713"/>
      <c r="LV508" s="713"/>
      <c r="LW508" s="713"/>
      <c r="LX508" s="713"/>
      <c r="LY508" s="713"/>
      <c r="LZ508" s="713"/>
      <c r="MA508" s="713"/>
      <c r="MB508" s="713"/>
      <c r="MC508" s="713"/>
      <c r="MD508" s="713"/>
      <c r="ME508" s="713"/>
      <c r="MF508" s="713"/>
      <c r="MG508" s="713"/>
      <c r="MH508" s="713"/>
      <c r="MI508" s="713"/>
      <c r="MJ508" s="713"/>
      <c r="MK508" s="713"/>
      <c r="ML508" s="713"/>
      <c r="MM508" s="713"/>
      <c r="MN508" s="713"/>
      <c r="MO508" s="713"/>
      <c r="MP508" s="713"/>
      <c r="MQ508" s="713"/>
      <c r="MR508" s="713"/>
      <c r="MS508" s="713"/>
      <c r="MT508" s="713"/>
      <c r="MU508" s="713"/>
      <c r="MV508" s="714"/>
      <c r="MW508" s="714"/>
      <c r="MX508" s="714"/>
      <c r="MY508" s="714"/>
      <c r="MZ508" s="714"/>
    </row>
    <row r="509" spans="1:364" s="49" customFormat="1" ht="15" customHeight="1">
      <c r="A509" s="723"/>
      <c r="B509" s="724"/>
      <c r="C509" s="709"/>
      <c r="D509" s="474"/>
      <c r="E509" s="7"/>
      <c r="F509" s="7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373"/>
      <c r="AG509" s="7"/>
      <c r="AH509" s="7"/>
      <c r="AI509" s="7"/>
      <c r="AJ509" s="7"/>
      <c r="AK509" s="7"/>
      <c r="AL509" s="7"/>
      <c r="AM509" s="7"/>
      <c r="AN509" s="7"/>
      <c r="AO509" s="373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373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373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373"/>
      <c r="FG509" s="6"/>
      <c r="FH509" s="6"/>
      <c r="FI509" s="6"/>
      <c r="FJ509" s="6"/>
      <c r="FK509" s="6"/>
      <c r="FL509" s="6"/>
      <c r="FM509" s="225"/>
      <c r="FN509" s="6"/>
      <c r="FO509" s="6"/>
      <c r="FP509" s="6"/>
      <c r="FQ509" s="6"/>
      <c r="FR509" s="510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101"/>
      <c r="GJ509" s="511"/>
      <c r="GK509" s="101"/>
      <c r="GL509" s="77"/>
      <c r="GM509" s="77"/>
      <c r="GN509" s="77"/>
      <c r="GO509" s="77"/>
      <c r="GP509" s="77"/>
      <c r="GQ509" s="77"/>
      <c r="GR509" s="77"/>
      <c r="GS509" s="77"/>
      <c r="GT509" s="77"/>
      <c r="GU509" s="77"/>
      <c r="GV509" s="77"/>
      <c r="GW509" s="77"/>
      <c r="GX509" s="77"/>
      <c r="GY509" s="77"/>
      <c r="GZ509" s="77"/>
      <c r="HA509" s="77"/>
      <c r="HB509" s="77"/>
      <c r="HC509" s="77"/>
      <c r="HD509" s="77"/>
      <c r="HE509" s="77"/>
      <c r="HF509" s="77"/>
      <c r="HG509" s="77"/>
      <c r="HH509" s="77"/>
      <c r="HI509" s="77"/>
      <c r="HJ509" s="77"/>
      <c r="HK509" s="77"/>
      <c r="HL509" s="77"/>
      <c r="HM509" s="77"/>
      <c r="HN509" s="77"/>
      <c r="HO509" s="77"/>
      <c r="HP509" s="77"/>
      <c r="HQ509" s="77"/>
      <c r="HR509" s="77"/>
      <c r="HS509" s="77"/>
      <c r="HT509" s="77"/>
      <c r="HU509" s="77"/>
      <c r="HV509" s="77"/>
      <c r="HW509" s="77"/>
      <c r="HX509" s="77"/>
      <c r="HY509" s="77"/>
      <c r="HZ509" s="77"/>
      <c r="IA509" s="77"/>
      <c r="IB509" s="77"/>
      <c r="IC509" s="77"/>
      <c r="ID509" s="77"/>
      <c r="IE509" s="77"/>
      <c r="IF509" s="77"/>
      <c r="IG509" s="77"/>
      <c r="IH509" s="77"/>
      <c r="II509" s="77"/>
      <c r="IJ509" s="77"/>
      <c r="IK509" s="77"/>
      <c r="IL509" s="77"/>
      <c r="IM509" s="77"/>
      <c r="IN509" s="77"/>
      <c r="IO509" s="77"/>
      <c r="IP509" s="77"/>
      <c r="IQ509" s="77"/>
      <c r="IR509" s="77"/>
      <c r="IS509" s="77"/>
      <c r="IT509" s="77"/>
      <c r="IU509" s="77"/>
      <c r="IV509" s="3"/>
      <c r="IW509" s="3"/>
      <c r="IX509" s="3"/>
      <c r="IY509" s="3"/>
      <c r="IZ509" s="3"/>
      <c r="JA509" s="551"/>
      <c r="JB509" s="713"/>
      <c r="JC509" s="713"/>
      <c r="JD509" s="713"/>
      <c r="JE509" s="713"/>
      <c r="JF509" s="713"/>
      <c r="JG509" s="713"/>
      <c r="JH509" s="713"/>
      <c r="JI509" s="713"/>
      <c r="JJ509" s="713"/>
      <c r="JK509" s="713"/>
      <c r="JL509" s="713"/>
      <c r="JM509" s="713"/>
      <c r="JN509" s="713"/>
      <c r="JO509" s="713"/>
      <c r="JP509" s="713"/>
      <c r="JQ509" s="713"/>
      <c r="JR509" s="713"/>
      <c r="JS509" s="713"/>
      <c r="JT509" s="713"/>
      <c r="JU509" s="713"/>
      <c r="JV509" s="713"/>
      <c r="JW509" s="713"/>
      <c r="JX509" s="713"/>
      <c r="JY509" s="713"/>
      <c r="JZ509" s="713"/>
      <c r="KA509" s="713"/>
      <c r="KB509" s="713"/>
      <c r="KC509" s="713"/>
      <c r="KD509" s="713"/>
      <c r="KE509" s="713"/>
      <c r="KF509" s="713"/>
      <c r="KG509" s="713"/>
      <c r="KH509" s="713"/>
      <c r="KI509" s="713"/>
      <c r="KJ509" s="713"/>
      <c r="KK509" s="713"/>
      <c r="KL509" s="713"/>
      <c r="KM509" s="713"/>
      <c r="KN509" s="713"/>
      <c r="KO509" s="713"/>
      <c r="KP509" s="713"/>
      <c r="KQ509" s="713"/>
      <c r="KR509" s="713"/>
      <c r="KS509" s="713"/>
      <c r="KT509" s="713"/>
      <c r="KU509" s="713"/>
      <c r="KV509" s="713"/>
      <c r="KW509" s="713"/>
      <c r="KX509" s="713"/>
      <c r="KY509" s="713"/>
      <c r="KZ509" s="713"/>
      <c r="LA509" s="713"/>
      <c r="LB509" s="713"/>
      <c r="LC509" s="713"/>
      <c r="LD509" s="713"/>
      <c r="LE509" s="713"/>
      <c r="LF509" s="713"/>
      <c r="LG509" s="713"/>
      <c r="LH509" s="713"/>
      <c r="LI509" s="713"/>
      <c r="LJ509" s="713"/>
      <c r="LK509" s="713"/>
      <c r="LL509" s="713"/>
      <c r="LM509" s="713"/>
      <c r="LN509" s="713"/>
      <c r="LO509" s="713"/>
      <c r="LP509" s="713"/>
      <c r="LQ509" s="713"/>
      <c r="LR509" s="713"/>
      <c r="LS509" s="713"/>
      <c r="LT509" s="713"/>
      <c r="LU509" s="713"/>
      <c r="LV509" s="713"/>
      <c r="LW509" s="713"/>
      <c r="LX509" s="713"/>
      <c r="LY509" s="713"/>
      <c r="LZ509" s="713"/>
      <c r="MA509" s="713"/>
      <c r="MB509" s="713"/>
      <c r="MC509" s="713"/>
      <c r="MD509" s="713"/>
      <c r="ME509" s="713"/>
      <c r="MF509" s="713"/>
      <c r="MG509" s="713"/>
      <c r="MH509" s="713"/>
      <c r="MI509" s="713"/>
      <c r="MJ509" s="713"/>
      <c r="MK509" s="713"/>
      <c r="ML509" s="713"/>
      <c r="MM509" s="713"/>
      <c r="MN509" s="713"/>
      <c r="MO509" s="713"/>
      <c r="MP509" s="713"/>
      <c r="MQ509" s="713"/>
      <c r="MR509" s="713"/>
      <c r="MS509" s="713"/>
      <c r="MT509" s="713"/>
      <c r="MU509" s="713"/>
      <c r="MV509" s="714"/>
      <c r="MW509" s="714"/>
      <c r="MX509" s="714"/>
      <c r="MY509" s="714"/>
      <c r="MZ509" s="714"/>
    </row>
    <row r="510" spans="1:364" s="49" customFormat="1" ht="15" customHeight="1">
      <c r="A510" s="723"/>
      <c r="B510" s="724"/>
      <c r="C510" s="709"/>
      <c r="D510" s="474"/>
      <c r="E510" s="7"/>
      <c r="F510" s="7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373"/>
      <c r="AG510" s="7"/>
      <c r="AH510" s="7"/>
      <c r="AI510" s="7"/>
      <c r="AJ510" s="7"/>
      <c r="AK510" s="7"/>
      <c r="AL510" s="7"/>
      <c r="AM510" s="7"/>
      <c r="AN510" s="7"/>
      <c r="AO510" s="373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373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373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373"/>
      <c r="FG510" s="6"/>
      <c r="FH510" s="6"/>
      <c r="FI510" s="6"/>
      <c r="FJ510" s="6"/>
      <c r="FK510" s="6"/>
      <c r="FL510" s="6"/>
      <c r="FM510" s="225"/>
      <c r="FN510" s="6"/>
      <c r="FO510" s="6"/>
      <c r="FP510" s="6"/>
      <c r="FQ510" s="6"/>
      <c r="FR510" s="510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101"/>
      <c r="GJ510" s="511"/>
      <c r="GK510" s="101"/>
      <c r="GL510" s="77"/>
      <c r="GM510" s="77"/>
      <c r="GN510" s="77"/>
      <c r="GO510" s="77"/>
      <c r="GP510" s="77"/>
      <c r="GQ510" s="77"/>
      <c r="GR510" s="77"/>
      <c r="GS510" s="77"/>
      <c r="GT510" s="77"/>
      <c r="GU510" s="77"/>
      <c r="GV510" s="77"/>
      <c r="GW510" s="77"/>
      <c r="GX510" s="77"/>
      <c r="GY510" s="77"/>
      <c r="GZ510" s="77"/>
      <c r="HA510" s="77"/>
      <c r="HB510" s="77"/>
      <c r="HC510" s="77"/>
      <c r="HD510" s="77"/>
      <c r="HE510" s="77"/>
      <c r="HF510" s="77"/>
      <c r="HG510" s="77"/>
      <c r="HH510" s="77"/>
      <c r="HI510" s="77"/>
      <c r="HJ510" s="77"/>
      <c r="HK510" s="77"/>
      <c r="HL510" s="77"/>
      <c r="HM510" s="77"/>
      <c r="HN510" s="77"/>
      <c r="HO510" s="77"/>
      <c r="HP510" s="77"/>
      <c r="HQ510" s="77"/>
      <c r="HR510" s="77"/>
      <c r="HS510" s="77"/>
      <c r="HT510" s="77"/>
      <c r="HU510" s="77"/>
      <c r="HV510" s="77"/>
      <c r="HW510" s="77"/>
      <c r="HX510" s="77"/>
      <c r="HY510" s="77"/>
      <c r="HZ510" s="77"/>
      <c r="IA510" s="77"/>
      <c r="IB510" s="77"/>
      <c r="IC510" s="77"/>
      <c r="ID510" s="77"/>
      <c r="IE510" s="77"/>
      <c r="IF510" s="77"/>
      <c r="IG510" s="77"/>
      <c r="IH510" s="77"/>
      <c r="II510" s="77"/>
      <c r="IJ510" s="77"/>
      <c r="IK510" s="77"/>
      <c r="IL510" s="77"/>
      <c r="IM510" s="77"/>
      <c r="IN510" s="77"/>
      <c r="IO510" s="77"/>
      <c r="IP510" s="77"/>
      <c r="IQ510" s="77"/>
      <c r="IR510" s="77"/>
      <c r="IS510" s="77"/>
      <c r="IT510" s="77"/>
      <c r="IU510" s="77"/>
      <c r="IV510" s="3"/>
      <c r="IW510" s="3"/>
      <c r="IX510" s="3"/>
      <c r="IY510" s="3"/>
      <c r="IZ510" s="3"/>
      <c r="JA510" s="551"/>
      <c r="JB510" s="713"/>
      <c r="JC510" s="713"/>
      <c r="JD510" s="713"/>
      <c r="JE510" s="713"/>
      <c r="JF510" s="713"/>
      <c r="JG510" s="713"/>
      <c r="JH510" s="713"/>
      <c r="JI510" s="713"/>
      <c r="JJ510" s="713"/>
      <c r="JK510" s="713"/>
      <c r="JL510" s="713"/>
      <c r="JM510" s="713"/>
      <c r="JN510" s="713"/>
      <c r="JO510" s="713"/>
      <c r="JP510" s="713"/>
      <c r="JQ510" s="713"/>
      <c r="JR510" s="713"/>
      <c r="JS510" s="713"/>
      <c r="JT510" s="713"/>
      <c r="JU510" s="713"/>
      <c r="JV510" s="713"/>
      <c r="JW510" s="713"/>
      <c r="JX510" s="713"/>
      <c r="JY510" s="713"/>
      <c r="JZ510" s="713"/>
      <c r="KA510" s="713"/>
      <c r="KB510" s="713"/>
      <c r="KC510" s="713"/>
      <c r="KD510" s="713"/>
      <c r="KE510" s="713"/>
      <c r="KF510" s="713"/>
      <c r="KG510" s="713"/>
      <c r="KH510" s="713"/>
      <c r="KI510" s="713"/>
      <c r="KJ510" s="713"/>
      <c r="KK510" s="713"/>
      <c r="KL510" s="713"/>
      <c r="KM510" s="713"/>
      <c r="KN510" s="713"/>
      <c r="KO510" s="713"/>
      <c r="KP510" s="713"/>
      <c r="KQ510" s="713"/>
      <c r="KR510" s="713"/>
      <c r="KS510" s="713"/>
      <c r="KT510" s="713"/>
      <c r="KU510" s="713"/>
      <c r="KV510" s="713"/>
      <c r="KW510" s="713"/>
      <c r="KX510" s="713"/>
      <c r="KY510" s="713"/>
      <c r="KZ510" s="713"/>
      <c r="LA510" s="713"/>
      <c r="LB510" s="713"/>
      <c r="LC510" s="713"/>
      <c r="LD510" s="713"/>
      <c r="LE510" s="713"/>
      <c r="LF510" s="713"/>
      <c r="LG510" s="713"/>
      <c r="LH510" s="713"/>
      <c r="LI510" s="713"/>
      <c r="LJ510" s="713"/>
      <c r="LK510" s="713"/>
      <c r="LL510" s="713"/>
      <c r="LM510" s="713"/>
      <c r="LN510" s="713"/>
      <c r="LO510" s="713"/>
      <c r="LP510" s="713"/>
      <c r="LQ510" s="713"/>
      <c r="LR510" s="713"/>
      <c r="LS510" s="713"/>
      <c r="LT510" s="713"/>
      <c r="LU510" s="713"/>
      <c r="LV510" s="713"/>
      <c r="LW510" s="713"/>
      <c r="LX510" s="713"/>
      <c r="LY510" s="713"/>
      <c r="LZ510" s="713"/>
      <c r="MA510" s="713"/>
      <c r="MB510" s="713"/>
      <c r="MC510" s="713"/>
      <c r="MD510" s="713"/>
      <c r="ME510" s="713"/>
      <c r="MF510" s="713"/>
      <c r="MG510" s="713"/>
      <c r="MH510" s="713"/>
      <c r="MI510" s="713"/>
      <c r="MJ510" s="713"/>
      <c r="MK510" s="713"/>
      <c r="ML510" s="713"/>
      <c r="MM510" s="713"/>
      <c r="MN510" s="713"/>
      <c r="MO510" s="713"/>
      <c r="MP510" s="713"/>
      <c r="MQ510" s="713"/>
      <c r="MR510" s="713"/>
      <c r="MS510" s="713"/>
      <c r="MT510" s="713"/>
      <c r="MU510" s="713"/>
      <c r="MV510" s="714"/>
      <c r="MW510" s="714"/>
      <c r="MX510" s="714"/>
      <c r="MY510" s="714"/>
      <c r="MZ510" s="714"/>
    </row>
    <row r="511" spans="1:364" s="49" customFormat="1" ht="15" customHeight="1">
      <c r="A511" s="723"/>
      <c r="B511" s="724"/>
      <c r="C511" s="709"/>
      <c r="D511" s="474"/>
      <c r="E511" s="7"/>
      <c r="F511" s="7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373"/>
      <c r="AG511" s="7"/>
      <c r="AH511" s="7"/>
      <c r="AI511" s="7"/>
      <c r="AJ511" s="7"/>
      <c r="AK511" s="7"/>
      <c r="AL511" s="7"/>
      <c r="AM511" s="7"/>
      <c r="AN511" s="7"/>
      <c r="AO511" s="373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373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373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373"/>
      <c r="FG511" s="6"/>
      <c r="FH511" s="6"/>
      <c r="FI511" s="6"/>
      <c r="FJ511" s="6"/>
      <c r="FK511" s="6"/>
      <c r="FL511" s="6"/>
      <c r="FM511" s="225"/>
      <c r="FN511" s="6"/>
      <c r="FO511" s="6"/>
      <c r="FP511" s="6"/>
      <c r="FQ511" s="6"/>
      <c r="FR511" s="510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101"/>
      <c r="GJ511" s="511"/>
      <c r="GK511" s="101"/>
      <c r="GL511" s="77"/>
      <c r="GM511" s="77"/>
      <c r="GN511" s="77"/>
      <c r="GO511" s="77"/>
      <c r="GP511" s="77"/>
      <c r="GQ511" s="77"/>
      <c r="GR511" s="77"/>
      <c r="GS511" s="77"/>
      <c r="GT511" s="77"/>
      <c r="GU511" s="77"/>
      <c r="GV511" s="77"/>
      <c r="GW511" s="77"/>
      <c r="GX511" s="77"/>
      <c r="GY511" s="77"/>
      <c r="GZ511" s="77"/>
      <c r="HA511" s="77"/>
      <c r="HB511" s="77"/>
      <c r="HC511" s="77"/>
      <c r="HD511" s="77"/>
      <c r="HE511" s="77"/>
      <c r="HF511" s="77"/>
      <c r="HG511" s="77"/>
      <c r="HH511" s="77"/>
      <c r="HI511" s="77"/>
      <c r="HJ511" s="77"/>
      <c r="HK511" s="77"/>
      <c r="HL511" s="77"/>
      <c r="HM511" s="77"/>
      <c r="HN511" s="77"/>
      <c r="HO511" s="77"/>
      <c r="HP511" s="77"/>
      <c r="HQ511" s="77"/>
      <c r="HR511" s="77"/>
      <c r="HS511" s="77"/>
      <c r="HT511" s="77"/>
      <c r="HU511" s="77"/>
      <c r="HV511" s="77"/>
      <c r="HW511" s="77"/>
      <c r="HX511" s="77"/>
      <c r="HY511" s="77"/>
      <c r="HZ511" s="77"/>
      <c r="IA511" s="77"/>
      <c r="IB511" s="77"/>
      <c r="IC511" s="77"/>
      <c r="ID511" s="77"/>
      <c r="IE511" s="77"/>
      <c r="IF511" s="77"/>
      <c r="IG511" s="77"/>
      <c r="IH511" s="77"/>
      <c r="II511" s="77"/>
      <c r="IJ511" s="77"/>
      <c r="IK511" s="77"/>
      <c r="IL511" s="77"/>
      <c r="IM511" s="77"/>
      <c r="IN511" s="77"/>
      <c r="IO511" s="77"/>
      <c r="IP511" s="77"/>
      <c r="IQ511" s="77"/>
      <c r="IR511" s="77"/>
      <c r="IS511" s="77"/>
      <c r="IT511" s="77"/>
      <c r="IU511" s="77"/>
      <c r="IV511" s="3"/>
      <c r="IW511" s="3"/>
      <c r="IX511" s="3"/>
      <c r="IY511" s="3"/>
      <c r="IZ511" s="3"/>
      <c r="JA511" s="551"/>
      <c r="JB511" s="713"/>
      <c r="JC511" s="713"/>
      <c r="JD511" s="713"/>
      <c r="JE511" s="713"/>
      <c r="JF511" s="713"/>
      <c r="JG511" s="713"/>
      <c r="JH511" s="713"/>
      <c r="JI511" s="713"/>
      <c r="JJ511" s="713"/>
      <c r="JK511" s="713"/>
      <c r="JL511" s="713"/>
      <c r="JM511" s="713"/>
      <c r="JN511" s="713"/>
      <c r="JO511" s="713"/>
      <c r="JP511" s="713"/>
      <c r="JQ511" s="713"/>
      <c r="JR511" s="713"/>
      <c r="JS511" s="713"/>
      <c r="JT511" s="713"/>
      <c r="JU511" s="713"/>
      <c r="JV511" s="713"/>
      <c r="JW511" s="713"/>
      <c r="JX511" s="713"/>
      <c r="JY511" s="713"/>
      <c r="JZ511" s="713"/>
      <c r="KA511" s="713"/>
      <c r="KB511" s="713"/>
      <c r="KC511" s="713"/>
      <c r="KD511" s="713"/>
      <c r="KE511" s="713"/>
      <c r="KF511" s="713"/>
      <c r="KG511" s="713"/>
      <c r="KH511" s="713"/>
      <c r="KI511" s="713"/>
      <c r="KJ511" s="713"/>
      <c r="KK511" s="713"/>
      <c r="KL511" s="713"/>
      <c r="KM511" s="713"/>
      <c r="KN511" s="713"/>
      <c r="KO511" s="713"/>
      <c r="KP511" s="713"/>
      <c r="KQ511" s="713"/>
      <c r="KR511" s="713"/>
      <c r="KS511" s="713"/>
      <c r="KT511" s="713"/>
      <c r="KU511" s="713"/>
      <c r="KV511" s="713"/>
      <c r="KW511" s="713"/>
      <c r="KX511" s="713"/>
      <c r="KY511" s="713"/>
      <c r="KZ511" s="713"/>
      <c r="LA511" s="713"/>
      <c r="LB511" s="713"/>
      <c r="LC511" s="713"/>
      <c r="LD511" s="713"/>
      <c r="LE511" s="713"/>
      <c r="LF511" s="713"/>
      <c r="LG511" s="713"/>
      <c r="LH511" s="713"/>
      <c r="LI511" s="713"/>
      <c r="LJ511" s="713"/>
      <c r="LK511" s="713"/>
      <c r="LL511" s="713"/>
      <c r="LM511" s="713"/>
      <c r="LN511" s="713"/>
      <c r="LO511" s="713"/>
      <c r="LP511" s="713"/>
      <c r="LQ511" s="713"/>
      <c r="LR511" s="713"/>
      <c r="LS511" s="713"/>
      <c r="LT511" s="713"/>
      <c r="LU511" s="713"/>
      <c r="LV511" s="713"/>
      <c r="LW511" s="713"/>
      <c r="LX511" s="713"/>
      <c r="LY511" s="713"/>
      <c r="LZ511" s="713"/>
      <c r="MA511" s="713"/>
      <c r="MB511" s="713"/>
      <c r="MC511" s="713"/>
      <c r="MD511" s="713"/>
      <c r="ME511" s="713"/>
      <c r="MF511" s="713"/>
      <c r="MG511" s="713"/>
      <c r="MH511" s="713"/>
      <c r="MI511" s="713"/>
      <c r="MJ511" s="713"/>
      <c r="MK511" s="713"/>
      <c r="ML511" s="713"/>
      <c r="MM511" s="713"/>
      <c r="MN511" s="713"/>
      <c r="MO511" s="713"/>
      <c r="MP511" s="713"/>
      <c r="MQ511" s="713"/>
      <c r="MR511" s="713"/>
      <c r="MS511" s="713"/>
      <c r="MT511" s="713"/>
      <c r="MU511" s="713"/>
      <c r="MV511" s="714"/>
      <c r="MW511" s="714"/>
      <c r="MX511" s="714"/>
      <c r="MY511" s="714"/>
      <c r="MZ511" s="714"/>
    </row>
    <row r="512" spans="1:364" s="49" customFormat="1" ht="15" customHeight="1">
      <c r="A512" s="723"/>
      <c r="B512" s="724"/>
      <c r="C512" s="709"/>
      <c r="D512" s="474"/>
      <c r="E512" s="7"/>
      <c r="F512" s="7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373"/>
      <c r="AG512" s="7"/>
      <c r="AH512" s="7"/>
      <c r="AI512" s="7"/>
      <c r="AJ512" s="7"/>
      <c r="AK512" s="7"/>
      <c r="AL512" s="7"/>
      <c r="AM512" s="7"/>
      <c r="AN512" s="7"/>
      <c r="AO512" s="373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373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373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373"/>
      <c r="FG512" s="6"/>
      <c r="FH512" s="6"/>
      <c r="FI512" s="6"/>
      <c r="FJ512" s="6"/>
      <c r="FK512" s="6"/>
      <c r="FL512" s="6"/>
      <c r="FM512" s="225"/>
      <c r="FN512" s="6"/>
      <c r="FO512" s="6"/>
      <c r="FP512" s="6"/>
      <c r="FQ512" s="6"/>
      <c r="FR512" s="510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101"/>
      <c r="GJ512" s="511"/>
      <c r="GK512" s="101"/>
      <c r="GL512" s="77"/>
      <c r="GM512" s="77"/>
      <c r="GN512" s="77"/>
      <c r="GO512" s="77"/>
      <c r="GP512" s="77"/>
      <c r="GQ512" s="77"/>
      <c r="GR512" s="77"/>
      <c r="GS512" s="77"/>
      <c r="GT512" s="77"/>
      <c r="GU512" s="77"/>
      <c r="GV512" s="77"/>
      <c r="GW512" s="77"/>
      <c r="GX512" s="77"/>
      <c r="GY512" s="77"/>
      <c r="GZ512" s="77"/>
      <c r="HA512" s="77"/>
      <c r="HB512" s="77"/>
      <c r="HC512" s="77"/>
      <c r="HD512" s="77"/>
      <c r="HE512" s="77"/>
      <c r="HF512" s="77"/>
      <c r="HG512" s="77"/>
      <c r="HH512" s="77"/>
      <c r="HI512" s="77"/>
      <c r="HJ512" s="77"/>
      <c r="HK512" s="77"/>
      <c r="HL512" s="77"/>
      <c r="HM512" s="77"/>
      <c r="HN512" s="77"/>
      <c r="HO512" s="77"/>
      <c r="HP512" s="77"/>
      <c r="HQ512" s="77"/>
      <c r="HR512" s="77"/>
      <c r="HS512" s="77"/>
      <c r="HT512" s="77"/>
      <c r="HU512" s="77"/>
      <c r="HV512" s="77"/>
      <c r="HW512" s="77"/>
      <c r="HX512" s="77"/>
      <c r="HY512" s="77"/>
      <c r="HZ512" s="77"/>
      <c r="IA512" s="77"/>
      <c r="IB512" s="77"/>
      <c r="IC512" s="77"/>
      <c r="ID512" s="77"/>
      <c r="IE512" s="77"/>
      <c r="IF512" s="77"/>
      <c r="IG512" s="77"/>
      <c r="IH512" s="77"/>
      <c r="II512" s="77"/>
      <c r="IJ512" s="77"/>
      <c r="IK512" s="77"/>
      <c r="IL512" s="77"/>
      <c r="IM512" s="77"/>
      <c r="IN512" s="77"/>
      <c r="IO512" s="77"/>
      <c r="IP512" s="77"/>
      <c r="IQ512" s="77"/>
      <c r="IR512" s="77"/>
      <c r="IS512" s="77"/>
      <c r="IT512" s="77"/>
      <c r="IU512" s="77"/>
      <c r="IV512" s="3"/>
      <c r="IW512" s="3"/>
      <c r="IX512" s="3"/>
      <c r="IY512" s="3"/>
      <c r="IZ512" s="3"/>
      <c r="JA512" s="551"/>
      <c r="JB512" s="713"/>
      <c r="JC512" s="713"/>
      <c r="JD512" s="713"/>
      <c r="JE512" s="713"/>
      <c r="JF512" s="713"/>
      <c r="JG512" s="713"/>
      <c r="JH512" s="713"/>
      <c r="JI512" s="713"/>
      <c r="JJ512" s="713"/>
      <c r="JK512" s="713"/>
      <c r="JL512" s="713"/>
      <c r="JM512" s="713"/>
      <c r="JN512" s="713"/>
      <c r="JO512" s="713"/>
      <c r="JP512" s="713"/>
      <c r="JQ512" s="713"/>
      <c r="JR512" s="713"/>
      <c r="JS512" s="713"/>
      <c r="JT512" s="713"/>
      <c r="JU512" s="713"/>
      <c r="JV512" s="713"/>
      <c r="JW512" s="713"/>
      <c r="JX512" s="713"/>
      <c r="JY512" s="713"/>
      <c r="JZ512" s="713"/>
      <c r="KA512" s="713"/>
      <c r="KB512" s="713"/>
      <c r="KC512" s="713"/>
      <c r="KD512" s="713"/>
      <c r="KE512" s="713"/>
      <c r="KF512" s="713"/>
      <c r="KG512" s="713"/>
      <c r="KH512" s="713"/>
      <c r="KI512" s="713"/>
      <c r="KJ512" s="713"/>
      <c r="KK512" s="713"/>
      <c r="KL512" s="713"/>
      <c r="KM512" s="713"/>
      <c r="KN512" s="713"/>
      <c r="KO512" s="713"/>
      <c r="KP512" s="713"/>
      <c r="KQ512" s="713"/>
      <c r="KR512" s="713"/>
      <c r="KS512" s="713"/>
      <c r="KT512" s="713"/>
      <c r="KU512" s="713"/>
      <c r="KV512" s="713"/>
      <c r="KW512" s="713"/>
      <c r="KX512" s="713"/>
      <c r="KY512" s="713"/>
      <c r="KZ512" s="713"/>
      <c r="LA512" s="713"/>
      <c r="LB512" s="713"/>
      <c r="LC512" s="713"/>
      <c r="LD512" s="713"/>
      <c r="LE512" s="713"/>
      <c r="LF512" s="713"/>
      <c r="LG512" s="713"/>
      <c r="LH512" s="713"/>
      <c r="LI512" s="713"/>
      <c r="LJ512" s="713"/>
      <c r="LK512" s="713"/>
      <c r="LL512" s="713"/>
      <c r="LM512" s="713"/>
      <c r="LN512" s="713"/>
      <c r="LO512" s="713"/>
      <c r="LP512" s="713"/>
      <c r="LQ512" s="713"/>
      <c r="LR512" s="713"/>
      <c r="LS512" s="713"/>
      <c r="LT512" s="713"/>
      <c r="LU512" s="713"/>
      <c r="LV512" s="713"/>
      <c r="LW512" s="713"/>
      <c r="LX512" s="713"/>
      <c r="LY512" s="713"/>
      <c r="LZ512" s="713"/>
      <c r="MA512" s="713"/>
      <c r="MB512" s="713"/>
      <c r="MC512" s="713"/>
      <c r="MD512" s="713"/>
      <c r="ME512" s="713"/>
      <c r="MF512" s="713"/>
      <c r="MG512" s="713"/>
      <c r="MH512" s="713"/>
      <c r="MI512" s="713"/>
      <c r="MJ512" s="713"/>
      <c r="MK512" s="713"/>
      <c r="ML512" s="713"/>
      <c r="MM512" s="713"/>
      <c r="MN512" s="713"/>
      <c r="MO512" s="713"/>
      <c r="MP512" s="713"/>
      <c r="MQ512" s="713"/>
      <c r="MR512" s="713"/>
      <c r="MS512" s="713"/>
      <c r="MT512" s="713"/>
      <c r="MU512" s="713"/>
      <c r="MV512" s="714"/>
      <c r="MW512" s="714"/>
      <c r="MX512" s="714"/>
      <c r="MY512" s="714"/>
      <c r="MZ512" s="714"/>
    </row>
    <row r="513" spans="1:364" s="49" customFormat="1" ht="15" customHeight="1">
      <c r="A513" s="723"/>
      <c r="B513" s="724"/>
      <c r="C513" s="709"/>
      <c r="D513" s="474"/>
      <c r="E513" s="7"/>
      <c r="F513" s="7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373"/>
      <c r="AG513" s="7"/>
      <c r="AH513" s="7"/>
      <c r="AI513" s="7"/>
      <c r="AJ513" s="7"/>
      <c r="AK513" s="7"/>
      <c r="AL513" s="7"/>
      <c r="AM513" s="7"/>
      <c r="AN513" s="7"/>
      <c r="AO513" s="373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373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373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373"/>
      <c r="FG513" s="6"/>
      <c r="FH513" s="6"/>
      <c r="FI513" s="6"/>
      <c r="FJ513" s="6"/>
      <c r="FK513" s="6"/>
      <c r="FL513" s="6"/>
      <c r="FM513" s="225"/>
      <c r="FN513" s="6"/>
      <c r="FO513" s="6"/>
      <c r="FP513" s="6"/>
      <c r="FQ513" s="6"/>
      <c r="FR513" s="510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101"/>
      <c r="GJ513" s="511"/>
      <c r="GK513" s="101"/>
      <c r="GL513" s="77"/>
      <c r="GM513" s="77"/>
      <c r="GN513" s="77"/>
      <c r="GO513" s="77"/>
      <c r="GP513" s="77"/>
      <c r="GQ513" s="77"/>
      <c r="GR513" s="77"/>
      <c r="GS513" s="77"/>
      <c r="GT513" s="77"/>
      <c r="GU513" s="77"/>
      <c r="GV513" s="77"/>
      <c r="GW513" s="77"/>
      <c r="GX513" s="77"/>
      <c r="GY513" s="77"/>
      <c r="GZ513" s="77"/>
      <c r="HA513" s="77"/>
      <c r="HB513" s="77"/>
      <c r="HC513" s="77"/>
      <c r="HD513" s="77"/>
      <c r="HE513" s="77"/>
      <c r="HF513" s="77"/>
      <c r="HG513" s="77"/>
      <c r="HH513" s="77"/>
      <c r="HI513" s="77"/>
      <c r="HJ513" s="77"/>
      <c r="HK513" s="77"/>
      <c r="HL513" s="77"/>
      <c r="HM513" s="77"/>
      <c r="HN513" s="77"/>
      <c r="HO513" s="77"/>
      <c r="HP513" s="77"/>
      <c r="HQ513" s="77"/>
      <c r="HR513" s="77"/>
      <c r="HS513" s="77"/>
      <c r="HT513" s="77"/>
      <c r="HU513" s="77"/>
      <c r="HV513" s="77"/>
      <c r="HW513" s="77"/>
      <c r="HX513" s="77"/>
      <c r="HY513" s="77"/>
      <c r="HZ513" s="77"/>
      <c r="IA513" s="77"/>
      <c r="IB513" s="77"/>
      <c r="IC513" s="77"/>
      <c r="ID513" s="77"/>
      <c r="IE513" s="77"/>
      <c r="IF513" s="77"/>
      <c r="IG513" s="77"/>
      <c r="IH513" s="77"/>
      <c r="II513" s="77"/>
      <c r="IJ513" s="77"/>
      <c r="IK513" s="77"/>
      <c r="IL513" s="77"/>
      <c r="IM513" s="77"/>
      <c r="IN513" s="77"/>
      <c r="IO513" s="77"/>
      <c r="IP513" s="77"/>
      <c r="IQ513" s="77"/>
      <c r="IR513" s="77"/>
      <c r="IS513" s="77"/>
      <c r="IT513" s="77"/>
      <c r="IU513" s="77"/>
      <c r="IV513" s="3"/>
      <c r="IW513" s="3"/>
      <c r="IX513" s="3"/>
      <c r="IY513" s="3"/>
      <c r="IZ513" s="3"/>
      <c r="JA513" s="551"/>
      <c r="JB513" s="713"/>
      <c r="JC513" s="713"/>
      <c r="JD513" s="713"/>
      <c r="JE513" s="713"/>
      <c r="JF513" s="713"/>
      <c r="JG513" s="713"/>
      <c r="JH513" s="713"/>
      <c r="JI513" s="713"/>
      <c r="JJ513" s="713"/>
      <c r="JK513" s="713"/>
      <c r="JL513" s="713"/>
      <c r="JM513" s="713"/>
      <c r="JN513" s="713"/>
      <c r="JO513" s="713"/>
      <c r="JP513" s="713"/>
      <c r="JQ513" s="713"/>
      <c r="JR513" s="713"/>
      <c r="JS513" s="713"/>
      <c r="JT513" s="713"/>
      <c r="JU513" s="713"/>
      <c r="JV513" s="713"/>
      <c r="JW513" s="713"/>
      <c r="JX513" s="713"/>
      <c r="JY513" s="713"/>
      <c r="JZ513" s="713"/>
      <c r="KA513" s="713"/>
      <c r="KB513" s="713"/>
      <c r="KC513" s="713"/>
      <c r="KD513" s="713"/>
      <c r="KE513" s="713"/>
      <c r="KF513" s="713"/>
      <c r="KG513" s="713"/>
      <c r="KH513" s="713"/>
      <c r="KI513" s="713"/>
      <c r="KJ513" s="713"/>
      <c r="KK513" s="713"/>
      <c r="KL513" s="713"/>
      <c r="KM513" s="713"/>
      <c r="KN513" s="713"/>
      <c r="KO513" s="713"/>
      <c r="KP513" s="713"/>
      <c r="KQ513" s="713"/>
      <c r="KR513" s="713"/>
      <c r="KS513" s="713"/>
      <c r="KT513" s="713"/>
      <c r="KU513" s="713"/>
      <c r="KV513" s="713"/>
      <c r="KW513" s="713"/>
      <c r="KX513" s="713"/>
      <c r="KY513" s="713"/>
      <c r="KZ513" s="713"/>
      <c r="LA513" s="713"/>
      <c r="LB513" s="713"/>
      <c r="LC513" s="713"/>
      <c r="LD513" s="713"/>
      <c r="LE513" s="713"/>
      <c r="LF513" s="713"/>
      <c r="LG513" s="713"/>
      <c r="LH513" s="713"/>
      <c r="LI513" s="713"/>
      <c r="LJ513" s="713"/>
      <c r="LK513" s="713"/>
      <c r="LL513" s="713"/>
      <c r="LM513" s="713"/>
      <c r="LN513" s="713"/>
      <c r="LO513" s="713"/>
      <c r="LP513" s="713"/>
      <c r="LQ513" s="713"/>
      <c r="LR513" s="713"/>
      <c r="LS513" s="713"/>
      <c r="LT513" s="713"/>
      <c r="LU513" s="713"/>
      <c r="LV513" s="713"/>
      <c r="LW513" s="713"/>
      <c r="LX513" s="713"/>
      <c r="LY513" s="713"/>
      <c r="LZ513" s="713"/>
      <c r="MA513" s="713"/>
      <c r="MB513" s="713"/>
      <c r="MC513" s="713"/>
      <c r="MD513" s="713"/>
      <c r="ME513" s="713"/>
      <c r="MF513" s="713"/>
      <c r="MG513" s="713"/>
      <c r="MH513" s="713"/>
      <c r="MI513" s="713"/>
      <c r="MJ513" s="713"/>
      <c r="MK513" s="713"/>
      <c r="ML513" s="713"/>
      <c r="MM513" s="713"/>
      <c r="MN513" s="713"/>
      <c r="MO513" s="713"/>
      <c r="MP513" s="713"/>
      <c r="MQ513" s="713"/>
      <c r="MR513" s="713"/>
      <c r="MS513" s="713"/>
      <c r="MT513" s="713"/>
      <c r="MU513" s="713"/>
      <c r="MV513" s="714"/>
      <c r="MW513" s="714"/>
      <c r="MX513" s="714"/>
      <c r="MY513" s="714"/>
      <c r="MZ513" s="714"/>
    </row>
    <row r="514" spans="1:364" s="49" customFormat="1" ht="15" customHeight="1">
      <c r="A514" s="723"/>
      <c r="B514" s="724"/>
      <c r="C514" s="709"/>
      <c r="D514" s="474"/>
      <c r="E514" s="7"/>
      <c r="F514" s="7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373"/>
      <c r="AG514" s="7"/>
      <c r="AH514" s="7"/>
      <c r="AI514" s="7"/>
      <c r="AJ514" s="7"/>
      <c r="AK514" s="7"/>
      <c r="AL514" s="7"/>
      <c r="AM514" s="7"/>
      <c r="AN514" s="7"/>
      <c r="AO514" s="373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373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373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373"/>
      <c r="FG514" s="6"/>
      <c r="FH514" s="6"/>
      <c r="FI514" s="6"/>
      <c r="FJ514" s="6"/>
      <c r="FK514" s="6"/>
      <c r="FL514" s="6"/>
      <c r="FM514" s="225"/>
      <c r="FN514" s="6"/>
      <c r="FO514" s="6"/>
      <c r="FP514" s="6"/>
      <c r="FQ514" s="6"/>
      <c r="FR514" s="510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101"/>
      <c r="GJ514" s="511"/>
      <c r="GK514" s="101"/>
      <c r="GL514" s="77"/>
      <c r="GM514" s="77"/>
      <c r="GN514" s="77"/>
      <c r="GO514" s="77"/>
      <c r="GP514" s="77"/>
      <c r="GQ514" s="77"/>
      <c r="GR514" s="77"/>
      <c r="GS514" s="77"/>
      <c r="GT514" s="77"/>
      <c r="GU514" s="77"/>
      <c r="GV514" s="77"/>
      <c r="GW514" s="77"/>
      <c r="GX514" s="77"/>
      <c r="GY514" s="77"/>
      <c r="GZ514" s="77"/>
      <c r="HA514" s="77"/>
      <c r="HB514" s="77"/>
      <c r="HC514" s="77"/>
      <c r="HD514" s="77"/>
      <c r="HE514" s="77"/>
      <c r="HF514" s="77"/>
      <c r="HG514" s="77"/>
      <c r="HH514" s="77"/>
      <c r="HI514" s="77"/>
      <c r="HJ514" s="77"/>
      <c r="HK514" s="77"/>
      <c r="HL514" s="77"/>
      <c r="HM514" s="77"/>
      <c r="HN514" s="77"/>
      <c r="HO514" s="77"/>
      <c r="HP514" s="77"/>
      <c r="HQ514" s="77"/>
      <c r="HR514" s="77"/>
      <c r="HS514" s="77"/>
      <c r="HT514" s="77"/>
      <c r="HU514" s="77"/>
      <c r="HV514" s="77"/>
      <c r="HW514" s="77"/>
      <c r="HX514" s="77"/>
      <c r="HY514" s="77"/>
      <c r="HZ514" s="77"/>
      <c r="IA514" s="77"/>
      <c r="IB514" s="77"/>
      <c r="IC514" s="77"/>
      <c r="ID514" s="77"/>
      <c r="IE514" s="77"/>
      <c r="IF514" s="77"/>
      <c r="IG514" s="77"/>
      <c r="IH514" s="77"/>
      <c r="II514" s="77"/>
      <c r="IJ514" s="77"/>
      <c r="IK514" s="77"/>
      <c r="IL514" s="77"/>
      <c r="IM514" s="77"/>
      <c r="IN514" s="77"/>
      <c r="IO514" s="77"/>
      <c r="IP514" s="77"/>
      <c r="IQ514" s="77"/>
      <c r="IR514" s="77"/>
      <c r="IS514" s="77"/>
      <c r="IT514" s="77"/>
      <c r="IU514" s="77"/>
      <c r="IV514" s="3"/>
      <c r="IW514" s="3"/>
      <c r="IX514" s="3"/>
      <c r="IY514" s="3"/>
      <c r="IZ514" s="3"/>
      <c r="JA514" s="551"/>
      <c r="JB514" s="713"/>
      <c r="JC514" s="713"/>
      <c r="JD514" s="713"/>
      <c r="JE514" s="713"/>
      <c r="JF514" s="713"/>
      <c r="JG514" s="713"/>
      <c r="JH514" s="713"/>
      <c r="JI514" s="713"/>
      <c r="JJ514" s="713"/>
      <c r="JK514" s="713"/>
      <c r="JL514" s="713"/>
      <c r="JM514" s="713"/>
      <c r="JN514" s="713"/>
      <c r="JO514" s="713"/>
      <c r="JP514" s="713"/>
      <c r="JQ514" s="713"/>
      <c r="JR514" s="713"/>
      <c r="JS514" s="713"/>
      <c r="JT514" s="713"/>
      <c r="JU514" s="713"/>
      <c r="JV514" s="713"/>
      <c r="JW514" s="713"/>
      <c r="JX514" s="713"/>
      <c r="JY514" s="713"/>
      <c r="JZ514" s="713"/>
      <c r="KA514" s="713"/>
      <c r="KB514" s="713"/>
      <c r="KC514" s="713"/>
      <c r="KD514" s="713"/>
      <c r="KE514" s="713"/>
      <c r="KF514" s="713"/>
      <c r="KG514" s="713"/>
      <c r="KH514" s="713"/>
      <c r="KI514" s="713"/>
      <c r="KJ514" s="713"/>
      <c r="KK514" s="713"/>
      <c r="KL514" s="713"/>
      <c r="KM514" s="713"/>
      <c r="KN514" s="713"/>
      <c r="KO514" s="713"/>
      <c r="KP514" s="713"/>
      <c r="KQ514" s="713"/>
      <c r="KR514" s="713"/>
      <c r="KS514" s="713"/>
      <c r="KT514" s="713"/>
      <c r="KU514" s="713"/>
      <c r="KV514" s="713"/>
      <c r="KW514" s="713"/>
      <c r="KX514" s="713"/>
      <c r="KY514" s="713"/>
      <c r="KZ514" s="713"/>
      <c r="LA514" s="713"/>
      <c r="LB514" s="713"/>
      <c r="LC514" s="713"/>
      <c r="LD514" s="713"/>
      <c r="LE514" s="713"/>
      <c r="LF514" s="713"/>
      <c r="LG514" s="713"/>
      <c r="LH514" s="713"/>
      <c r="LI514" s="713"/>
      <c r="LJ514" s="713"/>
      <c r="LK514" s="713"/>
      <c r="LL514" s="713"/>
      <c r="LM514" s="713"/>
      <c r="LN514" s="713"/>
      <c r="LO514" s="713"/>
      <c r="LP514" s="713"/>
      <c r="LQ514" s="713"/>
      <c r="LR514" s="713"/>
      <c r="LS514" s="713"/>
      <c r="LT514" s="713"/>
      <c r="LU514" s="713"/>
      <c r="LV514" s="713"/>
      <c r="LW514" s="713"/>
      <c r="LX514" s="713"/>
      <c r="LY514" s="713"/>
      <c r="LZ514" s="713"/>
      <c r="MA514" s="713"/>
      <c r="MB514" s="713"/>
      <c r="MC514" s="713"/>
      <c r="MD514" s="713"/>
      <c r="ME514" s="713"/>
      <c r="MF514" s="713"/>
      <c r="MG514" s="713"/>
      <c r="MH514" s="713"/>
      <c r="MI514" s="713"/>
      <c r="MJ514" s="713"/>
      <c r="MK514" s="713"/>
      <c r="ML514" s="713"/>
      <c r="MM514" s="713"/>
      <c r="MN514" s="713"/>
      <c r="MO514" s="713"/>
      <c r="MP514" s="713"/>
      <c r="MQ514" s="713"/>
      <c r="MR514" s="713"/>
      <c r="MS514" s="713"/>
      <c r="MT514" s="713"/>
      <c r="MU514" s="713"/>
      <c r="MV514" s="714"/>
      <c r="MW514" s="714"/>
      <c r="MX514" s="714"/>
      <c r="MY514" s="714"/>
      <c r="MZ514" s="714"/>
    </row>
    <row r="515" spans="1:364" s="49" customFormat="1" ht="15" customHeight="1">
      <c r="A515" s="723"/>
      <c r="B515" s="724"/>
      <c r="C515" s="709"/>
      <c r="D515" s="474"/>
      <c r="E515" s="7"/>
      <c r="F515" s="7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373"/>
      <c r="AG515" s="7"/>
      <c r="AH515" s="7"/>
      <c r="AI515" s="7"/>
      <c r="AJ515" s="7"/>
      <c r="AK515" s="7"/>
      <c r="AL515" s="7"/>
      <c r="AM515" s="7"/>
      <c r="AN515" s="7"/>
      <c r="AO515" s="373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373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373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373"/>
      <c r="FG515" s="6"/>
      <c r="FH515" s="6"/>
      <c r="FI515" s="6"/>
      <c r="FJ515" s="6"/>
      <c r="FK515" s="6"/>
      <c r="FL515" s="6"/>
      <c r="FM515" s="225"/>
      <c r="FN515" s="6"/>
      <c r="FO515" s="6"/>
      <c r="FP515" s="6"/>
      <c r="FQ515" s="6"/>
      <c r="FR515" s="510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101"/>
      <c r="GJ515" s="511"/>
      <c r="GK515" s="101"/>
      <c r="GL515" s="77"/>
      <c r="GM515" s="77"/>
      <c r="GN515" s="77"/>
      <c r="GO515" s="77"/>
      <c r="GP515" s="77"/>
      <c r="GQ515" s="77"/>
      <c r="GR515" s="77"/>
      <c r="GS515" s="77"/>
      <c r="GT515" s="77"/>
      <c r="GU515" s="77"/>
      <c r="GV515" s="77"/>
      <c r="GW515" s="77"/>
      <c r="GX515" s="77"/>
      <c r="GY515" s="77"/>
      <c r="GZ515" s="77"/>
      <c r="HA515" s="77"/>
      <c r="HB515" s="77"/>
      <c r="HC515" s="77"/>
      <c r="HD515" s="77"/>
      <c r="HE515" s="77"/>
      <c r="HF515" s="77"/>
      <c r="HG515" s="77"/>
      <c r="HH515" s="77"/>
      <c r="HI515" s="77"/>
      <c r="HJ515" s="77"/>
      <c r="HK515" s="77"/>
      <c r="HL515" s="77"/>
      <c r="HM515" s="77"/>
      <c r="HN515" s="77"/>
      <c r="HO515" s="77"/>
      <c r="HP515" s="77"/>
      <c r="HQ515" s="77"/>
      <c r="HR515" s="77"/>
      <c r="HS515" s="77"/>
      <c r="HT515" s="77"/>
      <c r="HU515" s="77"/>
      <c r="HV515" s="77"/>
      <c r="HW515" s="77"/>
      <c r="HX515" s="77"/>
      <c r="HY515" s="77"/>
      <c r="HZ515" s="77"/>
      <c r="IA515" s="77"/>
      <c r="IB515" s="77"/>
      <c r="IC515" s="77"/>
      <c r="ID515" s="77"/>
      <c r="IE515" s="77"/>
      <c r="IF515" s="77"/>
      <c r="IG515" s="77"/>
      <c r="IH515" s="77"/>
      <c r="II515" s="77"/>
      <c r="IJ515" s="77"/>
      <c r="IK515" s="77"/>
      <c r="IL515" s="77"/>
      <c r="IM515" s="77"/>
      <c r="IN515" s="77"/>
      <c r="IO515" s="77"/>
      <c r="IP515" s="77"/>
      <c r="IQ515" s="77"/>
      <c r="IR515" s="77"/>
      <c r="IS515" s="77"/>
      <c r="IT515" s="77"/>
      <c r="IU515" s="77"/>
      <c r="IV515" s="3"/>
      <c r="IW515" s="3"/>
      <c r="IX515" s="3"/>
      <c r="IY515" s="3"/>
      <c r="IZ515" s="3"/>
      <c r="JA515" s="551"/>
      <c r="JB515" s="713"/>
      <c r="JC515" s="713"/>
      <c r="JD515" s="713"/>
      <c r="JE515" s="713"/>
      <c r="JF515" s="713"/>
      <c r="JG515" s="713"/>
      <c r="JH515" s="713"/>
      <c r="JI515" s="713"/>
      <c r="JJ515" s="713"/>
      <c r="JK515" s="713"/>
      <c r="JL515" s="713"/>
      <c r="JM515" s="713"/>
      <c r="JN515" s="713"/>
      <c r="JO515" s="713"/>
      <c r="JP515" s="713"/>
      <c r="JQ515" s="713"/>
      <c r="JR515" s="713"/>
      <c r="JS515" s="713"/>
      <c r="JT515" s="713"/>
      <c r="JU515" s="713"/>
      <c r="JV515" s="713"/>
      <c r="JW515" s="713"/>
      <c r="JX515" s="713"/>
      <c r="JY515" s="713"/>
      <c r="JZ515" s="713"/>
      <c r="KA515" s="713"/>
      <c r="KB515" s="713"/>
      <c r="KC515" s="713"/>
      <c r="KD515" s="713"/>
      <c r="KE515" s="713"/>
      <c r="KF515" s="713"/>
      <c r="KG515" s="713"/>
      <c r="KH515" s="713"/>
      <c r="KI515" s="713"/>
      <c r="KJ515" s="713"/>
      <c r="KK515" s="713"/>
      <c r="KL515" s="713"/>
      <c r="KM515" s="713"/>
      <c r="KN515" s="713"/>
      <c r="KO515" s="713"/>
      <c r="KP515" s="713"/>
      <c r="KQ515" s="713"/>
      <c r="KR515" s="713"/>
      <c r="KS515" s="713"/>
      <c r="KT515" s="713"/>
      <c r="KU515" s="713"/>
      <c r="KV515" s="713"/>
      <c r="KW515" s="713"/>
      <c r="KX515" s="713"/>
      <c r="KY515" s="713"/>
      <c r="KZ515" s="713"/>
      <c r="LA515" s="713"/>
      <c r="LB515" s="713"/>
      <c r="LC515" s="713"/>
      <c r="LD515" s="713"/>
      <c r="LE515" s="713"/>
      <c r="LF515" s="713"/>
      <c r="LG515" s="713"/>
      <c r="LH515" s="713"/>
      <c r="LI515" s="713"/>
      <c r="LJ515" s="713"/>
      <c r="LK515" s="713"/>
      <c r="LL515" s="713"/>
      <c r="LM515" s="713"/>
      <c r="LN515" s="713"/>
      <c r="LO515" s="713"/>
      <c r="LP515" s="713"/>
      <c r="LQ515" s="713"/>
      <c r="LR515" s="713"/>
      <c r="LS515" s="713"/>
      <c r="LT515" s="713"/>
      <c r="LU515" s="713"/>
      <c r="LV515" s="713"/>
      <c r="LW515" s="713"/>
      <c r="LX515" s="713"/>
      <c r="LY515" s="713"/>
      <c r="LZ515" s="713"/>
      <c r="MA515" s="713"/>
      <c r="MB515" s="713"/>
      <c r="MC515" s="713"/>
      <c r="MD515" s="713"/>
      <c r="ME515" s="713"/>
      <c r="MF515" s="713"/>
      <c r="MG515" s="713"/>
      <c r="MH515" s="713"/>
      <c r="MI515" s="713"/>
      <c r="MJ515" s="713"/>
      <c r="MK515" s="713"/>
      <c r="ML515" s="713"/>
      <c r="MM515" s="713"/>
      <c r="MN515" s="713"/>
      <c r="MO515" s="713"/>
      <c r="MP515" s="713"/>
      <c r="MQ515" s="713"/>
      <c r="MR515" s="713"/>
      <c r="MS515" s="713"/>
      <c r="MT515" s="713"/>
      <c r="MU515" s="713"/>
      <c r="MV515" s="714"/>
      <c r="MW515" s="714"/>
      <c r="MX515" s="714"/>
      <c r="MY515" s="714"/>
      <c r="MZ515" s="714"/>
    </row>
    <row r="516" spans="1:364" s="49" customFormat="1" ht="15" customHeight="1">
      <c r="A516" s="723"/>
      <c r="B516" s="724"/>
      <c r="C516" s="709"/>
      <c r="D516" s="474"/>
      <c r="E516" s="7"/>
      <c r="F516" s="7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373"/>
      <c r="AG516" s="7"/>
      <c r="AH516" s="7"/>
      <c r="AI516" s="7"/>
      <c r="AJ516" s="7"/>
      <c r="AK516" s="7"/>
      <c r="AL516" s="7"/>
      <c r="AM516" s="7"/>
      <c r="AN516" s="7"/>
      <c r="AO516" s="373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373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373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373"/>
      <c r="FG516" s="6"/>
      <c r="FH516" s="6"/>
      <c r="FI516" s="6"/>
      <c r="FJ516" s="6"/>
      <c r="FK516" s="6"/>
      <c r="FL516" s="6"/>
      <c r="FM516" s="225"/>
      <c r="FN516" s="6"/>
      <c r="FO516" s="6"/>
      <c r="FP516" s="6"/>
      <c r="FQ516" s="6"/>
      <c r="FR516" s="510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101"/>
      <c r="GJ516" s="511"/>
      <c r="GK516" s="101"/>
      <c r="GL516" s="77"/>
      <c r="GM516" s="77"/>
      <c r="GN516" s="77"/>
      <c r="GO516" s="77"/>
      <c r="GP516" s="77"/>
      <c r="GQ516" s="77"/>
      <c r="GR516" s="77"/>
      <c r="GS516" s="77"/>
      <c r="GT516" s="77"/>
      <c r="GU516" s="77"/>
      <c r="GV516" s="77"/>
      <c r="GW516" s="77"/>
      <c r="GX516" s="77"/>
      <c r="GY516" s="77"/>
      <c r="GZ516" s="77"/>
      <c r="HA516" s="77"/>
      <c r="HB516" s="77"/>
      <c r="HC516" s="77"/>
      <c r="HD516" s="77"/>
      <c r="HE516" s="77"/>
      <c r="HF516" s="77"/>
      <c r="HG516" s="77"/>
      <c r="HH516" s="77"/>
      <c r="HI516" s="77"/>
      <c r="HJ516" s="77"/>
      <c r="HK516" s="77"/>
      <c r="HL516" s="77"/>
      <c r="HM516" s="77"/>
      <c r="HN516" s="77"/>
      <c r="HO516" s="77"/>
      <c r="HP516" s="77"/>
      <c r="HQ516" s="77"/>
      <c r="HR516" s="77"/>
      <c r="HS516" s="77"/>
      <c r="HT516" s="77"/>
      <c r="HU516" s="77"/>
      <c r="HV516" s="77"/>
      <c r="HW516" s="77"/>
      <c r="HX516" s="77"/>
      <c r="HY516" s="77"/>
      <c r="HZ516" s="77"/>
      <c r="IA516" s="77"/>
      <c r="IB516" s="77"/>
      <c r="IC516" s="77"/>
      <c r="ID516" s="77"/>
      <c r="IE516" s="77"/>
      <c r="IF516" s="77"/>
      <c r="IG516" s="77"/>
      <c r="IH516" s="77"/>
      <c r="II516" s="77"/>
      <c r="IJ516" s="77"/>
      <c r="IK516" s="77"/>
      <c r="IL516" s="77"/>
      <c r="IM516" s="77"/>
      <c r="IN516" s="77"/>
      <c r="IO516" s="77"/>
      <c r="IP516" s="77"/>
      <c r="IQ516" s="77"/>
      <c r="IR516" s="77"/>
      <c r="IS516" s="77"/>
      <c r="IT516" s="77"/>
      <c r="IU516" s="77"/>
      <c r="IV516" s="3"/>
      <c r="IW516" s="3"/>
      <c r="IX516" s="3"/>
      <c r="IY516" s="3"/>
      <c r="IZ516" s="3"/>
      <c r="JA516" s="551"/>
      <c r="JB516" s="713"/>
      <c r="JC516" s="713"/>
      <c r="JD516" s="713"/>
      <c r="JE516" s="713"/>
      <c r="JF516" s="713"/>
      <c r="JG516" s="713"/>
      <c r="JH516" s="713"/>
      <c r="JI516" s="713"/>
      <c r="JJ516" s="713"/>
      <c r="JK516" s="713"/>
      <c r="JL516" s="713"/>
      <c r="JM516" s="713"/>
      <c r="JN516" s="713"/>
      <c r="JO516" s="713"/>
      <c r="JP516" s="713"/>
      <c r="JQ516" s="713"/>
      <c r="JR516" s="713"/>
      <c r="JS516" s="713"/>
      <c r="JT516" s="713"/>
      <c r="JU516" s="713"/>
      <c r="JV516" s="713"/>
      <c r="JW516" s="713"/>
      <c r="JX516" s="713"/>
      <c r="JY516" s="713"/>
      <c r="JZ516" s="713"/>
      <c r="KA516" s="713"/>
      <c r="KB516" s="713"/>
      <c r="KC516" s="713"/>
      <c r="KD516" s="713"/>
      <c r="KE516" s="713"/>
      <c r="KF516" s="713"/>
      <c r="KG516" s="713"/>
      <c r="KH516" s="713"/>
      <c r="KI516" s="713"/>
      <c r="KJ516" s="713"/>
      <c r="KK516" s="713"/>
      <c r="KL516" s="713"/>
      <c r="KM516" s="713"/>
      <c r="KN516" s="713"/>
      <c r="KO516" s="713"/>
      <c r="KP516" s="713"/>
      <c r="KQ516" s="713"/>
      <c r="KR516" s="713"/>
      <c r="KS516" s="713"/>
      <c r="KT516" s="713"/>
      <c r="KU516" s="713"/>
      <c r="KV516" s="713"/>
      <c r="KW516" s="713"/>
      <c r="KX516" s="713"/>
      <c r="KY516" s="713"/>
      <c r="KZ516" s="713"/>
      <c r="LA516" s="713"/>
      <c r="LB516" s="713"/>
      <c r="LC516" s="713"/>
      <c r="LD516" s="713"/>
      <c r="LE516" s="713"/>
      <c r="LF516" s="713"/>
      <c r="LG516" s="713"/>
      <c r="LH516" s="713"/>
      <c r="LI516" s="713"/>
      <c r="LJ516" s="713"/>
      <c r="LK516" s="713"/>
      <c r="LL516" s="713"/>
      <c r="LM516" s="713"/>
      <c r="LN516" s="713"/>
      <c r="LO516" s="713"/>
      <c r="LP516" s="713"/>
      <c r="LQ516" s="713"/>
      <c r="LR516" s="713"/>
      <c r="LS516" s="713"/>
      <c r="LT516" s="713"/>
      <c r="LU516" s="713"/>
      <c r="LV516" s="713"/>
      <c r="LW516" s="713"/>
      <c r="LX516" s="713"/>
      <c r="LY516" s="713"/>
      <c r="LZ516" s="713"/>
      <c r="MA516" s="713"/>
      <c r="MB516" s="713"/>
      <c r="MC516" s="713"/>
      <c r="MD516" s="713"/>
      <c r="ME516" s="713"/>
      <c r="MF516" s="713"/>
      <c r="MG516" s="713"/>
      <c r="MH516" s="713"/>
      <c r="MI516" s="713"/>
      <c r="MJ516" s="713"/>
      <c r="MK516" s="713"/>
      <c r="ML516" s="713"/>
      <c r="MM516" s="713"/>
      <c r="MN516" s="713"/>
      <c r="MO516" s="713"/>
      <c r="MP516" s="713"/>
      <c r="MQ516" s="713"/>
      <c r="MR516" s="713"/>
      <c r="MS516" s="713"/>
      <c r="MT516" s="713"/>
      <c r="MU516" s="713"/>
      <c r="MV516" s="714"/>
      <c r="MW516" s="714"/>
      <c r="MX516" s="714"/>
      <c r="MY516" s="714"/>
      <c r="MZ516" s="714"/>
    </row>
    <row r="517" spans="1:364" s="49" customFormat="1" ht="15" customHeight="1">
      <c r="A517" s="723"/>
      <c r="B517" s="724"/>
      <c r="C517" s="709"/>
      <c r="D517" s="474"/>
      <c r="E517" s="7"/>
      <c r="F517" s="7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373"/>
      <c r="AG517" s="7"/>
      <c r="AH517" s="7"/>
      <c r="AI517" s="7"/>
      <c r="AJ517" s="7"/>
      <c r="AK517" s="7"/>
      <c r="AL517" s="7"/>
      <c r="AM517" s="7"/>
      <c r="AN517" s="7"/>
      <c r="AO517" s="373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373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373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373"/>
      <c r="FG517" s="6"/>
      <c r="FH517" s="6"/>
      <c r="FI517" s="6"/>
      <c r="FJ517" s="6"/>
      <c r="FK517" s="6"/>
      <c r="FL517" s="6"/>
      <c r="FM517" s="225"/>
      <c r="FN517" s="6"/>
      <c r="FO517" s="6"/>
      <c r="FP517" s="6"/>
      <c r="FQ517" s="6"/>
      <c r="FR517" s="510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101"/>
      <c r="GJ517" s="511"/>
      <c r="GK517" s="101"/>
      <c r="GL517" s="77"/>
      <c r="GM517" s="77"/>
      <c r="GN517" s="77"/>
      <c r="GO517" s="77"/>
      <c r="GP517" s="77"/>
      <c r="GQ517" s="77"/>
      <c r="GR517" s="77"/>
      <c r="GS517" s="77"/>
      <c r="GT517" s="77"/>
      <c r="GU517" s="77"/>
      <c r="GV517" s="77"/>
      <c r="GW517" s="77"/>
      <c r="GX517" s="77"/>
      <c r="GY517" s="77"/>
      <c r="GZ517" s="77"/>
      <c r="HA517" s="77"/>
      <c r="HB517" s="77"/>
      <c r="HC517" s="77"/>
      <c r="HD517" s="77"/>
      <c r="HE517" s="77"/>
      <c r="HF517" s="77"/>
      <c r="HG517" s="77"/>
      <c r="HH517" s="77"/>
      <c r="HI517" s="77"/>
      <c r="HJ517" s="77"/>
      <c r="HK517" s="77"/>
      <c r="HL517" s="77"/>
      <c r="HM517" s="77"/>
      <c r="HN517" s="77"/>
      <c r="HO517" s="77"/>
      <c r="HP517" s="77"/>
      <c r="HQ517" s="77"/>
      <c r="HR517" s="77"/>
      <c r="HS517" s="77"/>
      <c r="HT517" s="77"/>
      <c r="HU517" s="77"/>
      <c r="HV517" s="77"/>
      <c r="HW517" s="77"/>
      <c r="HX517" s="77"/>
      <c r="HY517" s="77"/>
      <c r="HZ517" s="77"/>
      <c r="IA517" s="77"/>
      <c r="IB517" s="77"/>
      <c r="IC517" s="77"/>
      <c r="ID517" s="77"/>
      <c r="IE517" s="77"/>
      <c r="IF517" s="77"/>
      <c r="IG517" s="77"/>
      <c r="IH517" s="77"/>
      <c r="II517" s="77"/>
      <c r="IJ517" s="77"/>
      <c r="IK517" s="77"/>
      <c r="IL517" s="77"/>
      <c r="IM517" s="77"/>
      <c r="IN517" s="77"/>
      <c r="IO517" s="77"/>
      <c r="IP517" s="77"/>
      <c r="IQ517" s="77"/>
      <c r="IR517" s="77"/>
      <c r="IS517" s="77"/>
      <c r="IT517" s="77"/>
      <c r="IU517" s="77"/>
      <c r="IV517" s="3"/>
      <c r="IW517" s="3"/>
      <c r="IX517" s="3"/>
      <c r="IY517" s="3"/>
      <c r="IZ517" s="3"/>
      <c r="JA517" s="551"/>
      <c r="JB517" s="713"/>
      <c r="JC517" s="713"/>
      <c r="JD517" s="713"/>
      <c r="JE517" s="713"/>
      <c r="JF517" s="713"/>
      <c r="JG517" s="713"/>
      <c r="JH517" s="713"/>
      <c r="JI517" s="713"/>
      <c r="JJ517" s="713"/>
      <c r="JK517" s="713"/>
      <c r="JL517" s="713"/>
      <c r="JM517" s="713"/>
      <c r="JN517" s="713"/>
      <c r="JO517" s="713"/>
      <c r="JP517" s="713"/>
      <c r="JQ517" s="713"/>
      <c r="JR517" s="713"/>
      <c r="JS517" s="713"/>
      <c r="JT517" s="713"/>
      <c r="JU517" s="713"/>
      <c r="JV517" s="713"/>
      <c r="JW517" s="713"/>
      <c r="JX517" s="713"/>
      <c r="JY517" s="713"/>
      <c r="JZ517" s="713"/>
      <c r="KA517" s="713"/>
      <c r="KB517" s="713"/>
      <c r="KC517" s="713"/>
      <c r="KD517" s="713"/>
      <c r="KE517" s="713"/>
      <c r="KF517" s="713"/>
      <c r="KG517" s="713"/>
      <c r="KH517" s="713"/>
      <c r="KI517" s="713"/>
      <c r="KJ517" s="713"/>
      <c r="KK517" s="713"/>
      <c r="KL517" s="713"/>
      <c r="KM517" s="713"/>
      <c r="KN517" s="713"/>
      <c r="KO517" s="713"/>
      <c r="KP517" s="713"/>
      <c r="KQ517" s="713"/>
      <c r="KR517" s="713"/>
      <c r="KS517" s="713"/>
      <c r="KT517" s="713"/>
      <c r="KU517" s="713"/>
      <c r="KV517" s="713"/>
      <c r="KW517" s="713"/>
      <c r="KX517" s="713"/>
      <c r="KY517" s="713"/>
      <c r="KZ517" s="713"/>
      <c r="LA517" s="713"/>
      <c r="LB517" s="713"/>
      <c r="LC517" s="713"/>
      <c r="LD517" s="713"/>
      <c r="LE517" s="713"/>
      <c r="LF517" s="713"/>
      <c r="LG517" s="713"/>
      <c r="LH517" s="713"/>
      <c r="LI517" s="713"/>
      <c r="LJ517" s="713"/>
      <c r="LK517" s="713"/>
      <c r="LL517" s="713"/>
      <c r="LM517" s="713"/>
      <c r="LN517" s="713"/>
      <c r="LO517" s="713"/>
      <c r="LP517" s="713"/>
      <c r="LQ517" s="713"/>
      <c r="LR517" s="713"/>
      <c r="LS517" s="713"/>
      <c r="LT517" s="713"/>
      <c r="LU517" s="713"/>
      <c r="LV517" s="713"/>
      <c r="LW517" s="713"/>
      <c r="LX517" s="713"/>
      <c r="LY517" s="713"/>
      <c r="LZ517" s="713"/>
      <c r="MA517" s="713"/>
      <c r="MB517" s="713"/>
      <c r="MC517" s="713"/>
      <c r="MD517" s="713"/>
      <c r="ME517" s="713"/>
      <c r="MF517" s="713"/>
      <c r="MG517" s="713"/>
      <c r="MH517" s="713"/>
      <c r="MI517" s="713"/>
      <c r="MJ517" s="713"/>
      <c r="MK517" s="713"/>
      <c r="ML517" s="713"/>
      <c r="MM517" s="713"/>
      <c r="MN517" s="713"/>
      <c r="MO517" s="713"/>
      <c r="MP517" s="713"/>
      <c r="MQ517" s="713"/>
      <c r="MR517" s="713"/>
      <c r="MS517" s="713"/>
      <c r="MT517" s="713"/>
      <c r="MU517" s="713"/>
      <c r="MV517" s="714"/>
      <c r="MW517" s="714"/>
      <c r="MX517" s="714"/>
      <c r="MY517" s="714"/>
      <c r="MZ517" s="714"/>
    </row>
    <row r="518" spans="1:364" s="49" customFormat="1" ht="15" customHeight="1">
      <c r="A518" s="723"/>
      <c r="B518" s="724"/>
      <c r="C518" s="709"/>
      <c r="D518" s="474"/>
      <c r="E518" s="7"/>
      <c r="F518" s="7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373"/>
      <c r="AG518" s="7"/>
      <c r="AH518" s="7"/>
      <c r="AI518" s="7"/>
      <c r="AJ518" s="7"/>
      <c r="AK518" s="7"/>
      <c r="AL518" s="7"/>
      <c r="AM518" s="7"/>
      <c r="AN518" s="7"/>
      <c r="AO518" s="373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373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373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373"/>
      <c r="FG518" s="6"/>
      <c r="FH518" s="6"/>
      <c r="FI518" s="6"/>
      <c r="FJ518" s="6"/>
      <c r="FK518" s="6"/>
      <c r="FL518" s="6"/>
      <c r="FM518" s="225"/>
      <c r="FN518" s="6"/>
      <c r="FO518" s="6"/>
      <c r="FP518" s="6"/>
      <c r="FQ518" s="6"/>
      <c r="FR518" s="510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101"/>
      <c r="GJ518" s="511"/>
      <c r="GK518" s="101"/>
      <c r="GL518" s="77"/>
      <c r="GM518" s="77"/>
      <c r="GN518" s="77"/>
      <c r="GO518" s="77"/>
      <c r="GP518" s="77"/>
      <c r="GQ518" s="77"/>
      <c r="GR518" s="77"/>
      <c r="GS518" s="77"/>
      <c r="GT518" s="77"/>
      <c r="GU518" s="77"/>
      <c r="GV518" s="77"/>
      <c r="GW518" s="77"/>
      <c r="GX518" s="77"/>
      <c r="GY518" s="77"/>
      <c r="GZ518" s="77"/>
      <c r="HA518" s="77"/>
      <c r="HB518" s="77"/>
      <c r="HC518" s="77"/>
      <c r="HD518" s="77"/>
      <c r="HE518" s="77"/>
      <c r="HF518" s="77"/>
      <c r="HG518" s="77"/>
      <c r="HH518" s="77"/>
      <c r="HI518" s="77"/>
      <c r="HJ518" s="77"/>
      <c r="HK518" s="77"/>
      <c r="HL518" s="77"/>
      <c r="HM518" s="77"/>
      <c r="HN518" s="77"/>
      <c r="HO518" s="77"/>
      <c r="HP518" s="77"/>
      <c r="HQ518" s="77"/>
      <c r="HR518" s="77"/>
      <c r="HS518" s="77"/>
      <c r="HT518" s="77"/>
      <c r="HU518" s="77"/>
      <c r="HV518" s="77"/>
      <c r="HW518" s="77"/>
      <c r="HX518" s="77"/>
      <c r="HY518" s="77"/>
      <c r="HZ518" s="77"/>
      <c r="IA518" s="77"/>
      <c r="IB518" s="77"/>
      <c r="IC518" s="77"/>
      <c r="ID518" s="77"/>
      <c r="IE518" s="77"/>
      <c r="IF518" s="77"/>
      <c r="IG518" s="77"/>
      <c r="IH518" s="77"/>
      <c r="II518" s="77"/>
      <c r="IJ518" s="77"/>
      <c r="IK518" s="77"/>
      <c r="IL518" s="77"/>
      <c r="IM518" s="77"/>
      <c r="IN518" s="77"/>
      <c r="IO518" s="77"/>
      <c r="IP518" s="77"/>
      <c r="IQ518" s="77"/>
      <c r="IR518" s="77"/>
      <c r="IS518" s="77"/>
      <c r="IT518" s="77"/>
      <c r="IU518" s="77"/>
      <c r="IV518" s="3"/>
      <c r="IW518" s="3"/>
      <c r="IX518" s="3"/>
      <c r="IY518" s="3"/>
      <c r="IZ518" s="3"/>
      <c r="JA518" s="551"/>
      <c r="JB518" s="713"/>
      <c r="JC518" s="713"/>
      <c r="JD518" s="713"/>
      <c r="JE518" s="713"/>
      <c r="JF518" s="713"/>
      <c r="JG518" s="713"/>
      <c r="JH518" s="713"/>
      <c r="JI518" s="713"/>
      <c r="JJ518" s="713"/>
      <c r="JK518" s="713"/>
      <c r="JL518" s="713"/>
      <c r="JM518" s="713"/>
      <c r="JN518" s="713"/>
      <c r="JO518" s="713"/>
      <c r="JP518" s="713"/>
      <c r="JQ518" s="713"/>
      <c r="JR518" s="713"/>
      <c r="JS518" s="713"/>
      <c r="JT518" s="713"/>
      <c r="JU518" s="713"/>
      <c r="JV518" s="713"/>
      <c r="JW518" s="713"/>
      <c r="JX518" s="713"/>
      <c r="JY518" s="713"/>
      <c r="JZ518" s="713"/>
      <c r="KA518" s="713"/>
      <c r="KB518" s="713"/>
      <c r="KC518" s="713"/>
      <c r="KD518" s="713"/>
      <c r="KE518" s="713"/>
      <c r="KF518" s="713"/>
      <c r="KG518" s="713"/>
      <c r="KH518" s="713"/>
      <c r="KI518" s="713"/>
      <c r="KJ518" s="713"/>
      <c r="KK518" s="713"/>
      <c r="KL518" s="713"/>
      <c r="KM518" s="713"/>
      <c r="KN518" s="713"/>
      <c r="KO518" s="713"/>
      <c r="KP518" s="713"/>
      <c r="KQ518" s="713"/>
      <c r="KR518" s="713"/>
      <c r="KS518" s="713"/>
      <c r="KT518" s="713"/>
      <c r="KU518" s="713"/>
      <c r="KV518" s="713"/>
      <c r="KW518" s="713"/>
      <c r="KX518" s="713"/>
      <c r="KY518" s="713"/>
      <c r="KZ518" s="713"/>
      <c r="LA518" s="713"/>
      <c r="LB518" s="713"/>
      <c r="LC518" s="713"/>
      <c r="LD518" s="713"/>
      <c r="LE518" s="713"/>
      <c r="LF518" s="713"/>
      <c r="LG518" s="713"/>
      <c r="LH518" s="713"/>
      <c r="LI518" s="713"/>
      <c r="LJ518" s="713"/>
      <c r="LK518" s="713"/>
      <c r="LL518" s="713"/>
      <c r="LM518" s="713"/>
      <c r="LN518" s="713"/>
      <c r="LO518" s="713"/>
      <c r="LP518" s="713"/>
      <c r="LQ518" s="713"/>
      <c r="LR518" s="713"/>
      <c r="LS518" s="713"/>
      <c r="LT518" s="713"/>
      <c r="LU518" s="713"/>
      <c r="LV518" s="713"/>
      <c r="LW518" s="713"/>
      <c r="LX518" s="713"/>
      <c r="LY518" s="713"/>
      <c r="LZ518" s="713"/>
      <c r="MA518" s="713"/>
      <c r="MB518" s="713"/>
      <c r="MC518" s="713"/>
      <c r="MD518" s="713"/>
      <c r="ME518" s="713"/>
      <c r="MF518" s="713"/>
      <c r="MG518" s="713"/>
      <c r="MH518" s="713"/>
      <c r="MI518" s="713"/>
      <c r="MJ518" s="713"/>
      <c r="MK518" s="713"/>
      <c r="ML518" s="713"/>
      <c r="MM518" s="713"/>
      <c r="MN518" s="713"/>
      <c r="MO518" s="713"/>
      <c r="MP518" s="713"/>
      <c r="MQ518" s="713"/>
      <c r="MR518" s="713"/>
      <c r="MS518" s="713"/>
      <c r="MT518" s="713"/>
      <c r="MU518" s="713"/>
      <c r="MV518" s="714"/>
      <c r="MW518" s="714"/>
      <c r="MX518" s="714"/>
      <c r="MY518" s="714"/>
      <c r="MZ518" s="714"/>
    </row>
    <row r="519" spans="1:364" s="49" customFormat="1" ht="15" customHeight="1">
      <c r="A519" s="723"/>
      <c r="B519" s="724"/>
      <c r="C519" s="709"/>
      <c r="D519" s="474"/>
      <c r="E519" s="7"/>
      <c r="F519" s="7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373"/>
      <c r="AG519" s="7"/>
      <c r="AH519" s="7"/>
      <c r="AI519" s="7"/>
      <c r="AJ519" s="7"/>
      <c r="AK519" s="7"/>
      <c r="AL519" s="7"/>
      <c r="AM519" s="7"/>
      <c r="AN519" s="7"/>
      <c r="AO519" s="373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373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373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373"/>
      <c r="FG519" s="6"/>
      <c r="FH519" s="6"/>
      <c r="FI519" s="6"/>
      <c r="FJ519" s="6"/>
      <c r="FK519" s="6"/>
      <c r="FL519" s="6"/>
      <c r="FM519" s="225"/>
      <c r="FN519" s="6"/>
      <c r="FO519" s="6"/>
      <c r="FP519" s="6"/>
      <c r="FQ519" s="6"/>
      <c r="FR519" s="510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101"/>
      <c r="GJ519" s="511"/>
      <c r="GK519" s="101"/>
      <c r="GL519" s="77"/>
      <c r="GM519" s="77"/>
      <c r="GN519" s="77"/>
      <c r="GO519" s="77"/>
      <c r="GP519" s="77"/>
      <c r="GQ519" s="77"/>
      <c r="GR519" s="77"/>
      <c r="GS519" s="77"/>
      <c r="GT519" s="77"/>
      <c r="GU519" s="77"/>
      <c r="GV519" s="77"/>
      <c r="GW519" s="77"/>
      <c r="GX519" s="77"/>
      <c r="GY519" s="77"/>
      <c r="GZ519" s="77"/>
      <c r="HA519" s="77"/>
      <c r="HB519" s="77"/>
      <c r="HC519" s="77"/>
      <c r="HD519" s="77"/>
      <c r="HE519" s="77"/>
      <c r="HF519" s="77"/>
      <c r="HG519" s="77"/>
      <c r="HH519" s="77"/>
      <c r="HI519" s="77"/>
      <c r="HJ519" s="77"/>
      <c r="HK519" s="77"/>
      <c r="HL519" s="77"/>
      <c r="HM519" s="77"/>
      <c r="HN519" s="77"/>
      <c r="HO519" s="77"/>
      <c r="HP519" s="77"/>
      <c r="HQ519" s="77"/>
      <c r="HR519" s="77"/>
      <c r="HS519" s="77"/>
      <c r="HT519" s="77"/>
      <c r="HU519" s="77"/>
      <c r="HV519" s="77"/>
      <c r="HW519" s="77"/>
      <c r="HX519" s="77"/>
      <c r="HY519" s="77"/>
      <c r="HZ519" s="77"/>
      <c r="IA519" s="77"/>
      <c r="IB519" s="77"/>
      <c r="IC519" s="77"/>
      <c r="ID519" s="77"/>
      <c r="IE519" s="77"/>
      <c r="IF519" s="77"/>
      <c r="IG519" s="77"/>
      <c r="IH519" s="77"/>
      <c r="II519" s="77"/>
      <c r="IJ519" s="77"/>
      <c r="IK519" s="77"/>
      <c r="IL519" s="77"/>
      <c r="IM519" s="77"/>
      <c r="IN519" s="77"/>
      <c r="IO519" s="77"/>
      <c r="IP519" s="77"/>
      <c r="IQ519" s="77"/>
      <c r="IR519" s="77"/>
      <c r="IS519" s="77"/>
      <c r="IT519" s="77"/>
      <c r="IU519" s="77"/>
      <c r="IV519" s="3"/>
      <c r="IW519" s="3"/>
      <c r="IX519" s="3"/>
      <c r="IY519" s="3"/>
      <c r="IZ519" s="3"/>
      <c r="JA519" s="551"/>
      <c r="JB519" s="713"/>
      <c r="JC519" s="713"/>
      <c r="JD519" s="713"/>
      <c r="JE519" s="713"/>
      <c r="JF519" s="713"/>
      <c r="JG519" s="713"/>
      <c r="JH519" s="713"/>
      <c r="JI519" s="713"/>
      <c r="JJ519" s="713"/>
      <c r="JK519" s="713"/>
      <c r="JL519" s="713"/>
      <c r="JM519" s="713"/>
      <c r="JN519" s="713"/>
      <c r="JO519" s="713"/>
      <c r="JP519" s="713"/>
      <c r="JQ519" s="713"/>
      <c r="JR519" s="713"/>
      <c r="JS519" s="713"/>
      <c r="JT519" s="713"/>
      <c r="JU519" s="713"/>
      <c r="JV519" s="713"/>
      <c r="JW519" s="713"/>
      <c r="JX519" s="713"/>
      <c r="JY519" s="713"/>
      <c r="JZ519" s="713"/>
      <c r="KA519" s="713"/>
      <c r="KB519" s="713"/>
      <c r="KC519" s="713"/>
      <c r="KD519" s="713"/>
      <c r="KE519" s="713"/>
      <c r="KF519" s="713"/>
      <c r="KG519" s="713"/>
      <c r="KH519" s="713"/>
      <c r="KI519" s="713"/>
      <c r="KJ519" s="713"/>
      <c r="KK519" s="713"/>
      <c r="KL519" s="713"/>
      <c r="KM519" s="713"/>
      <c r="KN519" s="713"/>
      <c r="KO519" s="713"/>
      <c r="KP519" s="713"/>
      <c r="KQ519" s="713"/>
      <c r="KR519" s="713"/>
      <c r="KS519" s="713"/>
      <c r="KT519" s="713"/>
      <c r="KU519" s="713"/>
      <c r="KV519" s="713"/>
      <c r="KW519" s="713"/>
      <c r="KX519" s="713"/>
      <c r="KY519" s="713"/>
      <c r="KZ519" s="713"/>
      <c r="LA519" s="713"/>
      <c r="LB519" s="713"/>
      <c r="LC519" s="713"/>
      <c r="LD519" s="713"/>
      <c r="LE519" s="713"/>
      <c r="LF519" s="713"/>
      <c r="LG519" s="713"/>
      <c r="LH519" s="713"/>
      <c r="LI519" s="713"/>
      <c r="LJ519" s="713"/>
      <c r="LK519" s="713"/>
      <c r="LL519" s="713"/>
      <c r="LM519" s="713"/>
      <c r="LN519" s="713"/>
      <c r="LO519" s="713"/>
      <c r="LP519" s="713"/>
      <c r="LQ519" s="713"/>
      <c r="LR519" s="713"/>
      <c r="LS519" s="713"/>
      <c r="LT519" s="713"/>
      <c r="LU519" s="713"/>
      <c r="LV519" s="713"/>
      <c r="LW519" s="713"/>
      <c r="LX519" s="713"/>
      <c r="LY519" s="713"/>
      <c r="LZ519" s="713"/>
      <c r="MA519" s="713"/>
      <c r="MB519" s="713"/>
      <c r="MC519" s="713"/>
      <c r="MD519" s="713"/>
      <c r="ME519" s="713"/>
      <c r="MF519" s="713"/>
      <c r="MG519" s="713"/>
      <c r="MH519" s="713"/>
      <c r="MI519" s="713"/>
      <c r="MJ519" s="713"/>
      <c r="MK519" s="713"/>
      <c r="ML519" s="713"/>
      <c r="MM519" s="713"/>
      <c r="MN519" s="713"/>
      <c r="MO519" s="713"/>
      <c r="MP519" s="713"/>
      <c r="MQ519" s="713"/>
      <c r="MR519" s="713"/>
      <c r="MS519" s="713"/>
      <c r="MT519" s="713"/>
      <c r="MU519" s="713"/>
      <c r="MV519" s="714"/>
      <c r="MW519" s="714"/>
      <c r="MX519" s="714"/>
      <c r="MY519" s="714"/>
      <c r="MZ519" s="714"/>
    </row>
    <row r="520" spans="1:364" s="49" customFormat="1" ht="15" customHeight="1">
      <c r="A520" s="723"/>
      <c r="B520" s="724"/>
      <c r="C520" s="709"/>
      <c r="D520" s="474"/>
      <c r="E520" s="7"/>
      <c r="F520" s="7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373"/>
      <c r="AG520" s="7"/>
      <c r="AH520" s="7"/>
      <c r="AI520" s="7"/>
      <c r="AJ520" s="7"/>
      <c r="AK520" s="7"/>
      <c r="AL520" s="7"/>
      <c r="AM520" s="7"/>
      <c r="AN520" s="7"/>
      <c r="AO520" s="373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373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373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373"/>
      <c r="FG520" s="6"/>
      <c r="FH520" s="6"/>
      <c r="FI520" s="6"/>
      <c r="FJ520" s="6"/>
      <c r="FK520" s="6"/>
      <c r="FL520" s="6"/>
      <c r="FM520" s="225"/>
      <c r="FN520" s="6"/>
      <c r="FO520" s="6"/>
      <c r="FP520" s="6"/>
      <c r="FQ520" s="6"/>
      <c r="FR520" s="510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101"/>
      <c r="GJ520" s="511"/>
      <c r="GK520" s="101"/>
      <c r="GL520" s="77"/>
      <c r="GM520" s="77"/>
      <c r="GN520" s="77"/>
      <c r="GO520" s="77"/>
      <c r="GP520" s="77"/>
      <c r="GQ520" s="77"/>
      <c r="GR520" s="77"/>
      <c r="GS520" s="77"/>
      <c r="GT520" s="77"/>
      <c r="GU520" s="77"/>
      <c r="GV520" s="77"/>
      <c r="GW520" s="77"/>
      <c r="GX520" s="77"/>
      <c r="GY520" s="77"/>
      <c r="GZ520" s="77"/>
      <c r="HA520" s="77"/>
      <c r="HB520" s="77"/>
      <c r="HC520" s="77"/>
      <c r="HD520" s="77"/>
      <c r="HE520" s="77"/>
      <c r="HF520" s="77"/>
      <c r="HG520" s="77"/>
      <c r="HH520" s="77"/>
      <c r="HI520" s="77"/>
      <c r="HJ520" s="77"/>
      <c r="HK520" s="77"/>
      <c r="HL520" s="77"/>
      <c r="HM520" s="77"/>
      <c r="HN520" s="77"/>
      <c r="HO520" s="77"/>
      <c r="HP520" s="77"/>
      <c r="HQ520" s="77"/>
      <c r="HR520" s="77"/>
      <c r="HS520" s="77"/>
      <c r="HT520" s="77"/>
      <c r="HU520" s="77"/>
      <c r="HV520" s="77"/>
      <c r="HW520" s="77"/>
      <c r="HX520" s="77"/>
      <c r="HY520" s="77"/>
      <c r="HZ520" s="77"/>
      <c r="IA520" s="77"/>
      <c r="IB520" s="77"/>
      <c r="IC520" s="77"/>
      <c r="ID520" s="77"/>
      <c r="IE520" s="77"/>
      <c r="IF520" s="77"/>
      <c r="IG520" s="77"/>
      <c r="IH520" s="77"/>
      <c r="II520" s="77"/>
      <c r="IJ520" s="77"/>
      <c r="IK520" s="77"/>
      <c r="IL520" s="77"/>
      <c r="IM520" s="77"/>
      <c r="IN520" s="77"/>
      <c r="IO520" s="77"/>
      <c r="IP520" s="77"/>
      <c r="IQ520" s="77"/>
      <c r="IR520" s="77"/>
      <c r="IS520" s="77"/>
      <c r="IT520" s="77"/>
      <c r="IU520" s="77"/>
      <c r="IV520" s="3"/>
      <c r="IW520" s="3"/>
      <c r="IX520" s="3"/>
      <c r="IY520" s="3"/>
      <c r="IZ520" s="3"/>
      <c r="JA520" s="551"/>
      <c r="JB520" s="713"/>
      <c r="JC520" s="713"/>
      <c r="JD520" s="713"/>
      <c r="JE520" s="713"/>
      <c r="JF520" s="713"/>
      <c r="JG520" s="713"/>
      <c r="JH520" s="713"/>
      <c r="JI520" s="713"/>
      <c r="JJ520" s="713"/>
      <c r="JK520" s="713"/>
      <c r="JL520" s="713"/>
      <c r="JM520" s="713"/>
      <c r="JN520" s="713"/>
      <c r="JO520" s="713"/>
      <c r="JP520" s="713"/>
      <c r="JQ520" s="713"/>
      <c r="JR520" s="713"/>
      <c r="JS520" s="713"/>
      <c r="JT520" s="713"/>
      <c r="JU520" s="713"/>
      <c r="JV520" s="713"/>
      <c r="JW520" s="713"/>
      <c r="JX520" s="713"/>
      <c r="JY520" s="713"/>
      <c r="JZ520" s="713"/>
      <c r="KA520" s="713"/>
      <c r="KB520" s="713"/>
      <c r="KC520" s="713"/>
      <c r="KD520" s="713"/>
      <c r="KE520" s="713"/>
      <c r="KF520" s="713"/>
      <c r="KG520" s="713"/>
      <c r="KH520" s="713"/>
      <c r="KI520" s="713"/>
      <c r="KJ520" s="713"/>
      <c r="KK520" s="713"/>
      <c r="KL520" s="713"/>
      <c r="KM520" s="713"/>
      <c r="KN520" s="713"/>
      <c r="KO520" s="713"/>
      <c r="KP520" s="713"/>
      <c r="KQ520" s="713"/>
      <c r="KR520" s="713"/>
      <c r="KS520" s="713"/>
      <c r="KT520" s="713"/>
      <c r="KU520" s="713"/>
      <c r="KV520" s="713"/>
      <c r="KW520" s="713"/>
      <c r="KX520" s="713"/>
      <c r="KY520" s="713"/>
      <c r="KZ520" s="713"/>
      <c r="LA520" s="713"/>
      <c r="LB520" s="713"/>
      <c r="LC520" s="713"/>
      <c r="LD520" s="713"/>
      <c r="LE520" s="713"/>
      <c r="LF520" s="713"/>
      <c r="LG520" s="713"/>
      <c r="LH520" s="713"/>
      <c r="LI520" s="713"/>
      <c r="LJ520" s="713"/>
      <c r="LK520" s="713"/>
      <c r="LL520" s="713"/>
      <c r="LM520" s="713"/>
      <c r="LN520" s="713"/>
      <c r="LO520" s="713"/>
      <c r="LP520" s="713"/>
      <c r="LQ520" s="713"/>
      <c r="LR520" s="713"/>
      <c r="LS520" s="713"/>
      <c r="LT520" s="713"/>
      <c r="LU520" s="713"/>
      <c r="LV520" s="713"/>
      <c r="LW520" s="713"/>
      <c r="LX520" s="713"/>
      <c r="LY520" s="713"/>
      <c r="LZ520" s="713"/>
      <c r="MA520" s="713"/>
      <c r="MB520" s="713"/>
      <c r="MC520" s="713"/>
      <c r="MD520" s="713"/>
      <c r="ME520" s="713"/>
      <c r="MF520" s="713"/>
      <c r="MG520" s="713"/>
      <c r="MH520" s="713"/>
      <c r="MI520" s="713"/>
      <c r="MJ520" s="713"/>
      <c r="MK520" s="713"/>
      <c r="ML520" s="713"/>
      <c r="MM520" s="713"/>
      <c r="MN520" s="713"/>
      <c r="MO520" s="713"/>
      <c r="MP520" s="713"/>
      <c r="MQ520" s="713"/>
      <c r="MR520" s="713"/>
      <c r="MS520" s="713"/>
      <c r="MT520" s="713"/>
      <c r="MU520" s="713"/>
      <c r="MV520" s="714"/>
      <c r="MW520" s="714"/>
      <c r="MX520" s="714"/>
      <c r="MY520" s="714"/>
      <c r="MZ520" s="714"/>
    </row>
    <row r="521" spans="1:364" s="49" customFormat="1" ht="15" customHeight="1">
      <c r="A521" s="723"/>
      <c r="B521" s="724"/>
      <c r="C521" s="709"/>
      <c r="D521" s="474"/>
      <c r="E521" s="7"/>
      <c r="F521" s="7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373"/>
      <c r="AG521" s="7"/>
      <c r="AH521" s="7"/>
      <c r="AI521" s="7"/>
      <c r="AJ521" s="7"/>
      <c r="AK521" s="7"/>
      <c r="AL521" s="7"/>
      <c r="AM521" s="7"/>
      <c r="AN521" s="7"/>
      <c r="AO521" s="373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373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373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373"/>
      <c r="FG521" s="6"/>
      <c r="FH521" s="6"/>
      <c r="FI521" s="6"/>
      <c r="FJ521" s="6"/>
      <c r="FK521" s="6"/>
      <c r="FL521" s="6"/>
      <c r="FM521" s="225"/>
      <c r="FN521" s="6"/>
      <c r="FO521" s="6"/>
      <c r="FP521" s="6"/>
      <c r="FQ521" s="6"/>
      <c r="FR521" s="510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101"/>
      <c r="GJ521" s="511"/>
      <c r="GK521" s="101"/>
      <c r="GL521" s="77"/>
      <c r="GM521" s="77"/>
      <c r="GN521" s="77"/>
      <c r="GO521" s="77"/>
      <c r="GP521" s="77"/>
      <c r="GQ521" s="77"/>
      <c r="GR521" s="77"/>
      <c r="GS521" s="77"/>
      <c r="GT521" s="77"/>
      <c r="GU521" s="77"/>
      <c r="GV521" s="77"/>
      <c r="GW521" s="77"/>
      <c r="GX521" s="77"/>
      <c r="GY521" s="77"/>
      <c r="GZ521" s="77"/>
      <c r="HA521" s="77"/>
      <c r="HB521" s="77"/>
      <c r="HC521" s="77"/>
      <c r="HD521" s="77"/>
      <c r="HE521" s="77"/>
      <c r="HF521" s="77"/>
      <c r="HG521" s="77"/>
      <c r="HH521" s="77"/>
      <c r="HI521" s="77"/>
      <c r="HJ521" s="77"/>
      <c r="HK521" s="77"/>
      <c r="HL521" s="77"/>
      <c r="HM521" s="77"/>
      <c r="HN521" s="77"/>
      <c r="HO521" s="77"/>
      <c r="HP521" s="77"/>
      <c r="HQ521" s="77"/>
      <c r="HR521" s="77"/>
      <c r="HS521" s="77"/>
      <c r="HT521" s="77"/>
      <c r="HU521" s="77"/>
      <c r="HV521" s="77"/>
      <c r="HW521" s="77"/>
      <c r="HX521" s="77"/>
      <c r="HY521" s="77"/>
      <c r="HZ521" s="77"/>
      <c r="IA521" s="77"/>
      <c r="IB521" s="77"/>
      <c r="IC521" s="77"/>
      <c r="ID521" s="77"/>
      <c r="IE521" s="77"/>
      <c r="IF521" s="77"/>
      <c r="IG521" s="77"/>
      <c r="IH521" s="77"/>
      <c r="II521" s="77"/>
      <c r="IJ521" s="77"/>
      <c r="IK521" s="77"/>
      <c r="IL521" s="77"/>
      <c r="IM521" s="77"/>
      <c r="IN521" s="77"/>
      <c r="IO521" s="77"/>
      <c r="IP521" s="77"/>
      <c r="IQ521" s="77"/>
      <c r="IR521" s="77"/>
      <c r="IS521" s="77"/>
      <c r="IT521" s="77"/>
      <c r="IU521" s="77"/>
      <c r="IV521" s="3"/>
      <c r="IW521" s="3"/>
      <c r="IX521" s="3"/>
      <c r="IY521" s="3"/>
      <c r="IZ521" s="3"/>
      <c r="JA521" s="551"/>
      <c r="JB521" s="713"/>
      <c r="JC521" s="713"/>
      <c r="JD521" s="713"/>
      <c r="JE521" s="713"/>
      <c r="JF521" s="713"/>
      <c r="JG521" s="713"/>
      <c r="JH521" s="713"/>
      <c r="JI521" s="713"/>
      <c r="JJ521" s="713"/>
      <c r="JK521" s="713"/>
      <c r="JL521" s="713"/>
      <c r="JM521" s="713"/>
      <c r="JN521" s="713"/>
      <c r="JO521" s="713"/>
      <c r="JP521" s="713"/>
      <c r="JQ521" s="713"/>
      <c r="JR521" s="713"/>
      <c r="JS521" s="713"/>
      <c r="JT521" s="713"/>
      <c r="JU521" s="713"/>
      <c r="JV521" s="713"/>
      <c r="JW521" s="713"/>
      <c r="JX521" s="713"/>
      <c r="JY521" s="713"/>
      <c r="JZ521" s="713"/>
      <c r="KA521" s="713"/>
      <c r="KB521" s="713"/>
      <c r="KC521" s="713"/>
      <c r="KD521" s="713"/>
      <c r="KE521" s="713"/>
      <c r="KF521" s="713"/>
      <c r="KG521" s="713"/>
      <c r="KH521" s="713"/>
      <c r="KI521" s="713"/>
      <c r="KJ521" s="713"/>
      <c r="KK521" s="713"/>
      <c r="KL521" s="713"/>
      <c r="KM521" s="713"/>
      <c r="KN521" s="713"/>
      <c r="KO521" s="713"/>
      <c r="KP521" s="713"/>
      <c r="KQ521" s="713"/>
      <c r="KR521" s="713"/>
      <c r="KS521" s="713"/>
      <c r="KT521" s="713"/>
      <c r="KU521" s="713"/>
      <c r="KV521" s="713"/>
      <c r="KW521" s="713"/>
      <c r="KX521" s="713"/>
      <c r="KY521" s="713"/>
      <c r="KZ521" s="713"/>
      <c r="LA521" s="713"/>
      <c r="LB521" s="713"/>
      <c r="LC521" s="713"/>
      <c r="LD521" s="713"/>
      <c r="LE521" s="713"/>
      <c r="LF521" s="713"/>
      <c r="LG521" s="713"/>
      <c r="LH521" s="713"/>
      <c r="LI521" s="713"/>
      <c r="LJ521" s="713"/>
      <c r="LK521" s="713"/>
      <c r="LL521" s="713"/>
      <c r="LM521" s="713"/>
      <c r="LN521" s="713"/>
      <c r="LO521" s="713"/>
      <c r="LP521" s="713"/>
      <c r="LQ521" s="713"/>
      <c r="LR521" s="713"/>
      <c r="LS521" s="713"/>
      <c r="LT521" s="713"/>
      <c r="LU521" s="713"/>
      <c r="LV521" s="713"/>
      <c r="LW521" s="713"/>
      <c r="LX521" s="713"/>
      <c r="LY521" s="713"/>
      <c r="LZ521" s="713"/>
      <c r="MA521" s="713"/>
      <c r="MB521" s="713"/>
      <c r="MC521" s="713"/>
      <c r="MD521" s="713"/>
      <c r="ME521" s="713"/>
      <c r="MF521" s="713"/>
      <c r="MG521" s="713"/>
      <c r="MH521" s="713"/>
      <c r="MI521" s="713"/>
      <c r="MJ521" s="713"/>
      <c r="MK521" s="713"/>
      <c r="ML521" s="713"/>
      <c r="MM521" s="713"/>
      <c r="MN521" s="713"/>
      <c r="MO521" s="713"/>
      <c r="MP521" s="713"/>
      <c r="MQ521" s="713"/>
      <c r="MR521" s="713"/>
      <c r="MS521" s="713"/>
      <c r="MT521" s="713"/>
      <c r="MU521" s="713"/>
      <c r="MV521" s="714"/>
      <c r="MW521" s="714"/>
      <c r="MX521" s="714"/>
      <c r="MY521" s="714"/>
      <c r="MZ521" s="714"/>
    </row>
    <row r="522" spans="1:364" s="49" customFormat="1" ht="15" customHeight="1">
      <c r="A522" s="723"/>
      <c r="B522" s="724"/>
      <c r="C522" s="709"/>
      <c r="D522" s="474"/>
      <c r="E522" s="7"/>
      <c r="F522" s="7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373"/>
      <c r="AG522" s="7"/>
      <c r="AH522" s="7"/>
      <c r="AI522" s="7"/>
      <c r="AJ522" s="7"/>
      <c r="AK522" s="7"/>
      <c r="AL522" s="7"/>
      <c r="AM522" s="7"/>
      <c r="AN522" s="7"/>
      <c r="AO522" s="373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373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373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373"/>
      <c r="FG522" s="6"/>
      <c r="FH522" s="6"/>
      <c r="FI522" s="6"/>
      <c r="FJ522" s="6"/>
      <c r="FK522" s="6"/>
      <c r="FL522" s="6"/>
      <c r="FM522" s="225"/>
      <c r="FN522" s="6"/>
      <c r="FO522" s="6"/>
      <c r="FP522" s="6"/>
      <c r="FQ522" s="6"/>
      <c r="FR522" s="510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101"/>
      <c r="GJ522" s="511"/>
      <c r="GK522" s="101"/>
      <c r="GL522" s="77"/>
      <c r="GM522" s="77"/>
      <c r="GN522" s="77"/>
      <c r="GO522" s="77"/>
      <c r="GP522" s="77"/>
      <c r="GQ522" s="77"/>
      <c r="GR522" s="77"/>
      <c r="GS522" s="77"/>
      <c r="GT522" s="77"/>
      <c r="GU522" s="77"/>
      <c r="GV522" s="77"/>
      <c r="GW522" s="77"/>
      <c r="GX522" s="77"/>
      <c r="GY522" s="77"/>
      <c r="GZ522" s="77"/>
      <c r="HA522" s="77"/>
      <c r="HB522" s="77"/>
      <c r="HC522" s="77"/>
      <c r="HD522" s="77"/>
      <c r="HE522" s="77"/>
      <c r="HF522" s="77"/>
      <c r="HG522" s="77"/>
      <c r="HH522" s="77"/>
      <c r="HI522" s="77"/>
      <c r="HJ522" s="77"/>
      <c r="HK522" s="77"/>
      <c r="HL522" s="77"/>
      <c r="HM522" s="77"/>
      <c r="HN522" s="77"/>
      <c r="HO522" s="77"/>
      <c r="HP522" s="77"/>
      <c r="HQ522" s="77"/>
      <c r="HR522" s="77"/>
      <c r="HS522" s="77"/>
      <c r="HT522" s="77"/>
      <c r="HU522" s="77"/>
      <c r="HV522" s="77"/>
      <c r="HW522" s="77"/>
      <c r="HX522" s="77"/>
      <c r="HY522" s="77"/>
      <c r="HZ522" s="77"/>
      <c r="IA522" s="77"/>
      <c r="IB522" s="77"/>
      <c r="IC522" s="77"/>
      <c r="ID522" s="77"/>
      <c r="IE522" s="77"/>
      <c r="IF522" s="77"/>
      <c r="IG522" s="77"/>
      <c r="IH522" s="77"/>
      <c r="II522" s="77"/>
      <c r="IJ522" s="77"/>
      <c r="IK522" s="77"/>
      <c r="IL522" s="77"/>
      <c r="IM522" s="77"/>
      <c r="IN522" s="77"/>
      <c r="IO522" s="77"/>
      <c r="IP522" s="77"/>
      <c r="IQ522" s="77"/>
      <c r="IR522" s="77"/>
      <c r="IS522" s="77"/>
      <c r="IT522" s="77"/>
      <c r="IU522" s="77"/>
      <c r="IV522" s="3"/>
      <c r="IW522" s="3"/>
      <c r="IX522" s="3"/>
      <c r="IY522" s="3"/>
      <c r="IZ522" s="3"/>
      <c r="JA522" s="551"/>
      <c r="JB522" s="713"/>
      <c r="JC522" s="713"/>
      <c r="JD522" s="713"/>
      <c r="JE522" s="713"/>
      <c r="JF522" s="713"/>
      <c r="JG522" s="713"/>
      <c r="JH522" s="713"/>
      <c r="JI522" s="713"/>
      <c r="JJ522" s="713"/>
      <c r="JK522" s="713"/>
      <c r="JL522" s="713"/>
      <c r="JM522" s="713"/>
      <c r="JN522" s="713"/>
      <c r="JO522" s="713"/>
      <c r="JP522" s="713"/>
      <c r="JQ522" s="713"/>
      <c r="JR522" s="713"/>
      <c r="JS522" s="713"/>
      <c r="JT522" s="713"/>
      <c r="JU522" s="713"/>
      <c r="JV522" s="713"/>
      <c r="JW522" s="713"/>
      <c r="JX522" s="713"/>
      <c r="JY522" s="713"/>
      <c r="JZ522" s="713"/>
      <c r="KA522" s="713"/>
      <c r="KB522" s="713"/>
      <c r="KC522" s="713"/>
      <c r="KD522" s="713"/>
      <c r="KE522" s="713"/>
      <c r="KF522" s="713"/>
      <c r="KG522" s="713"/>
      <c r="KH522" s="713"/>
      <c r="KI522" s="713"/>
      <c r="KJ522" s="713"/>
      <c r="KK522" s="713"/>
      <c r="KL522" s="713"/>
      <c r="KM522" s="713"/>
      <c r="KN522" s="713"/>
      <c r="KO522" s="713"/>
      <c r="KP522" s="713"/>
      <c r="KQ522" s="713"/>
      <c r="KR522" s="713"/>
      <c r="KS522" s="713"/>
      <c r="KT522" s="713"/>
      <c r="KU522" s="713"/>
      <c r="KV522" s="713"/>
      <c r="KW522" s="713"/>
      <c r="KX522" s="713"/>
      <c r="KY522" s="713"/>
      <c r="KZ522" s="713"/>
      <c r="LA522" s="713"/>
      <c r="LB522" s="713"/>
      <c r="LC522" s="713"/>
      <c r="LD522" s="713"/>
      <c r="LE522" s="713"/>
      <c r="LF522" s="713"/>
      <c r="LG522" s="713"/>
      <c r="LH522" s="713"/>
      <c r="LI522" s="713"/>
      <c r="LJ522" s="713"/>
      <c r="LK522" s="713"/>
      <c r="LL522" s="713"/>
      <c r="LM522" s="713"/>
      <c r="LN522" s="713"/>
      <c r="LO522" s="713"/>
      <c r="LP522" s="713"/>
      <c r="LQ522" s="713"/>
      <c r="LR522" s="713"/>
      <c r="LS522" s="713"/>
      <c r="LT522" s="713"/>
      <c r="LU522" s="713"/>
      <c r="LV522" s="713"/>
      <c r="LW522" s="713"/>
      <c r="LX522" s="713"/>
      <c r="LY522" s="713"/>
      <c r="LZ522" s="713"/>
      <c r="MA522" s="713"/>
      <c r="MB522" s="713"/>
      <c r="MC522" s="713"/>
      <c r="MD522" s="713"/>
      <c r="ME522" s="713"/>
      <c r="MF522" s="713"/>
      <c r="MG522" s="713"/>
      <c r="MH522" s="713"/>
      <c r="MI522" s="713"/>
      <c r="MJ522" s="713"/>
      <c r="MK522" s="713"/>
      <c r="ML522" s="713"/>
      <c r="MM522" s="713"/>
      <c r="MN522" s="713"/>
      <c r="MO522" s="713"/>
      <c r="MP522" s="713"/>
      <c r="MQ522" s="713"/>
      <c r="MR522" s="713"/>
      <c r="MS522" s="713"/>
      <c r="MT522" s="713"/>
      <c r="MU522" s="713"/>
      <c r="MV522" s="714"/>
      <c r="MW522" s="714"/>
      <c r="MX522" s="714"/>
      <c r="MY522" s="714"/>
      <c r="MZ522" s="714"/>
    </row>
    <row r="523" spans="1:364" s="49" customFormat="1" ht="15" customHeight="1">
      <c r="A523" s="723"/>
      <c r="B523" s="724"/>
      <c r="C523" s="709"/>
      <c r="D523" s="474"/>
      <c r="E523" s="7"/>
      <c r="F523" s="7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373"/>
      <c r="AG523" s="7"/>
      <c r="AH523" s="7"/>
      <c r="AI523" s="7"/>
      <c r="AJ523" s="7"/>
      <c r="AK523" s="7"/>
      <c r="AL523" s="7"/>
      <c r="AM523" s="7"/>
      <c r="AN523" s="7"/>
      <c r="AO523" s="373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373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373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373"/>
      <c r="FG523" s="6"/>
      <c r="FH523" s="6"/>
      <c r="FI523" s="6"/>
      <c r="FJ523" s="6"/>
      <c r="FK523" s="6"/>
      <c r="FL523" s="6"/>
      <c r="FM523" s="225"/>
      <c r="FN523" s="6"/>
      <c r="FO523" s="6"/>
      <c r="FP523" s="6"/>
      <c r="FQ523" s="6"/>
      <c r="FR523" s="510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101"/>
      <c r="GJ523" s="511"/>
      <c r="GK523" s="101"/>
      <c r="GL523" s="77"/>
      <c r="GM523" s="77"/>
      <c r="GN523" s="77"/>
      <c r="GO523" s="77"/>
      <c r="GP523" s="77"/>
      <c r="GQ523" s="77"/>
      <c r="GR523" s="77"/>
      <c r="GS523" s="77"/>
      <c r="GT523" s="77"/>
      <c r="GU523" s="77"/>
      <c r="GV523" s="77"/>
      <c r="GW523" s="77"/>
      <c r="GX523" s="77"/>
      <c r="GY523" s="77"/>
      <c r="GZ523" s="77"/>
      <c r="HA523" s="77"/>
      <c r="HB523" s="77"/>
      <c r="HC523" s="77"/>
      <c r="HD523" s="77"/>
      <c r="HE523" s="77"/>
      <c r="HF523" s="77"/>
      <c r="HG523" s="77"/>
      <c r="HH523" s="77"/>
      <c r="HI523" s="77"/>
      <c r="HJ523" s="77"/>
      <c r="HK523" s="77"/>
      <c r="HL523" s="77"/>
      <c r="HM523" s="77"/>
      <c r="HN523" s="77"/>
      <c r="HO523" s="77"/>
      <c r="HP523" s="77"/>
      <c r="HQ523" s="77"/>
      <c r="HR523" s="77"/>
      <c r="HS523" s="77"/>
      <c r="HT523" s="77"/>
      <c r="HU523" s="77"/>
      <c r="HV523" s="77"/>
      <c r="HW523" s="77"/>
      <c r="HX523" s="77"/>
      <c r="HY523" s="77"/>
      <c r="HZ523" s="77"/>
      <c r="IA523" s="77"/>
      <c r="IB523" s="77"/>
      <c r="IC523" s="77"/>
      <c r="ID523" s="77"/>
      <c r="IE523" s="77"/>
      <c r="IF523" s="77"/>
      <c r="IG523" s="77"/>
      <c r="IH523" s="77"/>
      <c r="II523" s="77"/>
      <c r="IJ523" s="77"/>
      <c r="IK523" s="77"/>
      <c r="IL523" s="77"/>
      <c r="IM523" s="77"/>
      <c r="IN523" s="77"/>
      <c r="IO523" s="77"/>
      <c r="IP523" s="77"/>
      <c r="IQ523" s="77"/>
      <c r="IR523" s="77"/>
      <c r="IS523" s="77"/>
      <c r="IT523" s="77"/>
      <c r="IU523" s="77"/>
      <c r="IV523" s="3"/>
      <c r="IW523" s="3"/>
      <c r="IX523" s="3"/>
      <c r="IY523" s="3"/>
      <c r="IZ523" s="3"/>
      <c r="JA523" s="551"/>
      <c r="JB523" s="713"/>
      <c r="JC523" s="713"/>
      <c r="JD523" s="713"/>
      <c r="JE523" s="713"/>
      <c r="JF523" s="713"/>
      <c r="JG523" s="713"/>
      <c r="JH523" s="713"/>
      <c r="JI523" s="713"/>
      <c r="JJ523" s="713"/>
      <c r="JK523" s="713"/>
      <c r="JL523" s="713"/>
      <c r="JM523" s="713"/>
      <c r="JN523" s="713"/>
      <c r="JO523" s="713"/>
      <c r="JP523" s="713"/>
      <c r="JQ523" s="713"/>
      <c r="JR523" s="713"/>
      <c r="JS523" s="713"/>
      <c r="JT523" s="713"/>
      <c r="JU523" s="713"/>
      <c r="JV523" s="713"/>
      <c r="JW523" s="713"/>
      <c r="JX523" s="713"/>
      <c r="JY523" s="713"/>
      <c r="JZ523" s="713"/>
      <c r="KA523" s="713"/>
      <c r="KB523" s="713"/>
      <c r="KC523" s="713"/>
      <c r="KD523" s="713"/>
      <c r="KE523" s="713"/>
      <c r="KF523" s="713"/>
      <c r="KG523" s="713"/>
      <c r="KH523" s="713"/>
      <c r="KI523" s="713"/>
      <c r="KJ523" s="713"/>
      <c r="KK523" s="713"/>
      <c r="KL523" s="713"/>
      <c r="KM523" s="713"/>
      <c r="KN523" s="713"/>
      <c r="KO523" s="713"/>
      <c r="KP523" s="713"/>
      <c r="KQ523" s="713"/>
      <c r="KR523" s="713"/>
      <c r="KS523" s="713"/>
      <c r="KT523" s="713"/>
      <c r="KU523" s="713"/>
      <c r="KV523" s="713"/>
      <c r="KW523" s="713"/>
      <c r="KX523" s="713"/>
      <c r="KY523" s="713"/>
      <c r="KZ523" s="713"/>
      <c r="LA523" s="713"/>
      <c r="LB523" s="713"/>
      <c r="LC523" s="713"/>
      <c r="LD523" s="713"/>
      <c r="LE523" s="713"/>
      <c r="LF523" s="713"/>
      <c r="LG523" s="713"/>
      <c r="LH523" s="713"/>
      <c r="LI523" s="713"/>
      <c r="LJ523" s="713"/>
      <c r="LK523" s="713"/>
      <c r="LL523" s="713"/>
      <c r="LM523" s="713"/>
      <c r="LN523" s="713"/>
      <c r="LO523" s="713"/>
      <c r="LP523" s="713"/>
      <c r="LQ523" s="713"/>
      <c r="LR523" s="713"/>
      <c r="LS523" s="713"/>
      <c r="LT523" s="713"/>
      <c r="LU523" s="713"/>
      <c r="LV523" s="713"/>
      <c r="LW523" s="713"/>
      <c r="LX523" s="713"/>
      <c r="LY523" s="713"/>
      <c r="LZ523" s="713"/>
      <c r="MA523" s="713"/>
      <c r="MB523" s="713"/>
      <c r="MC523" s="713"/>
      <c r="MD523" s="713"/>
      <c r="ME523" s="713"/>
      <c r="MF523" s="713"/>
      <c r="MG523" s="713"/>
      <c r="MH523" s="713"/>
      <c r="MI523" s="713"/>
      <c r="MJ523" s="713"/>
      <c r="MK523" s="713"/>
      <c r="ML523" s="713"/>
      <c r="MM523" s="713"/>
      <c r="MN523" s="713"/>
      <c r="MO523" s="713"/>
      <c r="MP523" s="713"/>
      <c r="MQ523" s="713"/>
      <c r="MR523" s="713"/>
      <c r="MS523" s="713"/>
      <c r="MT523" s="713"/>
      <c r="MU523" s="713"/>
      <c r="MV523" s="714"/>
      <c r="MW523" s="714"/>
      <c r="MX523" s="714"/>
      <c r="MY523" s="714"/>
      <c r="MZ523" s="714"/>
    </row>
    <row r="524" spans="1:364" s="49" customFormat="1" ht="15" customHeight="1">
      <c r="A524" s="723"/>
      <c r="B524" s="724"/>
      <c r="C524" s="709"/>
      <c r="D524" s="474"/>
      <c r="E524" s="7"/>
      <c r="F524" s="7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373"/>
      <c r="AG524" s="7"/>
      <c r="AH524" s="7"/>
      <c r="AI524" s="7"/>
      <c r="AJ524" s="7"/>
      <c r="AK524" s="7"/>
      <c r="AL524" s="7"/>
      <c r="AM524" s="7"/>
      <c r="AN524" s="7"/>
      <c r="AO524" s="373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373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373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373"/>
      <c r="FG524" s="6"/>
      <c r="FH524" s="6"/>
      <c r="FI524" s="6"/>
      <c r="FJ524" s="6"/>
      <c r="FK524" s="6"/>
      <c r="FL524" s="6"/>
      <c r="FM524" s="225"/>
      <c r="FN524" s="6"/>
      <c r="FO524" s="6"/>
      <c r="FP524" s="6"/>
      <c r="FQ524" s="6"/>
      <c r="FR524" s="510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101"/>
      <c r="GJ524" s="511"/>
      <c r="GK524" s="101"/>
      <c r="GL524" s="77"/>
      <c r="GM524" s="77"/>
      <c r="GN524" s="77"/>
      <c r="GO524" s="77"/>
      <c r="GP524" s="77"/>
      <c r="GQ524" s="77"/>
      <c r="GR524" s="77"/>
      <c r="GS524" s="77"/>
      <c r="GT524" s="77"/>
      <c r="GU524" s="77"/>
      <c r="GV524" s="77"/>
      <c r="GW524" s="77"/>
      <c r="GX524" s="77"/>
      <c r="GY524" s="77"/>
      <c r="GZ524" s="77"/>
      <c r="HA524" s="77"/>
      <c r="HB524" s="77"/>
      <c r="HC524" s="77"/>
      <c r="HD524" s="77"/>
      <c r="HE524" s="77"/>
      <c r="HF524" s="77"/>
      <c r="HG524" s="77"/>
      <c r="HH524" s="77"/>
      <c r="HI524" s="77"/>
      <c r="HJ524" s="77"/>
      <c r="HK524" s="77"/>
      <c r="HL524" s="77"/>
      <c r="HM524" s="77"/>
      <c r="HN524" s="77"/>
      <c r="HO524" s="77"/>
      <c r="HP524" s="77"/>
      <c r="HQ524" s="77"/>
      <c r="HR524" s="77"/>
      <c r="HS524" s="77"/>
      <c r="HT524" s="77"/>
      <c r="HU524" s="77"/>
      <c r="HV524" s="77"/>
      <c r="HW524" s="77"/>
      <c r="HX524" s="77"/>
      <c r="HY524" s="77"/>
      <c r="HZ524" s="77"/>
      <c r="IA524" s="77"/>
      <c r="IB524" s="77"/>
      <c r="IC524" s="77"/>
      <c r="ID524" s="77"/>
      <c r="IE524" s="77"/>
      <c r="IF524" s="77"/>
      <c r="IG524" s="77"/>
      <c r="IH524" s="77"/>
      <c r="II524" s="77"/>
      <c r="IJ524" s="77"/>
      <c r="IK524" s="77"/>
      <c r="IL524" s="77"/>
      <c r="IM524" s="77"/>
      <c r="IN524" s="77"/>
      <c r="IO524" s="77"/>
      <c r="IP524" s="77"/>
      <c r="IQ524" s="77"/>
      <c r="IR524" s="77"/>
      <c r="IS524" s="77"/>
      <c r="IT524" s="77"/>
      <c r="IU524" s="77"/>
      <c r="IV524" s="3"/>
      <c r="IW524" s="3"/>
      <c r="IX524" s="3"/>
      <c r="IY524" s="3"/>
      <c r="IZ524" s="3"/>
      <c r="JA524" s="551"/>
      <c r="JB524" s="713"/>
      <c r="JC524" s="713"/>
      <c r="JD524" s="713"/>
      <c r="JE524" s="713"/>
      <c r="JF524" s="713"/>
      <c r="JG524" s="713"/>
      <c r="JH524" s="713"/>
      <c r="JI524" s="713"/>
      <c r="JJ524" s="713"/>
      <c r="JK524" s="713"/>
      <c r="JL524" s="713"/>
      <c r="JM524" s="713"/>
      <c r="JN524" s="713"/>
      <c r="JO524" s="713"/>
      <c r="JP524" s="713"/>
      <c r="JQ524" s="713"/>
      <c r="JR524" s="713"/>
      <c r="JS524" s="713"/>
      <c r="JT524" s="713"/>
      <c r="JU524" s="713"/>
      <c r="JV524" s="713"/>
      <c r="JW524" s="713"/>
      <c r="JX524" s="713"/>
      <c r="JY524" s="713"/>
      <c r="JZ524" s="713"/>
      <c r="KA524" s="713"/>
      <c r="KB524" s="713"/>
      <c r="KC524" s="713"/>
      <c r="KD524" s="713"/>
      <c r="KE524" s="713"/>
      <c r="KF524" s="713"/>
      <c r="KG524" s="713"/>
      <c r="KH524" s="713"/>
      <c r="KI524" s="713"/>
      <c r="KJ524" s="713"/>
      <c r="KK524" s="713"/>
      <c r="KL524" s="713"/>
      <c r="KM524" s="713"/>
      <c r="KN524" s="713"/>
      <c r="KO524" s="713"/>
      <c r="KP524" s="713"/>
      <c r="KQ524" s="713"/>
      <c r="KR524" s="713"/>
      <c r="KS524" s="713"/>
      <c r="KT524" s="713"/>
      <c r="KU524" s="713"/>
      <c r="KV524" s="713"/>
      <c r="KW524" s="713"/>
      <c r="KX524" s="713"/>
      <c r="KY524" s="713"/>
      <c r="KZ524" s="713"/>
      <c r="LA524" s="713"/>
      <c r="LB524" s="713"/>
      <c r="LC524" s="713"/>
      <c r="LD524" s="713"/>
      <c r="LE524" s="713"/>
      <c r="LF524" s="713"/>
      <c r="LG524" s="713"/>
      <c r="LH524" s="713"/>
      <c r="LI524" s="713"/>
      <c r="LJ524" s="713"/>
      <c r="LK524" s="713"/>
      <c r="LL524" s="713"/>
      <c r="LM524" s="713"/>
      <c r="LN524" s="713"/>
      <c r="LO524" s="713"/>
      <c r="LP524" s="713"/>
      <c r="LQ524" s="713"/>
      <c r="LR524" s="713"/>
      <c r="LS524" s="713"/>
      <c r="LT524" s="713"/>
      <c r="LU524" s="713"/>
      <c r="LV524" s="713"/>
      <c r="LW524" s="713"/>
      <c r="LX524" s="713"/>
      <c r="LY524" s="713"/>
      <c r="LZ524" s="713"/>
      <c r="MA524" s="713"/>
      <c r="MB524" s="713"/>
      <c r="MC524" s="713"/>
      <c r="MD524" s="713"/>
      <c r="ME524" s="713"/>
      <c r="MF524" s="713"/>
      <c r="MG524" s="713"/>
      <c r="MH524" s="713"/>
      <c r="MI524" s="713"/>
      <c r="MJ524" s="713"/>
      <c r="MK524" s="713"/>
      <c r="ML524" s="713"/>
      <c r="MM524" s="713"/>
      <c r="MN524" s="713"/>
      <c r="MO524" s="713"/>
      <c r="MP524" s="713"/>
      <c r="MQ524" s="713"/>
      <c r="MR524" s="713"/>
      <c r="MS524" s="713"/>
      <c r="MT524" s="713"/>
      <c r="MU524" s="713"/>
      <c r="MV524" s="714"/>
      <c r="MW524" s="714"/>
      <c r="MX524" s="714"/>
      <c r="MY524" s="714"/>
      <c r="MZ524" s="714"/>
    </row>
    <row r="525" spans="1:364" s="49" customFormat="1" ht="15" customHeight="1">
      <c r="A525" s="723"/>
      <c r="B525" s="724"/>
      <c r="C525" s="709"/>
      <c r="D525" s="474"/>
      <c r="E525" s="7"/>
      <c r="F525" s="7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373"/>
      <c r="AG525" s="7"/>
      <c r="AH525" s="7"/>
      <c r="AI525" s="7"/>
      <c r="AJ525" s="7"/>
      <c r="AK525" s="7"/>
      <c r="AL525" s="7"/>
      <c r="AM525" s="7"/>
      <c r="AN525" s="7"/>
      <c r="AO525" s="373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373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373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373"/>
      <c r="FG525" s="6"/>
      <c r="FH525" s="6"/>
      <c r="FI525" s="6"/>
      <c r="FJ525" s="6"/>
      <c r="FK525" s="6"/>
      <c r="FL525" s="6"/>
      <c r="FM525" s="225"/>
      <c r="FN525" s="6"/>
      <c r="FO525" s="6"/>
      <c r="FP525" s="6"/>
      <c r="FQ525" s="6"/>
      <c r="FR525" s="510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101"/>
      <c r="GJ525" s="511"/>
      <c r="GK525" s="101"/>
      <c r="GL525" s="77"/>
      <c r="GM525" s="77"/>
      <c r="GN525" s="77"/>
      <c r="GO525" s="77"/>
      <c r="GP525" s="77"/>
      <c r="GQ525" s="77"/>
      <c r="GR525" s="77"/>
      <c r="GS525" s="77"/>
      <c r="GT525" s="77"/>
      <c r="GU525" s="77"/>
      <c r="GV525" s="77"/>
      <c r="GW525" s="77"/>
      <c r="GX525" s="77"/>
      <c r="GY525" s="77"/>
      <c r="GZ525" s="77"/>
      <c r="HA525" s="77"/>
      <c r="HB525" s="77"/>
      <c r="HC525" s="77"/>
      <c r="HD525" s="77"/>
      <c r="HE525" s="77"/>
      <c r="HF525" s="77"/>
      <c r="HG525" s="77"/>
      <c r="HH525" s="77"/>
      <c r="HI525" s="77"/>
      <c r="HJ525" s="77"/>
      <c r="HK525" s="77"/>
      <c r="HL525" s="77"/>
      <c r="HM525" s="77"/>
      <c r="HN525" s="77"/>
      <c r="HO525" s="77"/>
      <c r="HP525" s="77"/>
      <c r="HQ525" s="77"/>
      <c r="HR525" s="77"/>
      <c r="HS525" s="77"/>
      <c r="HT525" s="77"/>
      <c r="HU525" s="77"/>
      <c r="HV525" s="77"/>
      <c r="HW525" s="77"/>
      <c r="HX525" s="77"/>
      <c r="HY525" s="77"/>
      <c r="HZ525" s="77"/>
      <c r="IA525" s="77"/>
      <c r="IB525" s="77"/>
      <c r="IC525" s="77"/>
      <c r="ID525" s="77"/>
      <c r="IE525" s="77"/>
      <c r="IF525" s="77"/>
      <c r="IG525" s="77"/>
      <c r="IH525" s="77"/>
      <c r="II525" s="77"/>
      <c r="IJ525" s="77"/>
      <c r="IK525" s="77"/>
      <c r="IL525" s="77"/>
      <c r="IM525" s="77"/>
      <c r="IN525" s="77"/>
      <c r="IO525" s="77"/>
      <c r="IP525" s="77"/>
      <c r="IQ525" s="77"/>
      <c r="IR525" s="77"/>
      <c r="IS525" s="77"/>
      <c r="IT525" s="77"/>
      <c r="IU525" s="77"/>
      <c r="IV525" s="3"/>
      <c r="IW525" s="3"/>
      <c r="IX525" s="3"/>
      <c r="IY525" s="3"/>
      <c r="IZ525" s="3"/>
      <c r="JA525" s="551"/>
      <c r="JB525" s="713"/>
      <c r="JC525" s="713"/>
      <c r="JD525" s="713"/>
      <c r="JE525" s="713"/>
      <c r="JF525" s="713"/>
      <c r="JG525" s="713"/>
      <c r="JH525" s="713"/>
      <c r="JI525" s="713"/>
      <c r="JJ525" s="713"/>
      <c r="JK525" s="713"/>
      <c r="JL525" s="713"/>
      <c r="JM525" s="713"/>
      <c r="JN525" s="713"/>
      <c r="JO525" s="713"/>
      <c r="JP525" s="713"/>
      <c r="JQ525" s="713"/>
      <c r="JR525" s="713"/>
      <c r="JS525" s="713"/>
      <c r="JT525" s="713"/>
      <c r="JU525" s="713"/>
      <c r="JV525" s="713"/>
      <c r="JW525" s="713"/>
      <c r="JX525" s="713"/>
      <c r="JY525" s="713"/>
      <c r="JZ525" s="713"/>
      <c r="KA525" s="713"/>
      <c r="KB525" s="713"/>
      <c r="KC525" s="713"/>
      <c r="KD525" s="713"/>
      <c r="KE525" s="713"/>
      <c r="KF525" s="713"/>
      <c r="KG525" s="713"/>
      <c r="KH525" s="713"/>
      <c r="KI525" s="713"/>
      <c r="KJ525" s="713"/>
      <c r="KK525" s="713"/>
      <c r="KL525" s="713"/>
      <c r="KM525" s="713"/>
      <c r="KN525" s="713"/>
      <c r="KO525" s="713"/>
      <c r="KP525" s="713"/>
      <c r="KQ525" s="713"/>
      <c r="KR525" s="713"/>
      <c r="KS525" s="713"/>
      <c r="KT525" s="713"/>
      <c r="KU525" s="713"/>
      <c r="KV525" s="713"/>
      <c r="KW525" s="713"/>
      <c r="KX525" s="713"/>
      <c r="KY525" s="713"/>
      <c r="KZ525" s="713"/>
      <c r="LA525" s="713"/>
      <c r="LB525" s="713"/>
      <c r="LC525" s="713"/>
      <c r="LD525" s="713"/>
      <c r="LE525" s="713"/>
      <c r="LF525" s="713"/>
      <c r="LG525" s="713"/>
      <c r="LH525" s="713"/>
      <c r="LI525" s="713"/>
      <c r="LJ525" s="713"/>
      <c r="LK525" s="713"/>
      <c r="LL525" s="713"/>
      <c r="LM525" s="713"/>
      <c r="LN525" s="713"/>
      <c r="LO525" s="713"/>
      <c r="LP525" s="713"/>
      <c r="LQ525" s="713"/>
      <c r="LR525" s="713"/>
      <c r="LS525" s="713"/>
      <c r="LT525" s="713"/>
      <c r="LU525" s="713"/>
      <c r="LV525" s="713"/>
      <c r="LW525" s="713"/>
      <c r="LX525" s="713"/>
      <c r="LY525" s="713"/>
      <c r="LZ525" s="713"/>
      <c r="MA525" s="713"/>
      <c r="MB525" s="713"/>
      <c r="MC525" s="713"/>
      <c r="MD525" s="713"/>
      <c r="ME525" s="713"/>
      <c r="MF525" s="713"/>
      <c r="MG525" s="713"/>
      <c r="MH525" s="713"/>
      <c r="MI525" s="713"/>
      <c r="MJ525" s="713"/>
      <c r="MK525" s="713"/>
      <c r="ML525" s="713"/>
      <c r="MM525" s="713"/>
      <c r="MN525" s="713"/>
      <c r="MO525" s="713"/>
      <c r="MP525" s="713"/>
      <c r="MQ525" s="713"/>
      <c r="MR525" s="713"/>
      <c r="MS525" s="713"/>
      <c r="MT525" s="713"/>
      <c r="MU525" s="713"/>
      <c r="MV525" s="714"/>
      <c r="MW525" s="714"/>
      <c r="MX525" s="714"/>
      <c r="MY525" s="714"/>
      <c r="MZ525" s="714"/>
    </row>
    <row r="526" spans="1:364" s="49" customFormat="1" ht="15" customHeight="1">
      <c r="A526" s="723"/>
      <c r="B526" s="724"/>
      <c r="C526" s="709"/>
      <c r="D526" s="474"/>
      <c r="E526" s="7"/>
      <c r="F526" s="7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373"/>
      <c r="AG526" s="7"/>
      <c r="AH526" s="7"/>
      <c r="AI526" s="7"/>
      <c r="AJ526" s="7"/>
      <c r="AK526" s="7"/>
      <c r="AL526" s="7"/>
      <c r="AM526" s="7"/>
      <c r="AN526" s="7"/>
      <c r="AO526" s="373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373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373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373"/>
      <c r="FG526" s="6"/>
      <c r="FH526" s="6"/>
      <c r="FI526" s="6"/>
      <c r="FJ526" s="6"/>
      <c r="FK526" s="6"/>
      <c r="FL526" s="6"/>
      <c r="FM526" s="225"/>
      <c r="FN526" s="6"/>
      <c r="FO526" s="6"/>
      <c r="FP526" s="6"/>
      <c r="FQ526" s="6"/>
      <c r="FR526" s="510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101"/>
      <c r="GJ526" s="511"/>
      <c r="GK526" s="101"/>
      <c r="GL526" s="77"/>
      <c r="GM526" s="77"/>
      <c r="GN526" s="77"/>
      <c r="GO526" s="77"/>
      <c r="GP526" s="77"/>
      <c r="GQ526" s="77"/>
      <c r="GR526" s="77"/>
      <c r="GS526" s="77"/>
      <c r="GT526" s="77"/>
      <c r="GU526" s="77"/>
      <c r="GV526" s="77"/>
      <c r="GW526" s="77"/>
      <c r="GX526" s="77"/>
      <c r="GY526" s="77"/>
      <c r="GZ526" s="77"/>
      <c r="HA526" s="77"/>
      <c r="HB526" s="77"/>
      <c r="HC526" s="77"/>
      <c r="HD526" s="77"/>
      <c r="HE526" s="77"/>
      <c r="HF526" s="77"/>
      <c r="HG526" s="77"/>
      <c r="HH526" s="77"/>
      <c r="HI526" s="77"/>
      <c r="HJ526" s="77"/>
      <c r="HK526" s="77"/>
      <c r="HL526" s="77"/>
      <c r="HM526" s="77"/>
      <c r="HN526" s="77"/>
      <c r="HO526" s="77"/>
      <c r="HP526" s="77"/>
      <c r="HQ526" s="77"/>
      <c r="HR526" s="77"/>
      <c r="HS526" s="77"/>
      <c r="HT526" s="77"/>
      <c r="HU526" s="77"/>
      <c r="HV526" s="77"/>
      <c r="HW526" s="77"/>
      <c r="HX526" s="77"/>
      <c r="HY526" s="77"/>
      <c r="HZ526" s="77"/>
      <c r="IA526" s="77"/>
      <c r="IB526" s="77"/>
      <c r="IC526" s="77"/>
      <c r="ID526" s="77"/>
      <c r="IE526" s="77"/>
      <c r="IF526" s="77"/>
      <c r="IG526" s="77"/>
      <c r="IH526" s="77"/>
      <c r="II526" s="77"/>
      <c r="IJ526" s="77"/>
      <c r="IK526" s="77"/>
      <c r="IL526" s="77"/>
      <c r="IM526" s="77"/>
      <c r="IN526" s="77"/>
      <c r="IO526" s="77"/>
      <c r="IP526" s="77"/>
      <c r="IQ526" s="77"/>
      <c r="IR526" s="77"/>
      <c r="IS526" s="77"/>
      <c r="IT526" s="77"/>
      <c r="IU526" s="77"/>
      <c r="IV526" s="3"/>
      <c r="IW526" s="3"/>
      <c r="IX526" s="3"/>
      <c r="IY526" s="3"/>
      <c r="IZ526" s="3"/>
      <c r="JA526" s="551"/>
      <c r="JB526" s="713"/>
      <c r="JC526" s="713"/>
      <c r="JD526" s="713"/>
      <c r="JE526" s="713"/>
      <c r="JF526" s="713"/>
      <c r="JG526" s="713"/>
      <c r="JH526" s="713"/>
      <c r="JI526" s="713"/>
      <c r="JJ526" s="713"/>
      <c r="JK526" s="713"/>
      <c r="JL526" s="713"/>
      <c r="JM526" s="713"/>
      <c r="JN526" s="713"/>
      <c r="JO526" s="713"/>
      <c r="JP526" s="713"/>
      <c r="JQ526" s="713"/>
      <c r="JR526" s="713"/>
      <c r="JS526" s="713"/>
      <c r="JT526" s="713"/>
      <c r="JU526" s="713"/>
      <c r="JV526" s="713"/>
      <c r="JW526" s="713"/>
      <c r="JX526" s="713"/>
      <c r="JY526" s="713"/>
      <c r="JZ526" s="713"/>
      <c r="KA526" s="713"/>
      <c r="KB526" s="713"/>
      <c r="KC526" s="713"/>
      <c r="KD526" s="713"/>
      <c r="KE526" s="713"/>
      <c r="KF526" s="713"/>
      <c r="KG526" s="713"/>
      <c r="KH526" s="713"/>
      <c r="KI526" s="713"/>
      <c r="KJ526" s="713"/>
      <c r="KK526" s="713"/>
      <c r="KL526" s="713"/>
      <c r="KM526" s="713"/>
      <c r="KN526" s="713"/>
      <c r="KO526" s="713"/>
      <c r="KP526" s="713"/>
      <c r="KQ526" s="713"/>
      <c r="KR526" s="713"/>
      <c r="KS526" s="713"/>
      <c r="KT526" s="713"/>
      <c r="KU526" s="713"/>
      <c r="KV526" s="713"/>
      <c r="KW526" s="713"/>
      <c r="KX526" s="713"/>
      <c r="KY526" s="713"/>
      <c r="KZ526" s="713"/>
      <c r="LA526" s="713"/>
      <c r="LB526" s="713"/>
      <c r="LC526" s="713"/>
      <c r="LD526" s="713"/>
      <c r="LE526" s="713"/>
      <c r="LF526" s="713"/>
      <c r="LG526" s="713"/>
      <c r="LH526" s="713"/>
      <c r="LI526" s="713"/>
      <c r="LJ526" s="713"/>
      <c r="LK526" s="713"/>
      <c r="LL526" s="713"/>
      <c r="LM526" s="713"/>
      <c r="LN526" s="713"/>
      <c r="LO526" s="713"/>
      <c r="LP526" s="713"/>
      <c r="LQ526" s="713"/>
      <c r="LR526" s="713"/>
      <c r="LS526" s="713"/>
      <c r="LT526" s="713"/>
      <c r="LU526" s="713"/>
      <c r="LV526" s="713"/>
      <c r="LW526" s="713"/>
      <c r="LX526" s="713"/>
      <c r="LY526" s="713"/>
      <c r="LZ526" s="713"/>
      <c r="MA526" s="713"/>
      <c r="MB526" s="713"/>
      <c r="MC526" s="713"/>
      <c r="MD526" s="713"/>
      <c r="ME526" s="713"/>
      <c r="MF526" s="713"/>
      <c r="MG526" s="713"/>
      <c r="MH526" s="713"/>
      <c r="MI526" s="713"/>
      <c r="MJ526" s="713"/>
      <c r="MK526" s="713"/>
      <c r="ML526" s="713"/>
      <c r="MM526" s="713"/>
      <c r="MN526" s="713"/>
      <c r="MO526" s="713"/>
      <c r="MP526" s="713"/>
      <c r="MQ526" s="713"/>
      <c r="MR526" s="713"/>
      <c r="MS526" s="713"/>
      <c r="MT526" s="713"/>
      <c r="MU526" s="713"/>
      <c r="MV526" s="714"/>
      <c r="MW526" s="714"/>
      <c r="MX526" s="714"/>
      <c r="MY526" s="714"/>
      <c r="MZ526" s="714"/>
    </row>
    <row r="527" spans="1:364" s="49" customFormat="1" ht="15" customHeight="1">
      <c r="A527" s="723"/>
      <c r="B527" s="724"/>
      <c r="C527" s="709"/>
      <c r="D527" s="474"/>
      <c r="E527" s="7"/>
      <c r="F527" s="7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373"/>
      <c r="AG527" s="7"/>
      <c r="AH527" s="7"/>
      <c r="AI527" s="7"/>
      <c r="AJ527" s="7"/>
      <c r="AK527" s="7"/>
      <c r="AL527" s="7"/>
      <c r="AM527" s="7"/>
      <c r="AN527" s="7"/>
      <c r="AO527" s="373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373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373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373"/>
      <c r="FG527" s="6"/>
      <c r="FH527" s="6"/>
      <c r="FI527" s="6"/>
      <c r="FJ527" s="6"/>
      <c r="FK527" s="6"/>
      <c r="FL527" s="6"/>
      <c r="FM527" s="225"/>
      <c r="FN527" s="6"/>
      <c r="FO527" s="6"/>
      <c r="FP527" s="6"/>
      <c r="FQ527" s="6"/>
      <c r="FR527" s="510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101"/>
      <c r="GJ527" s="511"/>
      <c r="GK527" s="101"/>
      <c r="GL527" s="77"/>
      <c r="GM527" s="77"/>
      <c r="GN527" s="77"/>
      <c r="GO527" s="77"/>
      <c r="GP527" s="77"/>
      <c r="GQ527" s="77"/>
      <c r="GR527" s="77"/>
      <c r="GS527" s="77"/>
      <c r="GT527" s="77"/>
      <c r="GU527" s="77"/>
      <c r="GV527" s="77"/>
      <c r="GW527" s="77"/>
      <c r="GX527" s="77"/>
      <c r="GY527" s="77"/>
      <c r="GZ527" s="77"/>
      <c r="HA527" s="77"/>
      <c r="HB527" s="77"/>
      <c r="HC527" s="77"/>
      <c r="HD527" s="77"/>
      <c r="HE527" s="77"/>
      <c r="HF527" s="77"/>
      <c r="HG527" s="77"/>
      <c r="HH527" s="77"/>
      <c r="HI527" s="77"/>
      <c r="HJ527" s="77"/>
      <c r="HK527" s="77"/>
      <c r="HL527" s="77"/>
      <c r="HM527" s="77"/>
      <c r="HN527" s="77"/>
      <c r="HO527" s="77"/>
      <c r="HP527" s="77"/>
      <c r="HQ527" s="77"/>
      <c r="HR527" s="77"/>
      <c r="HS527" s="77"/>
      <c r="HT527" s="77"/>
      <c r="HU527" s="77"/>
      <c r="HV527" s="77"/>
      <c r="HW527" s="77"/>
      <c r="HX527" s="77"/>
      <c r="HY527" s="77"/>
      <c r="HZ527" s="77"/>
      <c r="IA527" s="77"/>
      <c r="IB527" s="77"/>
      <c r="IC527" s="77"/>
      <c r="ID527" s="77"/>
      <c r="IE527" s="77"/>
      <c r="IF527" s="77"/>
      <c r="IG527" s="77"/>
      <c r="IH527" s="77"/>
      <c r="II527" s="77"/>
      <c r="IJ527" s="77"/>
      <c r="IK527" s="77"/>
      <c r="IL527" s="77"/>
      <c r="IM527" s="77"/>
      <c r="IN527" s="77"/>
      <c r="IO527" s="77"/>
      <c r="IP527" s="77"/>
      <c r="IQ527" s="77"/>
      <c r="IR527" s="77"/>
      <c r="IS527" s="77"/>
      <c r="IT527" s="77"/>
      <c r="IU527" s="77"/>
      <c r="IV527" s="3"/>
      <c r="IW527" s="3"/>
      <c r="IX527" s="3"/>
      <c r="IY527" s="3"/>
      <c r="IZ527" s="3"/>
      <c r="JA527" s="551"/>
      <c r="JB527" s="713"/>
      <c r="JC527" s="713"/>
      <c r="JD527" s="713"/>
      <c r="JE527" s="713"/>
      <c r="JF527" s="713"/>
      <c r="JG527" s="713"/>
      <c r="JH527" s="713"/>
      <c r="JI527" s="713"/>
      <c r="JJ527" s="713"/>
      <c r="JK527" s="713"/>
      <c r="JL527" s="713"/>
      <c r="JM527" s="713"/>
      <c r="JN527" s="713"/>
      <c r="JO527" s="713"/>
      <c r="JP527" s="713"/>
      <c r="JQ527" s="713"/>
      <c r="JR527" s="713"/>
      <c r="JS527" s="713"/>
      <c r="JT527" s="713"/>
      <c r="JU527" s="713"/>
      <c r="JV527" s="713"/>
      <c r="JW527" s="713"/>
      <c r="JX527" s="713"/>
      <c r="JY527" s="713"/>
      <c r="JZ527" s="713"/>
      <c r="KA527" s="713"/>
      <c r="KB527" s="713"/>
      <c r="KC527" s="713"/>
      <c r="KD527" s="713"/>
      <c r="KE527" s="713"/>
      <c r="KF527" s="713"/>
      <c r="KG527" s="713"/>
      <c r="KH527" s="713"/>
      <c r="KI527" s="713"/>
      <c r="KJ527" s="713"/>
      <c r="KK527" s="713"/>
      <c r="KL527" s="713"/>
      <c r="KM527" s="713"/>
      <c r="KN527" s="713"/>
      <c r="KO527" s="713"/>
      <c r="KP527" s="713"/>
      <c r="KQ527" s="713"/>
      <c r="KR527" s="713"/>
      <c r="KS527" s="713"/>
      <c r="KT527" s="713"/>
      <c r="KU527" s="713"/>
      <c r="KV527" s="713"/>
      <c r="KW527" s="713"/>
      <c r="KX527" s="713"/>
      <c r="KY527" s="713"/>
      <c r="KZ527" s="713"/>
      <c r="LA527" s="713"/>
      <c r="LB527" s="713"/>
      <c r="LC527" s="713"/>
      <c r="LD527" s="713"/>
      <c r="LE527" s="713"/>
      <c r="LF527" s="713"/>
      <c r="LG527" s="713"/>
      <c r="LH527" s="713"/>
      <c r="LI527" s="713"/>
      <c r="LJ527" s="713"/>
      <c r="LK527" s="713"/>
      <c r="LL527" s="713"/>
      <c r="LM527" s="713"/>
      <c r="LN527" s="713"/>
      <c r="LO527" s="713"/>
      <c r="LP527" s="713"/>
      <c r="LQ527" s="713"/>
      <c r="LR527" s="713"/>
      <c r="LS527" s="713"/>
      <c r="LT527" s="713"/>
      <c r="LU527" s="713"/>
      <c r="LV527" s="713"/>
      <c r="LW527" s="713"/>
      <c r="LX527" s="713"/>
      <c r="LY527" s="713"/>
      <c r="LZ527" s="713"/>
      <c r="MA527" s="713"/>
      <c r="MB527" s="713"/>
      <c r="MC527" s="713"/>
      <c r="MD527" s="713"/>
      <c r="ME527" s="713"/>
      <c r="MF527" s="713"/>
      <c r="MG527" s="713"/>
      <c r="MH527" s="713"/>
      <c r="MI527" s="713"/>
      <c r="MJ527" s="713"/>
      <c r="MK527" s="713"/>
      <c r="ML527" s="713"/>
      <c r="MM527" s="713"/>
      <c r="MN527" s="713"/>
      <c r="MO527" s="713"/>
      <c r="MP527" s="713"/>
      <c r="MQ527" s="713"/>
      <c r="MR527" s="713"/>
      <c r="MS527" s="713"/>
      <c r="MT527" s="713"/>
      <c r="MU527" s="713"/>
      <c r="MV527" s="714"/>
      <c r="MW527" s="714"/>
      <c r="MX527" s="714"/>
      <c r="MY527" s="714"/>
      <c r="MZ527" s="714"/>
    </row>
    <row r="528" spans="1:364" s="49" customFormat="1" ht="15" customHeight="1">
      <c r="A528" s="723"/>
      <c r="B528" s="724"/>
      <c r="C528" s="709"/>
      <c r="D528" s="474"/>
      <c r="E528" s="7"/>
      <c r="F528" s="7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373"/>
      <c r="AG528" s="7"/>
      <c r="AH528" s="7"/>
      <c r="AI528" s="7"/>
      <c r="AJ528" s="7"/>
      <c r="AK528" s="7"/>
      <c r="AL528" s="7"/>
      <c r="AM528" s="7"/>
      <c r="AN528" s="7"/>
      <c r="AO528" s="373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373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373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373"/>
      <c r="FG528" s="6"/>
      <c r="FH528" s="6"/>
      <c r="FI528" s="6"/>
      <c r="FJ528" s="6"/>
      <c r="FK528" s="6"/>
      <c r="FL528" s="6"/>
      <c r="FM528" s="225"/>
      <c r="FN528" s="6"/>
      <c r="FO528" s="6"/>
      <c r="FP528" s="6"/>
      <c r="FQ528" s="6"/>
      <c r="FR528" s="510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101"/>
      <c r="GJ528" s="511"/>
      <c r="GK528" s="101"/>
      <c r="GL528" s="77"/>
      <c r="GM528" s="77"/>
      <c r="GN528" s="77"/>
      <c r="GO528" s="77"/>
      <c r="GP528" s="77"/>
      <c r="GQ528" s="77"/>
      <c r="GR528" s="77"/>
      <c r="GS528" s="77"/>
      <c r="GT528" s="77"/>
      <c r="GU528" s="77"/>
      <c r="GV528" s="77"/>
      <c r="GW528" s="77"/>
      <c r="GX528" s="77"/>
      <c r="GY528" s="77"/>
      <c r="GZ528" s="77"/>
      <c r="HA528" s="77"/>
      <c r="HB528" s="77"/>
      <c r="HC528" s="77"/>
      <c r="HD528" s="77"/>
      <c r="HE528" s="77"/>
      <c r="HF528" s="77"/>
      <c r="HG528" s="77"/>
      <c r="HH528" s="77"/>
      <c r="HI528" s="77"/>
      <c r="HJ528" s="77"/>
      <c r="HK528" s="77"/>
      <c r="HL528" s="77"/>
      <c r="HM528" s="77"/>
      <c r="HN528" s="77"/>
      <c r="HO528" s="77"/>
      <c r="HP528" s="77"/>
      <c r="HQ528" s="77"/>
      <c r="HR528" s="77"/>
      <c r="HS528" s="77"/>
      <c r="HT528" s="77"/>
      <c r="HU528" s="77"/>
      <c r="HV528" s="77"/>
      <c r="HW528" s="77"/>
      <c r="HX528" s="77"/>
      <c r="HY528" s="77"/>
      <c r="HZ528" s="77"/>
      <c r="IA528" s="77"/>
      <c r="IB528" s="77"/>
      <c r="IC528" s="77"/>
      <c r="ID528" s="77"/>
      <c r="IE528" s="77"/>
      <c r="IF528" s="77"/>
      <c r="IG528" s="77"/>
      <c r="IH528" s="77"/>
      <c r="II528" s="77"/>
      <c r="IJ528" s="77"/>
      <c r="IK528" s="77"/>
      <c r="IL528" s="77"/>
      <c r="IM528" s="77"/>
      <c r="IN528" s="77"/>
      <c r="IO528" s="77"/>
      <c r="IP528" s="77"/>
      <c r="IQ528" s="77"/>
      <c r="IR528" s="77"/>
      <c r="IS528" s="77"/>
      <c r="IT528" s="77"/>
      <c r="IU528" s="77"/>
      <c r="IV528" s="3"/>
      <c r="IW528" s="3"/>
      <c r="IX528" s="3"/>
      <c r="IY528" s="3"/>
      <c r="IZ528" s="3"/>
      <c r="JA528" s="551"/>
      <c r="JB528" s="713"/>
      <c r="JC528" s="713"/>
      <c r="JD528" s="713"/>
      <c r="JE528" s="713"/>
      <c r="JF528" s="713"/>
      <c r="JG528" s="713"/>
      <c r="JH528" s="713"/>
      <c r="JI528" s="713"/>
      <c r="JJ528" s="713"/>
      <c r="JK528" s="713"/>
      <c r="JL528" s="713"/>
      <c r="JM528" s="713"/>
      <c r="JN528" s="713"/>
      <c r="JO528" s="713"/>
      <c r="JP528" s="713"/>
      <c r="JQ528" s="713"/>
      <c r="JR528" s="713"/>
      <c r="JS528" s="713"/>
      <c r="JT528" s="713"/>
      <c r="JU528" s="713"/>
      <c r="JV528" s="713"/>
      <c r="JW528" s="713"/>
      <c r="JX528" s="713"/>
      <c r="JY528" s="713"/>
      <c r="JZ528" s="713"/>
      <c r="KA528" s="713"/>
      <c r="KB528" s="713"/>
      <c r="KC528" s="713"/>
      <c r="KD528" s="713"/>
      <c r="KE528" s="713"/>
      <c r="KF528" s="713"/>
      <c r="KG528" s="713"/>
      <c r="KH528" s="713"/>
      <c r="KI528" s="713"/>
      <c r="KJ528" s="713"/>
      <c r="KK528" s="713"/>
      <c r="KL528" s="713"/>
      <c r="KM528" s="713"/>
      <c r="KN528" s="713"/>
      <c r="KO528" s="713"/>
      <c r="KP528" s="713"/>
      <c r="KQ528" s="713"/>
      <c r="KR528" s="713"/>
      <c r="KS528" s="713"/>
      <c r="KT528" s="713"/>
      <c r="KU528" s="713"/>
      <c r="KV528" s="713"/>
      <c r="KW528" s="713"/>
      <c r="KX528" s="713"/>
      <c r="KY528" s="713"/>
      <c r="KZ528" s="713"/>
      <c r="LA528" s="713"/>
      <c r="LB528" s="713"/>
      <c r="LC528" s="713"/>
      <c r="LD528" s="713"/>
      <c r="LE528" s="713"/>
      <c r="LF528" s="713"/>
      <c r="LG528" s="713"/>
      <c r="LH528" s="713"/>
      <c r="LI528" s="713"/>
      <c r="LJ528" s="713"/>
      <c r="LK528" s="713"/>
      <c r="LL528" s="713"/>
      <c r="LM528" s="713"/>
      <c r="LN528" s="713"/>
      <c r="LO528" s="713"/>
      <c r="LP528" s="713"/>
      <c r="LQ528" s="713"/>
      <c r="LR528" s="713"/>
      <c r="LS528" s="713"/>
      <c r="LT528" s="713"/>
      <c r="LU528" s="713"/>
      <c r="LV528" s="713"/>
      <c r="LW528" s="713"/>
      <c r="LX528" s="713"/>
      <c r="LY528" s="713"/>
      <c r="LZ528" s="713"/>
      <c r="MA528" s="713"/>
      <c r="MB528" s="713"/>
      <c r="MC528" s="713"/>
      <c r="MD528" s="713"/>
      <c r="ME528" s="713"/>
      <c r="MF528" s="713"/>
      <c r="MG528" s="713"/>
      <c r="MH528" s="713"/>
      <c r="MI528" s="713"/>
      <c r="MJ528" s="713"/>
      <c r="MK528" s="713"/>
      <c r="ML528" s="713"/>
      <c r="MM528" s="713"/>
      <c r="MN528" s="713"/>
      <c r="MO528" s="713"/>
      <c r="MP528" s="713"/>
      <c r="MQ528" s="713"/>
      <c r="MR528" s="713"/>
      <c r="MS528" s="713"/>
      <c r="MT528" s="713"/>
      <c r="MU528" s="713"/>
      <c r="MV528" s="714"/>
      <c r="MW528" s="714"/>
      <c r="MX528" s="714"/>
      <c r="MY528" s="714"/>
      <c r="MZ528" s="714"/>
    </row>
    <row r="529" spans="1:364" s="49" customFormat="1" ht="15" customHeight="1">
      <c r="A529" s="723"/>
      <c r="B529" s="724"/>
      <c r="C529" s="709"/>
      <c r="D529" s="474"/>
      <c r="E529" s="7"/>
      <c r="F529" s="7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373"/>
      <c r="AG529" s="7"/>
      <c r="AH529" s="7"/>
      <c r="AI529" s="7"/>
      <c r="AJ529" s="7"/>
      <c r="AK529" s="7"/>
      <c r="AL529" s="7"/>
      <c r="AM529" s="7"/>
      <c r="AN529" s="7"/>
      <c r="AO529" s="373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373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373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373"/>
      <c r="FG529" s="6"/>
      <c r="FH529" s="6"/>
      <c r="FI529" s="6"/>
      <c r="FJ529" s="6"/>
      <c r="FK529" s="6"/>
      <c r="FL529" s="6"/>
      <c r="FM529" s="225"/>
      <c r="FN529" s="6"/>
      <c r="FO529" s="6"/>
      <c r="FP529" s="6"/>
      <c r="FQ529" s="6"/>
      <c r="FR529" s="510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101"/>
      <c r="GJ529" s="511"/>
      <c r="GK529" s="101"/>
      <c r="GL529" s="77"/>
      <c r="GM529" s="77"/>
      <c r="GN529" s="77"/>
      <c r="GO529" s="77"/>
      <c r="GP529" s="77"/>
      <c r="GQ529" s="77"/>
      <c r="GR529" s="77"/>
      <c r="GS529" s="77"/>
      <c r="GT529" s="77"/>
      <c r="GU529" s="77"/>
      <c r="GV529" s="77"/>
      <c r="GW529" s="77"/>
      <c r="GX529" s="77"/>
      <c r="GY529" s="77"/>
      <c r="GZ529" s="77"/>
      <c r="HA529" s="77"/>
      <c r="HB529" s="77"/>
      <c r="HC529" s="77"/>
      <c r="HD529" s="77"/>
      <c r="HE529" s="77"/>
      <c r="HF529" s="77"/>
      <c r="HG529" s="77"/>
      <c r="HH529" s="77"/>
      <c r="HI529" s="77"/>
      <c r="HJ529" s="77"/>
      <c r="HK529" s="77"/>
      <c r="HL529" s="77"/>
      <c r="HM529" s="77"/>
      <c r="HN529" s="77"/>
      <c r="HO529" s="77"/>
      <c r="HP529" s="77"/>
      <c r="HQ529" s="77"/>
      <c r="HR529" s="77"/>
      <c r="HS529" s="77"/>
      <c r="HT529" s="77"/>
      <c r="HU529" s="77"/>
      <c r="HV529" s="77"/>
      <c r="HW529" s="77"/>
      <c r="HX529" s="77"/>
      <c r="HY529" s="77"/>
      <c r="HZ529" s="77"/>
      <c r="IA529" s="77"/>
      <c r="IB529" s="77"/>
      <c r="IC529" s="77"/>
      <c r="ID529" s="77"/>
      <c r="IE529" s="77"/>
      <c r="IF529" s="77"/>
      <c r="IG529" s="77"/>
      <c r="IH529" s="77"/>
      <c r="II529" s="77"/>
      <c r="IJ529" s="77"/>
      <c r="IK529" s="77"/>
      <c r="IL529" s="77"/>
      <c r="IM529" s="77"/>
      <c r="IN529" s="77"/>
      <c r="IO529" s="77"/>
      <c r="IP529" s="77"/>
      <c r="IQ529" s="77"/>
      <c r="IR529" s="77"/>
      <c r="IS529" s="77"/>
      <c r="IT529" s="77"/>
      <c r="IU529" s="77"/>
      <c r="IV529" s="3"/>
      <c r="IW529" s="3"/>
      <c r="IX529" s="3"/>
      <c r="IY529" s="3"/>
      <c r="IZ529" s="3"/>
      <c r="JA529" s="551"/>
      <c r="JB529" s="713"/>
      <c r="JC529" s="713"/>
      <c r="JD529" s="713"/>
      <c r="JE529" s="713"/>
      <c r="JF529" s="713"/>
      <c r="JG529" s="713"/>
      <c r="JH529" s="713"/>
      <c r="JI529" s="713"/>
      <c r="JJ529" s="713"/>
      <c r="JK529" s="713"/>
      <c r="JL529" s="713"/>
      <c r="JM529" s="713"/>
      <c r="JN529" s="713"/>
      <c r="JO529" s="713"/>
      <c r="JP529" s="713"/>
      <c r="JQ529" s="713"/>
      <c r="JR529" s="713"/>
      <c r="JS529" s="713"/>
      <c r="JT529" s="713"/>
      <c r="JU529" s="713"/>
      <c r="JV529" s="713"/>
      <c r="JW529" s="713"/>
      <c r="JX529" s="713"/>
      <c r="JY529" s="713"/>
      <c r="JZ529" s="713"/>
      <c r="KA529" s="713"/>
      <c r="KB529" s="713"/>
      <c r="KC529" s="713"/>
      <c r="KD529" s="713"/>
      <c r="KE529" s="713"/>
      <c r="KF529" s="713"/>
      <c r="KG529" s="713"/>
      <c r="KH529" s="713"/>
      <c r="KI529" s="713"/>
      <c r="KJ529" s="713"/>
      <c r="KK529" s="713"/>
      <c r="KL529" s="713"/>
      <c r="KM529" s="713"/>
      <c r="KN529" s="713"/>
      <c r="KO529" s="713"/>
      <c r="KP529" s="713"/>
      <c r="KQ529" s="713"/>
      <c r="KR529" s="713"/>
      <c r="KS529" s="713"/>
      <c r="KT529" s="713"/>
      <c r="KU529" s="713"/>
      <c r="KV529" s="713"/>
      <c r="KW529" s="713"/>
      <c r="KX529" s="713"/>
      <c r="KY529" s="713"/>
      <c r="KZ529" s="713"/>
      <c r="LA529" s="713"/>
      <c r="LB529" s="713"/>
      <c r="LC529" s="713"/>
      <c r="LD529" s="713"/>
      <c r="LE529" s="713"/>
      <c r="LF529" s="713"/>
      <c r="LG529" s="713"/>
      <c r="LH529" s="713"/>
      <c r="LI529" s="713"/>
      <c r="LJ529" s="713"/>
      <c r="LK529" s="713"/>
      <c r="LL529" s="713"/>
      <c r="LM529" s="713"/>
      <c r="LN529" s="713"/>
      <c r="LO529" s="713"/>
      <c r="LP529" s="713"/>
      <c r="LQ529" s="713"/>
      <c r="LR529" s="713"/>
      <c r="LS529" s="713"/>
      <c r="LT529" s="713"/>
      <c r="LU529" s="713"/>
      <c r="LV529" s="713"/>
      <c r="LW529" s="713"/>
      <c r="LX529" s="713"/>
      <c r="LY529" s="713"/>
      <c r="LZ529" s="713"/>
      <c r="MA529" s="713"/>
      <c r="MB529" s="713"/>
      <c r="MC529" s="713"/>
      <c r="MD529" s="713"/>
      <c r="ME529" s="713"/>
      <c r="MF529" s="713"/>
      <c r="MG529" s="713"/>
      <c r="MH529" s="713"/>
      <c r="MI529" s="713"/>
      <c r="MJ529" s="713"/>
      <c r="MK529" s="713"/>
      <c r="ML529" s="713"/>
      <c r="MM529" s="713"/>
      <c r="MN529" s="713"/>
      <c r="MO529" s="713"/>
      <c r="MP529" s="713"/>
      <c r="MQ529" s="713"/>
      <c r="MR529" s="713"/>
      <c r="MS529" s="713"/>
      <c r="MT529" s="713"/>
      <c r="MU529" s="713"/>
      <c r="MV529" s="714"/>
      <c r="MW529" s="714"/>
      <c r="MX529" s="714"/>
      <c r="MY529" s="714"/>
      <c r="MZ529" s="714"/>
    </row>
    <row r="530" spans="1:364" s="49" customFormat="1" ht="15" customHeight="1">
      <c r="A530" s="723"/>
      <c r="B530" s="724"/>
      <c r="C530" s="709"/>
      <c r="D530" s="474"/>
      <c r="E530" s="7"/>
      <c r="F530" s="7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373"/>
      <c r="AG530" s="7"/>
      <c r="AH530" s="7"/>
      <c r="AI530" s="7"/>
      <c r="AJ530" s="7"/>
      <c r="AK530" s="7"/>
      <c r="AL530" s="7"/>
      <c r="AM530" s="7"/>
      <c r="AN530" s="7"/>
      <c r="AO530" s="373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373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373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373"/>
      <c r="FG530" s="6"/>
      <c r="FH530" s="6"/>
      <c r="FI530" s="6"/>
      <c r="FJ530" s="6"/>
      <c r="FK530" s="6"/>
      <c r="FL530" s="6"/>
      <c r="FM530" s="225"/>
      <c r="FN530" s="6"/>
      <c r="FO530" s="6"/>
      <c r="FP530" s="6"/>
      <c r="FQ530" s="6"/>
      <c r="FR530" s="510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101"/>
      <c r="GJ530" s="511"/>
      <c r="GK530" s="101"/>
      <c r="GL530" s="77"/>
      <c r="GM530" s="77"/>
      <c r="GN530" s="77"/>
      <c r="GO530" s="77"/>
      <c r="GP530" s="77"/>
      <c r="GQ530" s="77"/>
      <c r="GR530" s="77"/>
      <c r="GS530" s="77"/>
      <c r="GT530" s="77"/>
      <c r="GU530" s="77"/>
      <c r="GV530" s="77"/>
      <c r="GW530" s="77"/>
      <c r="GX530" s="77"/>
      <c r="GY530" s="77"/>
      <c r="GZ530" s="77"/>
      <c r="HA530" s="77"/>
      <c r="HB530" s="77"/>
      <c r="HC530" s="77"/>
      <c r="HD530" s="77"/>
      <c r="HE530" s="77"/>
      <c r="HF530" s="77"/>
      <c r="HG530" s="77"/>
      <c r="HH530" s="77"/>
      <c r="HI530" s="77"/>
      <c r="HJ530" s="77"/>
      <c r="HK530" s="77"/>
      <c r="HL530" s="77"/>
      <c r="HM530" s="77"/>
      <c r="HN530" s="77"/>
      <c r="HO530" s="77"/>
      <c r="HP530" s="77"/>
      <c r="HQ530" s="77"/>
      <c r="HR530" s="77"/>
      <c r="HS530" s="77"/>
      <c r="HT530" s="77"/>
      <c r="HU530" s="77"/>
      <c r="HV530" s="77"/>
      <c r="HW530" s="77"/>
      <c r="HX530" s="77"/>
      <c r="HY530" s="77"/>
      <c r="HZ530" s="77"/>
      <c r="IA530" s="77"/>
      <c r="IB530" s="77"/>
      <c r="IC530" s="77"/>
      <c r="ID530" s="77"/>
      <c r="IE530" s="77"/>
      <c r="IF530" s="77"/>
      <c r="IG530" s="77"/>
      <c r="IH530" s="77"/>
      <c r="II530" s="77"/>
      <c r="IJ530" s="77"/>
      <c r="IK530" s="77"/>
      <c r="IL530" s="77"/>
      <c r="IM530" s="77"/>
      <c r="IN530" s="77"/>
      <c r="IO530" s="77"/>
      <c r="IP530" s="77"/>
      <c r="IQ530" s="77"/>
      <c r="IR530" s="77"/>
      <c r="IS530" s="77"/>
      <c r="IT530" s="77"/>
      <c r="IU530" s="77"/>
      <c r="IV530" s="3"/>
      <c r="IW530" s="3"/>
      <c r="IX530" s="3"/>
      <c r="IY530" s="3"/>
      <c r="IZ530" s="3"/>
      <c r="JA530" s="551"/>
      <c r="JB530" s="713"/>
      <c r="JC530" s="713"/>
      <c r="JD530" s="713"/>
      <c r="JE530" s="713"/>
      <c r="JF530" s="713"/>
      <c r="JG530" s="713"/>
      <c r="JH530" s="713"/>
      <c r="JI530" s="713"/>
      <c r="JJ530" s="713"/>
      <c r="JK530" s="713"/>
      <c r="JL530" s="713"/>
      <c r="JM530" s="713"/>
      <c r="JN530" s="713"/>
      <c r="JO530" s="713"/>
      <c r="JP530" s="713"/>
      <c r="JQ530" s="713"/>
      <c r="JR530" s="713"/>
      <c r="JS530" s="713"/>
      <c r="JT530" s="713"/>
      <c r="JU530" s="713"/>
      <c r="JV530" s="713"/>
      <c r="JW530" s="713"/>
      <c r="JX530" s="713"/>
      <c r="JY530" s="713"/>
      <c r="JZ530" s="713"/>
      <c r="KA530" s="713"/>
      <c r="KB530" s="713"/>
      <c r="KC530" s="713"/>
      <c r="KD530" s="713"/>
      <c r="KE530" s="713"/>
      <c r="KF530" s="713"/>
      <c r="KG530" s="713"/>
      <c r="KH530" s="713"/>
      <c r="KI530" s="713"/>
      <c r="KJ530" s="713"/>
      <c r="KK530" s="713"/>
      <c r="KL530" s="713"/>
      <c r="KM530" s="713"/>
      <c r="KN530" s="713"/>
      <c r="KO530" s="713"/>
      <c r="KP530" s="713"/>
      <c r="KQ530" s="713"/>
      <c r="KR530" s="713"/>
      <c r="KS530" s="713"/>
      <c r="KT530" s="713"/>
      <c r="KU530" s="713"/>
      <c r="KV530" s="713"/>
      <c r="KW530" s="713"/>
      <c r="KX530" s="713"/>
      <c r="KY530" s="713"/>
      <c r="KZ530" s="713"/>
      <c r="LA530" s="713"/>
      <c r="LB530" s="713"/>
      <c r="LC530" s="713"/>
      <c r="LD530" s="713"/>
      <c r="LE530" s="713"/>
      <c r="LF530" s="713"/>
      <c r="LG530" s="713"/>
      <c r="LH530" s="713"/>
      <c r="LI530" s="713"/>
      <c r="LJ530" s="713"/>
      <c r="LK530" s="713"/>
      <c r="LL530" s="713"/>
      <c r="LM530" s="713"/>
      <c r="LN530" s="713"/>
      <c r="LO530" s="713"/>
      <c r="LP530" s="713"/>
      <c r="LQ530" s="713"/>
      <c r="LR530" s="713"/>
      <c r="LS530" s="713"/>
      <c r="LT530" s="713"/>
      <c r="LU530" s="713"/>
      <c r="LV530" s="713"/>
      <c r="LW530" s="713"/>
      <c r="LX530" s="713"/>
      <c r="LY530" s="713"/>
      <c r="LZ530" s="713"/>
      <c r="MA530" s="713"/>
      <c r="MB530" s="713"/>
      <c r="MC530" s="713"/>
      <c r="MD530" s="713"/>
      <c r="ME530" s="713"/>
      <c r="MF530" s="713"/>
      <c r="MG530" s="713"/>
      <c r="MH530" s="713"/>
      <c r="MI530" s="713"/>
      <c r="MJ530" s="713"/>
      <c r="MK530" s="713"/>
      <c r="ML530" s="713"/>
      <c r="MM530" s="713"/>
      <c r="MN530" s="713"/>
      <c r="MO530" s="713"/>
      <c r="MP530" s="713"/>
      <c r="MQ530" s="713"/>
      <c r="MR530" s="713"/>
      <c r="MS530" s="713"/>
      <c r="MT530" s="713"/>
      <c r="MU530" s="713"/>
      <c r="MV530" s="714"/>
      <c r="MW530" s="714"/>
      <c r="MX530" s="714"/>
      <c r="MY530" s="714"/>
      <c r="MZ530" s="714"/>
    </row>
    <row r="531" spans="1:364" s="49" customFormat="1" ht="15" customHeight="1">
      <c r="A531" s="723"/>
      <c r="B531" s="724"/>
      <c r="C531" s="709"/>
      <c r="D531" s="474"/>
      <c r="E531" s="7"/>
      <c r="F531" s="7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373"/>
      <c r="AG531" s="7"/>
      <c r="AH531" s="7"/>
      <c r="AI531" s="7"/>
      <c r="AJ531" s="7"/>
      <c r="AK531" s="7"/>
      <c r="AL531" s="7"/>
      <c r="AM531" s="7"/>
      <c r="AN531" s="7"/>
      <c r="AO531" s="373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373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373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373"/>
      <c r="FG531" s="6"/>
      <c r="FH531" s="6"/>
      <c r="FI531" s="6"/>
      <c r="FJ531" s="6"/>
      <c r="FK531" s="6"/>
      <c r="FL531" s="6"/>
      <c r="FM531" s="225"/>
      <c r="FN531" s="6"/>
      <c r="FO531" s="6"/>
      <c r="FP531" s="6"/>
      <c r="FQ531" s="6"/>
      <c r="FR531" s="510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101"/>
      <c r="GJ531" s="511"/>
      <c r="GK531" s="101"/>
      <c r="GL531" s="77"/>
      <c r="GM531" s="77"/>
      <c r="GN531" s="77"/>
      <c r="GO531" s="77"/>
      <c r="GP531" s="77"/>
      <c r="GQ531" s="77"/>
      <c r="GR531" s="77"/>
      <c r="GS531" s="77"/>
      <c r="GT531" s="77"/>
      <c r="GU531" s="77"/>
      <c r="GV531" s="77"/>
      <c r="GW531" s="77"/>
      <c r="GX531" s="77"/>
      <c r="GY531" s="77"/>
      <c r="GZ531" s="77"/>
      <c r="HA531" s="77"/>
      <c r="HB531" s="77"/>
      <c r="HC531" s="77"/>
      <c r="HD531" s="77"/>
      <c r="HE531" s="77"/>
      <c r="HF531" s="77"/>
      <c r="HG531" s="77"/>
      <c r="HH531" s="77"/>
      <c r="HI531" s="77"/>
      <c r="HJ531" s="77"/>
      <c r="HK531" s="77"/>
      <c r="HL531" s="77"/>
      <c r="HM531" s="77"/>
      <c r="HN531" s="77"/>
      <c r="HO531" s="77"/>
      <c r="HP531" s="77"/>
      <c r="HQ531" s="77"/>
      <c r="HR531" s="77"/>
      <c r="HS531" s="77"/>
      <c r="HT531" s="77"/>
      <c r="HU531" s="77"/>
      <c r="HV531" s="77"/>
      <c r="HW531" s="77"/>
      <c r="HX531" s="77"/>
      <c r="HY531" s="77"/>
      <c r="HZ531" s="77"/>
      <c r="IA531" s="77"/>
      <c r="IB531" s="77"/>
      <c r="IC531" s="77"/>
      <c r="ID531" s="77"/>
      <c r="IE531" s="77"/>
      <c r="IF531" s="77"/>
      <c r="IG531" s="77"/>
      <c r="IH531" s="77"/>
      <c r="II531" s="77"/>
      <c r="IJ531" s="77"/>
      <c r="IK531" s="77"/>
      <c r="IL531" s="77"/>
      <c r="IM531" s="77"/>
      <c r="IN531" s="77"/>
      <c r="IO531" s="77"/>
      <c r="IP531" s="77"/>
      <c r="IQ531" s="77"/>
      <c r="IR531" s="77"/>
      <c r="IS531" s="77"/>
      <c r="IT531" s="77"/>
      <c r="IU531" s="77"/>
      <c r="IV531" s="3"/>
      <c r="IW531" s="3"/>
      <c r="IX531" s="3"/>
      <c r="IY531" s="3"/>
      <c r="IZ531" s="3"/>
      <c r="JA531" s="551"/>
      <c r="JB531" s="713"/>
      <c r="JC531" s="713"/>
      <c r="JD531" s="713"/>
      <c r="JE531" s="713"/>
      <c r="JF531" s="713"/>
      <c r="JG531" s="713"/>
      <c r="JH531" s="713"/>
      <c r="JI531" s="713"/>
      <c r="JJ531" s="713"/>
      <c r="JK531" s="713"/>
      <c r="JL531" s="713"/>
      <c r="JM531" s="713"/>
      <c r="JN531" s="713"/>
      <c r="JO531" s="713"/>
      <c r="JP531" s="713"/>
      <c r="JQ531" s="713"/>
      <c r="JR531" s="713"/>
      <c r="JS531" s="713"/>
      <c r="JT531" s="713"/>
      <c r="JU531" s="713"/>
      <c r="JV531" s="713"/>
      <c r="JW531" s="713"/>
      <c r="JX531" s="713"/>
      <c r="JY531" s="713"/>
      <c r="JZ531" s="713"/>
      <c r="KA531" s="713"/>
      <c r="KB531" s="713"/>
      <c r="KC531" s="713"/>
      <c r="KD531" s="713"/>
      <c r="KE531" s="713"/>
      <c r="KF531" s="713"/>
      <c r="KG531" s="713"/>
      <c r="KH531" s="713"/>
      <c r="KI531" s="713"/>
      <c r="KJ531" s="713"/>
      <c r="KK531" s="713"/>
      <c r="KL531" s="713"/>
      <c r="KM531" s="713"/>
      <c r="KN531" s="713"/>
      <c r="KO531" s="713"/>
      <c r="KP531" s="713"/>
      <c r="KQ531" s="713"/>
      <c r="KR531" s="713"/>
      <c r="KS531" s="713"/>
      <c r="KT531" s="713"/>
      <c r="KU531" s="713"/>
      <c r="KV531" s="713"/>
      <c r="KW531" s="713"/>
      <c r="KX531" s="713"/>
      <c r="KY531" s="713"/>
      <c r="KZ531" s="713"/>
      <c r="LA531" s="713"/>
      <c r="LB531" s="713"/>
      <c r="LC531" s="713"/>
      <c r="LD531" s="713"/>
      <c r="LE531" s="713"/>
      <c r="LF531" s="713"/>
      <c r="LG531" s="713"/>
      <c r="LH531" s="713"/>
      <c r="LI531" s="713"/>
      <c r="LJ531" s="713"/>
      <c r="LK531" s="713"/>
      <c r="LL531" s="713"/>
      <c r="LM531" s="713"/>
      <c r="LN531" s="713"/>
      <c r="LO531" s="713"/>
      <c r="LP531" s="713"/>
      <c r="LQ531" s="713"/>
      <c r="LR531" s="713"/>
      <c r="LS531" s="713"/>
      <c r="LT531" s="713"/>
      <c r="LU531" s="713"/>
      <c r="LV531" s="713"/>
      <c r="LW531" s="713"/>
      <c r="LX531" s="713"/>
      <c r="LY531" s="713"/>
      <c r="LZ531" s="713"/>
      <c r="MA531" s="713"/>
      <c r="MB531" s="713"/>
      <c r="MC531" s="713"/>
      <c r="MD531" s="713"/>
      <c r="ME531" s="713"/>
      <c r="MF531" s="713"/>
      <c r="MG531" s="713"/>
      <c r="MH531" s="713"/>
      <c r="MI531" s="713"/>
      <c r="MJ531" s="713"/>
      <c r="MK531" s="713"/>
      <c r="ML531" s="713"/>
      <c r="MM531" s="713"/>
      <c r="MN531" s="713"/>
      <c r="MO531" s="713"/>
      <c r="MP531" s="713"/>
      <c r="MQ531" s="713"/>
      <c r="MR531" s="713"/>
      <c r="MS531" s="713"/>
      <c r="MT531" s="713"/>
      <c r="MU531" s="713"/>
      <c r="MV531" s="714"/>
      <c r="MW531" s="714"/>
      <c r="MX531" s="714"/>
      <c r="MY531" s="714"/>
      <c r="MZ531" s="714"/>
    </row>
    <row r="532" spans="1:364" s="49" customFormat="1" ht="15" customHeight="1">
      <c r="A532" s="723"/>
      <c r="B532" s="724"/>
      <c r="C532" s="709"/>
      <c r="D532" s="474"/>
      <c r="E532" s="7"/>
      <c r="F532" s="7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373"/>
      <c r="AG532" s="7"/>
      <c r="AH532" s="7"/>
      <c r="AI532" s="7"/>
      <c r="AJ532" s="7"/>
      <c r="AK532" s="7"/>
      <c r="AL532" s="7"/>
      <c r="AM532" s="7"/>
      <c r="AN532" s="7"/>
      <c r="AO532" s="373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373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373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373"/>
      <c r="FG532" s="6"/>
      <c r="FH532" s="6"/>
      <c r="FI532" s="6"/>
      <c r="FJ532" s="6"/>
      <c r="FK532" s="6"/>
      <c r="FL532" s="6"/>
      <c r="FM532" s="225"/>
      <c r="FN532" s="6"/>
      <c r="FO532" s="6"/>
      <c r="FP532" s="6"/>
      <c r="FQ532" s="6"/>
      <c r="FR532" s="510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101"/>
      <c r="GJ532" s="511"/>
      <c r="GK532" s="101"/>
      <c r="GL532" s="77"/>
      <c r="GM532" s="77"/>
      <c r="GN532" s="77"/>
      <c r="GO532" s="77"/>
      <c r="GP532" s="77"/>
      <c r="GQ532" s="77"/>
      <c r="GR532" s="77"/>
      <c r="GS532" s="77"/>
      <c r="GT532" s="77"/>
      <c r="GU532" s="77"/>
      <c r="GV532" s="77"/>
      <c r="GW532" s="77"/>
      <c r="GX532" s="77"/>
      <c r="GY532" s="77"/>
      <c r="GZ532" s="77"/>
      <c r="HA532" s="77"/>
      <c r="HB532" s="77"/>
      <c r="HC532" s="77"/>
      <c r="HD532" s="77"/>
      <c r="HE532" s="77"/>
      <c r="HF532" s="77"/>
      <c r="HG532" s="77"/>
      <c r="HH532" s="77"/>
      <c r="HI532" s="77"/>
      <c r="HJ532" s="77"/>
      <c r="HK532" s="77"/>
      <c r="HL532" s="77"/>
      <c r="HM532" s="77"/>
      <c r="HN532" s="77"/>
      <c r="HO532" s="77"/>
      <c r="HP532" s="77"/>
      <c r="HQ532" s="77"/>
      <c r="HR532" s="77"/>
      <c r="HS532" s="77"/>
      <c r="HT532" s="77"/>
      <c r="HU532" s="77"/>
      <c r="HV532" s="77"/>
      <c r="HW532" s="77"/>
      <c r="HX532" s="77"/>
      <c r="HY532" s="77"/>
      <c r="HZ532" s="77"/>
      <c r="IA532" s="77"/>
      <c r="IB532" s="77"/>
      <c r="IC532" s="77"/>
      <c r="ID532" s="77"/>
      <c r="IE532" s="77"/>
      <c r="IF532" s="77"/>
      <c r="IG532" s="77"/>
      <c r="IH532" s="77"/>
      <c r="II532" s="77"/>
      <c r="IJ532" s="77"/>
      <c r="IK532" s="77"/>
      <c r="IL532" s="77"/>
      <c r="IM532" s="77"/>
      <c r="IN532" s="77"/>
      <c r="IO532" s="77"/>
      <c r="IP532" s="77"/>
      <c r="IQ532" s="77"/>
      <c r="IR532" s="77"/>
      <c r="IS532" s="77"/>
      <c r="IT532" s="77"/>
      <c r="IU532" s="77"/>
      <c r="IV532" s="3"/>
      <c r="IW532" s="3"/>
      <c r="IX532" s="3"/>
      <c r="IY532" s="3"/>
      <c r="IZ532" s="3"/>
      <c r="JA532" s="551"/>
      <c r="JB532" s="713"/>
      <c r="JC532" s="713"/>
      <c r="JD532" s="713"/>
      <c r="JE532" s="713"/>
      <c r="JF532" s="713"/>
      <c r="JG532" s="713"/>
      <c r="JH532" s="713"/>
      <c r="JI532" s="713"/>
      <c r="JJ532" s="713"/>
      <c r="JK532" s="713"/>
      <c r="JL532" s="713"/>
      <c r="JM532" s="713"/>
      <c r="JN532" s="713"/>
      <c r="JO532" s="713"/>
      <c r="JP532" s="713"/>
      <c r="JQ532" s="713"/>
      <c r="JR532" s="713"/>
      <c r="JS532" s="713"/>
      <c r="JT532" s="713"/>
      <c r="JU532" s="713"/>
      <c r="JV532" s="713"/>
      <c r="JW532" s="713"/>
      <c r="JX532" s="713"/>
      <c r="JY532" s="713"/>
      <c r="JZ532" s="713"/>
      <c r="KA532" s="713"/>
      <c r="KB532" s="713"/>
      <c r="KC532" s="713"/>
      <c r="KD532" s="713"/>
      <c r="KE532" s="713"/>
      <c r="KF532" s="713"/>
      <c r="KG532" s="713"/>
      <c r="KH532" s="713"/>
      <c r="KI532" s="713"/>
      <c r="KJ532" s="713"/>
      <c r="KK532" s="713"/>
      <c r="KL532" s="713"/>
      <c r="KM532" s="713"/>
      <c r="KN532" s="713"/>
      <c r="KO532" s="713"/>
      <c r="KP532" s="713"/>
      <c r="KQ532" s="713"/>
      <c r="KR532" s="713"/>
      <c r="KS532" s="713"/>
      <c r="KT532" s="713"/>
      <c r="KU532" s="713"/>
      <c r="KV532" s="713"/>
      <c r="KW532" s="713"/>
      <c r="KX532" s="713"/>
      <c r="KY532" s="713"/>
      <c r="KZ532" s="713"/>
      <c r="LA532" s="713"/>
      <c r="LB532" s="713"/>
      <c r="LC532" s="713"/>
      <c r="LD532" s="713"/>
      <c r="LE532" s="713"/>
      <c r="LF532" s="713"/>
      <c r="LG532" s="713"/>
      <c r="LH532" s="713"/>
      <c r="LI532" s="713"/>
      <c r="LJ532" s="713"/>
      <c r="LK532" s="713"/>
      <c r="LL532" s="713"/>
      <c r="LM532" s="713"/>
      <c r="LN532" s="713"/>
      <c r="LO532" s="713"/>
      <c r="LP532" s="713"/>
      <c r="LQ532" s="713"/>
      <c r="LR532" s="713"/>
      <c r="LS532" s="713"/>
      <c r="LT532" s="713"/>
      <c r="LU532" s="713"/>
      <c r="LV532" s="713"/>
      <c r="LW532" s="713"/>
      <c r="LX532" s="713"/>
      <c r="LY532" s="713"/>
      <c r="LZ532" s="713"/>
      <c r="MA532" s="713"/>
      <c r="MB532" s="713"/>
      <c r="MC532" s="713"/>
      <c r="MD532" s="713"/>
      <c r="ME532" s="713"/>
      <c r="MF532" s="713"/>
      <c r="MG532" s="713"/>
      <c r="MH532" s="713"/>
      <c r="MI532" s="713"/>
      <c r="MJ532" s="713"/>
      <c r="MK532" s="713"/>
      <c r="ML532" s="713"/>
      <c r="MM532" s="713"/>
      <c r="MN532" s="713"/>
      <c r="MO532" s="713"/>
      <c r="MP532" s="713"/>
      <c r="MQ532" s="713"/>
      <c r="MR532" s="713"/>
      <c r="MS532" s="713"/>
      <c r="MT532" s="713"/>
      <c r="MU532" s="713"/>
      <c r="MV532" s="714"/>
      <c r="MW532" s="714"/>
      <c r="MX532" s="714"/>
      <c r="MY532" s="714"/>
      <c r="MZ532" s="714"/>
    </row>
    <row r="533" spans="1:364" s="49" customFormat="1" ht="15" customHeight="1">
      <c r="A533" s="723"/>
      <c r="B533" s="724"/>
      <c r="C533" s="709"/>
      <c r="D533" s="474"/>
      <c r="E533" s="7"/>
      <c r="F533" s="7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373"/>
      <c r="AG533" s="7"/>
      <c r="AH533" s="7"/>
      <c r="AI533" s="7"/>
      <c r="AJ533" s="7"/>
      <c r="AK533" s="7"/>
      <c r="AL533" s="7"/>
      <c r="AM533" s="7"/>
      <c r="AN533" s="7"/>
      <c r="AO533" s="373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373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373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373"/>
      <c r="FG533" s="6"/>
      <c r="FH533" s="6"/>
      <c r="FI533" s="6"/>
      <c r="FJ533" s="6"/>
      <c r="FK533" s="6"/>
      <c r="FL533" s="6"/>
      <c r="FM533" s="225"/>
      <c r="FN533" s="6"/>
      <c r="FO533" s="6"/>
      <c r="FP533" s="6"/>
      <c r="FQ533" s="6"/>
      <c r="FR533" s="510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101"/>
      <c r="GJ533" s="511"/>
      <c r="GK533" s="101"/>
      <c r="GL533" s="77"/>
      <c r="GM533" s="77"/>
      <c r="GN533" s="77"/>
      <c r="GO533" s="77"/>
      <c r="GP533" s="77"/>
      <c r="GQ533" s="77"/>
      <c r="GR533" s="77"/>
      <c r="GS533" s="77"/>
      <c r="GT533" s="77"/>
      <c r="GU533" s="77"/>
      <c r="GV533" s="77"/>
      <c r="GW533" s="77"/>
      <c r="GX533" s="77"/>
      <c r="GY533" s="77"/>
      <c r="GZ533" s="77"/>
      <c r="HA533" s="77"/>
      <c r="HB533" s="77"/>
      <c r="HC533" s="77"/>
      <c r="HD533" s="77"/>
      <c r="HE533" s="77"/>
      <c r="HF533" s="77"/>
      <c r="HG533" s="77"/>
      <c r="HH533" s="77"/>
      <c r="HI533" s="77"/>
      <c r="HJ533" s="77"/>
      <c r="HK533" s="77"/>
      <c r="HL533" s="77"/>
      <c r="HM533" s="77"/>
      <c r="HN533" s="77"/>
      <c r="HO533" s="77"/>
      <c r="HP533" s="77"/>
      <c r="HQ533" s="77"/>
      <c r="HR533" s="77"/>
      <c r="HS533" s="77"/>
      <c r="HT533" s="77"/>
      <c r="HU533" s="77"/>
      <c r="HV533" s="77"/>
      <c r="HW533" s="77"/>
      <c r="HX533" s="77"/>
      <c r="HY533" s="77"/>
      <c r="HZ533" s="77"/>
      <c r="IA533" s="77"/>
      <c r="IB533" s="77"/>
      <c r="IC533" s="77"/>
      <c r="ID533" s="77"/>
      <c r="IE533" s="77"/>
      <c r="IF533" s="77"/>
      <c r="IG533" s="77"/>
      <c r="IH533" s="77"/>
      <c r="II533" s="77"/>
      <c r="IJ533" s="77"/>
      <c r="IK533" s="77"/>
      <c r="IL533" s="77"/>
      <c r="IM533" s="77"/>
      <c r="IN533" s="77"/>
      <c r="IO533" s="77"/>
      <c r="IP533" s="77"/>
      <c r="IQ533" s="77"/>
      <c r="IR533" s="77"/>
      <c r="IS533" s="77"/>
      <c r="IT533" s="77"/>
      <c r="IU533" s="77"/>
      <c r="IV533" s="3"/>
      <c r="IW533" s="3"/>
      <c r="IX533" s="3"/>
      <c r="IY533" s="3"/>
      <c r="IZ533" s="3"/>
      <c r="JA533" s="551"/>
      <c r="JB533" s="713"/>
      <c r="JC533" s="713"/>
      <c r="JD533" s="713"/>
      <c r="JE533" s="713"/>
      <c r="JF533" s="713"/>
      <c r="JG533" s="713"/>
      <c r="JH533" s="713"/>
      <c r="JI533" s="713"/>
      <c r="JJ533" s="713"/>
      <c r="JK533" s="713"/>
      <c r="JL533" s="713"/>
      <c r="JM533" s="713"/>
      <c r="JN533" s="713"/>
      <c r="JO533" s="713"/>
      <c r="JP533" s="713"/>
      <c r="JQ533" s="713"/>
      <c r="JR533" s="713"/>
      <c r="JS533" s="713"/>
      <c r="JT533" s="713"/>
      <c r="JU533" s="713"/>
      <c r="JV533" s="713"/>
      <c r="JW533" s="713"/>
      <c r="JX533" s="713"/>
      <c r="JY533" s="713"/>
      <c r="JZ533" s="713"/>
      <c r="KA533" s="713"/>
      <c r="KB533" s="713"/>
      <c r="KC533" s="713"/>
      <c r="KD533" s="713"/>
      <c r="KE533" s="713"/>
      <c r="KF533" s="713"/>
      <c r="KG533" s="713"/>
      <c r="KH533" s="713"/>
      <c r="KI533" s="713"/>
      <c r="KJ533" s="713"/>
      <c r="KK533" s="713"/>
      <c r="KL533" s="713"/>
      <c r="KM533" s="713"/>
      <c r="KN533" s="713"/>
      <c r="KO533" s="713"/>
      <c r="KP533" s="713"/>
      <c r="KQ533" s="713"/>
      <c r="KR533" s="713"/>
      <c r="KS533" s="713"/>
      <c r="KT533" s="713"/>
      <c r="KU533" s="713"/>
      <c r="KV533" s="713"/>
      <c r="KW533" s="713"/>
      <c r="KX533" s="713"/>
      <c r="KY533" s="713"/>
      <c r="KZ533" s="713"/>
      <c r="LA533" s="713"/>
      <c r="LB533" s="713"/>
      <c r="LC533" s="713"/>
      <c r="LD533" s="713"/>
      <c r="LE533" s="713"/>
      <c r="LF533" s="713"/>
      <c r="LG533" s="713"/>
      <c r="LH533" s="713"/>
      <c r="LI533" s="713"/>
      <c r="LJ533" s="713"/>
      <c r="LK533" s="713"/>
      <c r="LL533" s="713"/>
      <c r="LM533" s="713"/>
      <c r="LN533" s="713"/>
      <c r="LO533" s="713"/>
      <c r="LP533" s="713"/>
      <c r="LQ533" s="713"/>
      <c r="LR533" s="713"/>
      <c r="LS533" s="713"/>
      <c r="LT533" s="713"/>
      <c r="LU533" s="713"/>
      <c r="LV533" s="713"/>
      <c r="LW533" s="713"/>
      <c r="LX533" s="713"/>
      <c r="LY533" s="713"/>
      <c r="LZ533" s="713"/>
      <c r="MA533" s="713"/>
      <c r="MB533" s="713"/>
      <c r="MC533" s="713"/>
      <c r="MD533" s="713"/>
      <c r="ME533" s="713"/>
      <c r="MF533" s="713"/>
      <c r="MG533" s="713"/>
      <c r="MH533" s="713"/>
      <c r="MI533" s="713"/>
      <c r="MJ533" s="713"/>
      <c r="MK533" s="713"/>
      <c r="ML533" s="713"/>
      <c r="MM533" s="713"/>
      <c r="MN533" s="713"/>
      <c r="MO533" s="713"/>
      <c r="MP533" s="713"/>
      <c r="MQ533" s="713"/>
      <c r="MR533" s="713"/>
      <c r="MS533" s="713"/>
      <c r="MT533" s="713"/>
      <c r="MU533" s="713"/>
      <c r="MV533" s="714"/>
      <c r="MW533" s="714"/>
      <c r="MX533" s="714"/>
      <c r="MY533" s="714"/>
      <c r="MZ533" s="714"/>
    </row>
    <row r="534" spans="1:364" s="49" customFormat="1" ht="15" customHeight="1">
      <c r="A534" s="723"/>
      <c r="B534" s="724"/>
      <c r="C534" s="709"/>
      <c r="D534" s="474"/>
      <c r="E534" s="7"/>
      <c r="F534" s="7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373"/>
      <c r="AG534" s="7"/>
      <c r="AH534" s="7"/>
      <c r="AI534" s="7"/>
      <c r="AJ534" s="7"/>
      <c r="AK534" s="7"/>
      <c r="AL534" s="7"/>
      <c r="AM534" s="7"/>
      <c r="AN534" s="7"/>
      <c r="AO534" s="373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373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373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373"/>
      <c r="FG534" s="6"/>
      <c r="FH534" s="6"/>
      <c r="FI534" s="6"/>
      <c r="FJ534" s="6"/>
      <c r="FK534" s="6"/>
      <c r="FL534" s="6"/>
      <c r="FM534" s="225"/>
      <c r="FN534" s="6"/>
      <c r="FO534" s="6"/>
      <c r="FP534" s="6"/>
      <c r="FQ534" s="6"/>
      <c r="FR534" s="510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101"/>
      <c r="GJ534" s="511"/>
      <c r="GK534" s="101"/>
      <c r="GL534" s="77"/>
      <c r="GM534" s="77"/>
      <c r="GN534" s="77"/>
      <c r="GO534" s="77"/>
      <c r="GP534" s="77"/>
      <c r="GQ534" s="77"/>
      <c r="GR534" s="77"/>
      <c r="GS534" s="77"/>
      <c r="GT534" s="77"/>
      <c r="GU534" s="77"/>
      <c r="GV534" s="77"/>
      <c r="GW534" s="77"/>
      <c r="GX534" s="77"/>
      <c r="GY534" s="77"/>
      <c r="GZ534" s="77"/>
      <c r="HA534" s="77"/>
      <c r="HB534" s="77"/>
      <c r="HC534" s="77"/>
      <c r="HD534" s="77"/>
      <c r="HE534" s="77"/>
      <c r="HF534" s="77"/>
      <c r="HG534" s="77"/>
      <c r="HH534" s="77"/>
      <c r="HI534" s="77"/>
      <c r="HJ534" s="77"/>
      <c r="HK534" s="77"/>
      <c r="HL534" s="77"/>
      <c r="HM534" s="77"/>
      <c r="HN534" s="77"/>
      <c r="HO534" s="77"/>
      <c r="HP534" s="77"/>
      <c r="HQ534" s="77"/>
      <c r="HR534" s="77"/>
      <c r="HS534" s="77"/>
      <c r="HT534" s="77"/>
      <c r="HU534" s="77"/>
      <c r="HV534" s="77"/>
      <c r="HW534" s="77"/>
      <c r="HX534" s="77"/>
      <c r="HY534" s="77"/>
      <c r="HZ534" s="77"/>
      <c r="IA534" s="77"/>
      <c r="IB534" s="77"/>
      <c r="IC534" s="77"/>
      <c r="ID534" s="77"/>
      <c r="IE534" s="77"/>
      <c r="IF534" s="77"/>
      <c r="IG534" s="77"/>
      <c r="IH534" s="77"/>
      <c r="II534" s="77"/>
      <c r="IJ534" s="77"/>
      <c r="IK534" s="77"/>
      <c r="IL534" s="77"/>
      <c r="IM534" s="77"/>
      <c r="IN534" s="77"/>
      <c r="IO534" s="77"/>
      <c r="IP534" s="77"/>
      <c r="IQ534" s="77"/>
      <c r="IR534" s="77"/>
      <c r="IS534" s="77"/>
      <c r="IT534" s="77"/>
      <c r="IU534" s="77"/>
      <c r="IV534" s="3"/>
      <c r="IW534" s="3"/>
      <c r="IX534" s="3"/>
      <c r="IY534" s="3"/>
      <c r="IZ534" s="3"/>
      <c r="JA534" s="551"/>
      <c r="JB534" s="713"/>
      <c r="JC534" s="713"/>
      <c r="JD534" s="713"/>
      <c r="JE534" s="713"/>
      <c r="JF534" s="713"/>
      <c r="JG534" s="713"/>
      <c r="JH534" s="713"/>
      <c r="JI534" s="713"/>
      <c r="JJ534" s="713"/>
      <c r="JK534" s="713"/>
      <c r="JL534" s="713"/>
      <c r="JM534" s="713"/>
      <c r="JN534" s="713"/>
      <c r="JO534" s="713"/>
      <c r="JP534" s="713"/>
      <c r="JQ534" s="713"/>
      <c r="JR534" s="713"/>
      <c r="JS534" s="713"/>
      <c r="JT534" s="713"/>
      <c r="JU534" s="713"/>
      <c r="JV534" s="713"/>
      <c r="JW534" s="713"/>
      <c r="JX534" s="713"/>
      <c r="JY534" s="713"/>
      <c r="JZ534" s="713"/>
      <c r="KA534" s="713"/>
      <c r="KB534" s="713"/>
      <c r="KC534" s="713"/>
      <c r="KD534" s="713"/>
      <c r="KE534" s="713"/>
      <c r="KF534" s="713"/>
      <c r="KG534" s="713"/>
      <c r="KH534" s="713"/>
      <c r="KI534" s="713"/>
      <c r="KJ534" s="713"/>
      <c r="KK534" s="713"/>
      <c r="KL534" s="713"/>
      <c r="KM534" s="713"/>
      <c r="KN534" s="713"/>
      <c r="KO534" s="713"/>
      <c r="KP534" s="713"/>
      <c r="KQ534" s="713"/>
      <c r="KR534" s="713"/>
      <c r="KS534" s="713"/>
      <c r="KT534" s="713"/>
      <c r="KU534" s="713"/>
      <c r="KV534" s="713"/>
      <c r="KW534" s="713"/>
      <c r="KX534" s="713"/>
      <c r="KY534" s="713"/>
      <c r="KZ534" s="713"/>
      <c r="LA534" s="713"/>
      <c r="LB534" s="713"/>
      <c r="LC534" s="713"/>
      <c r="LD534" s="713"/>
      <c r="LE534" s="713"/>
      <c r="LF534" s="713"/>
      <c r="LG534" s="713"/>
      <c r="LH534" s="713"/>
      <c r="LI534" s="713"/>
      <c r="LJ534" s="713"/>
      <c r="LK534" s="713"/>
      <c r="LL534" s="713"/>
      <c r="LM534" s="713"/>
      <c r="LN534" s="713"/>
      <c r="LO534" s="713"/>
      <c r="LP534" s="713"/>
      <c r="LQ534" s="713"/>
      <c r="LR534" s="713"/>
      <c r="LS534" s="713"/>
      <c r="LT534" s="713"/>
      <c r="LU534" s="713"/>
      <c r="LV534" s="713"/>
      <c r="LW534" s="713"/>
      <c r="LX534" s="713"/>
      <c r="LY534" s="713"/>
      <c r="LZ534" s="713"/>
      <c r="MA534" s="713"/>
      <c r="MB534" s="713"/>
      <c r="MC534" s="713"/>
      <c r="MD534" s="713"/>
      <c r="ME534" s="713"/>
      <c r="MF534" s="713"/>
      <c r="MG534" s="713"/>
      <c r="MH534" s="713"/>
      <c r="MI534" s="713"/>
      <c r="MJ534" s="713"/>
      <c r="MK534" s="713"/>
      <c r="ML534" s="713"/>
      <c r="MM534" s="713"/>
      <c r="MN534" s="713"/>
      <c r="MO534" s="713"/>
      <c r="MP534" s="713"/>
      <c r="MQ534" s="713"/>
      <c r="MR534" s="713"/>
      <c r="MS534" s="713"/>
      <c r="MT534" s="713"/>
      <c r="MU534" s="713"/>
      <c r="MV534" s="714"/>
      <c r="MW534" s="714"/>
      <c r="MX534" s="714"/>
      <c r="MY534" s="714"/>
      <c r="MZ534" s="714"/>
    </row>
    <row r="535" spans="1:364" s="49" customFormat="1" ht="15" customHeight="1">
      <c r="A535" s="723"/>
      <c r="B535" s="724"/>
      <c r="C535" s="709"/>
      <c r="D535" s="474"/>
      <c r="E535" s="7"/>
      <c r="F535" s="7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373"/>
      <c r="AG535" s="7"/>
      <c r="AH535" s="7"/>
      <c r="AI535" s="7"/>
      <c r="AJ535" s="7"/>
      <c r="AK535" s="7"/>
      <c r="AL535" s="7"/>
      <c r="AM535" s="7"/>
      <c r="AN535" s="7"/>
      <c r="AO535" s="373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373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373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373"/>
      <c r="FG535" s="6"/>
      <c r="FH535" s="6"/>
      <c r="FI535" s="6"/>
      <c r="FJ535" s="6"/>
      <c r="FK535" s="6"/>
      <c r="FL535" s="6"/>
      <c r="FM535" s="225"/>
      <c r="FN535" s="6"/>
      <c r="FO535" s="6"/>
      <c r="FP535" s="6"/>
      <c r="FQ535" s="6"/>
      <c r="FR535" s="510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101"/>
      <c r="GJ535" s="511"/>
      <c r="GK535" s="101"/>
      <c r="GL535" s="77"/>
      <c r="GM535" s="77"/>
      <c r="GN535" s="77"/>
      <c r="GO535" s="77"/>
      <c r="GP535" s="77"/>
      <c r="GQ535" s="77"/>
      <c r="GR535" s="77"/>
      <c r="GS535" s="77"/>
      <c r="GT535" s="77"/>
      <c r="GU535" s="77"/>
      <c r="GV535" s="77"/>
      <c r="GW535" s="77"/>
      <c r="GX535" s="77"/>
      <c r="GY535" s="77"/>
      <c r="GZ535" s="77"/>
      <c r="HA535" s="77"/>
      <c r="HB535" s="77"/>
      <c r="HC535" s="77"/>
      <c r="HD535" s="77"/>
      <c r="HE535" s="77"/>
      <c r="HF535" s="77"/>
      <c r="HG535" s="77"/>
      <c r="HH535" s="77"/>
      <c r="HI535" s="77"/>
      <c r="HJ535" s="77"/>
      <c r="HK535" s="77"/>
      <c r="HL535" s="77"/>
      <c r="HM535" s="77"/>
      <c r="HN535" s="77"/>
      <c r="HO535" s="77"/>
      <c r="HP535" s="77"/>
      <c r="HQ535" s="77"/>
      <c r="HR535" s="77"/>
      <c r="HS535" s="77"/>
      <c r="HT535" s="77"/>
      <c r="HU535" s="77"/>
      <c r="HV535" s="77"/>
      <c r="HW535" s="77"/>
      <c r="HX535" s="77"/>
      <c r="HY535" s="77"/>
      <c r="HZ535" s="77"/>
      <c r="IA535" s="77"/>
      <c r="IB535" s="77"/>
      <c r="IC535" s="77"/>
      <c r="ID535" s="77"/>
      <c r="IE535" s="77"/>
      <c r="IF535" s="77"/>
      <c r="IG535" s="77"/>
      <c r="IH535" s="77"/>
      <c r="II535" s="77"/>
      <c r="IJ535" s="77"/>
      <c r="IK535" s="77"/>
      <c r="IL535" s="77"/>
      <c r="IM535" s="77"/>
      <c r="IN535" s="77"/>
      <c r="IO535" s="77"/>
      <c r="IP535" s="77"/>
      <c r="IQ535" s="77"/>
      <c r="IR535" s="77"/>
      <c r="IS535" s="77"/>
      <c r="IT535" s="77"/>
      <c r="IU535" s="77"/>
      <c r="IV535" s="3"/>
      <c r="IW535" s="3"/>
      <c r="IX535" s="3"/>
      <c r="IY535" s="3"/>
      <c r="IZ535" s="3"/>
      <c r="JA535" s="551"/>
      <c r="JB535" s="713"/>
      <c r="JC535" s="713"/>
      <c r="JD535" s="713"/>
      <c r="JE535" s="713"/>
      <c r="JF535" s="713"/>
      <c r="JG535" s="713"/>
      <c r="JH535" s="713"/>
      <c r="JI535" s="713"/>
      <c r="JJ535" s="713"/>
      <c r="JK535" s="713"/>
      <c r="JL535" s="713"/>
      <c r="JM535" s="713"/>
      <c r="JN535" s="713"/>
      <c r="JO535" s="713"/>
      <c r="JP535" s="713"/>
      <c r="JQ535" s="713"/>
      <c r="JR535" s="713"/>
      <c r="JS535" s="713"/>
      <c r="JT535" s="713"/>
      <c r="JU535" s="713"/>
      <c r="JV535" s="713"/>
      <c r="JW535" s="713"/>
      <c r="JX535" s="713"/>
      <c r="JY535" s="713"/>
      <c r="JZ535" s="713"/>
      <c r="KA535" s="713"/>
      <c r="KB535" s="713"/>
      <c r="KC535" s="713"/>
      <c r="KD535" s="713"/>
      <c r="KE535" s="713"/>
      <c r="KF535" s="713"/>
      <c r="KG535" s="713"/>
      <c r="KH535" s="713"/>
      <c r="KI535" s="713"/>
      <c r="KJ535" s="713"/>
      <c r="KK535" s="713"/>
      <c r="KL535" s="713"/>
      <c r="KM535" s="713"/>
      <c r="KN535" s="713"/>
      <c r="KO535" s="713"/>
      <c r="KP535" s="713"/>
      <c r="KQ535" s="713"/>
      <c r="KR535" s="713"/>
      <c r="KS535" s="713"/>
      <c r="KT535" s="713"/>
      <c r="KU535" s="713"/>
      <c r="KV535" s="713"/>
      <c r="KW535" s="713"/>
      <c r="KX535" s="713"/>
      <c r="KY535" s="713"/>
      <c r="KZ535" s="713"/>
      <c r="LA535" s="713"/>
      <c r="LB535" s="713"/>
      <c r="LC535" s="713"/>
      <c r="LD535" s="713"/>
      <c r="LE535" s="713"/>
      <c r="LF535" s="713"/>
      <c r="LG535" s="713"/>
      <c r="LH535" s="713"/>
      <c r="LI535" s="713"/>
      <c r="LJ535" s="713"/>
      <c r="LK535" s="713"/>
      <c r="LL535" s="713"/>
      <c r="LM535" s="713"/>
      <c r="LN535" s="713"/>
      <c r="LO535" s="713"/>
      <c r="LP535" s="713"/>
      <c r="LQ535" s="713"/>
      <c r="LR535" s="713"/>
      <c r="LS535" s="713"/>
      <c r="LT535" s="713"/>
      <c r="LU535" s="713"/>
      <c r="LV535" s="713"/>
      <c r="LW535" s="713"/>
      <c r="LX535" s="713"/>
      <c r="LY535" s="713"/>
      <c r="LZ535" s="713"/>
      <c r="MA535" s="713"/>
      <c r="MB535" s="713"/>
      <c r="MC535" s="713"/>
      <c r="MD535" s="713"/>
      <c r="ME535" s="713"/>
      <c r="MF535" s="713"/>
      <c r="MG535" s="713"/>
      <c r="MH535" s="713"/>
      <c r="MI535" s="713"/>
      <c r="MJ535" s="713"/>
      <c r="MK535" s="713"/>
      <c r="ML535" s="713"/>
      <c r="MM535" s="713"/>
      <c r="MN535" s="713"/>
      <c r="MO535" s="713"/>
      <c r="MP535" s="713"/>
      <c r="MQ535" s="713"/>
      <c r="MR535" s="713"/>
      <c r="MS535" s="713"/>
      <c r="MT535" s="713"/>
      <c r="MU535" s="713"/>
      <c r="MV535" s="714"/>
      <c r="MW535" s="714"/>
      <c r="MX535" s="714"/>
      <c r="MY535" s="714"/>
      <c r="MZ535" s="714"/>
    </row>
    <row r="536" spans="1:364" s="49" customFormat="1" ht="15" customHeight="1">
      <c r="A536" s="723"/>
      <c r="B536" s="724"/>
      <c r="C536" s="709"/>
      <c r="D536" s="474"/>
      <c r="E536" s="7"/>
      <c r="F536" s="7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373"/>
      <c r="AG536" s="7"/>
      <c r="AH536" s="7"/>
      <c r="AI536" s="7"/>
      <c r="AJ536" s="7"/>
      <c r="AK536" s="7"/>
      <c r="AL536" s="7"/>
      <c r="AM536" s="7"/>
      <c r="AN536" s="7"/>
      <c r="AO536" s="373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373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373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373"/>
      <c r="FG536" s="6"/>
      <c r="FH536" s="6"/>
      <c r="FI536" s="6"/>
      <c r="FJ536" s="6"/>
      <c r="FK536" s="6"/>
      <c r="FL536" s="6"/>
      <c r="FM536" s="225"/>
      <c r="FN536" s="6"/>
      <c r="FO536" s="6"/>
      <c r="FP536" s="6"/>
      <c r="FQ536" s="6"/>
      <c r="FR536" s="510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101"/>
      <c r="GJ536" s="511"/>
      <c r="GK536" s="101"/>
      <c r="GL536" s="77"/>
      <c r="GM536" s="77"/>
      <c r="GN536" s="77"/>
      <c r="GO536" s="77"/>
      <c r="GP536" s="77"/>
      <c r="GQ536" s="77"/>
      <c r="GR536" s="77"/>
      <c r="GS536" s="77"/>
      <c r="GT536" s="77"/>
      <c r="GU536" s="77"/>
      <c r="GV536" s="77"/>
      <c r="GW536" s="77"/>
      <c r="GX536" s="77"/>
      <c r="GY536" s="77"/>
      <c r="GZ536" s="77"/>
      <c r="HA536" s="77"/>
      <c r="HB536" s="77"/>
      <c r="HC536" s="77"/>
      <c r="HD536" s="77"/>
      <c r="HE536" s="77"/>
      <c r="HF536" s="77"/>
      <c r="HG536" s="77"/>
      <c r="HH536" s="77"/>
      <c r="HI536" s="77"/>
      <c r="HJ536" s="77"/>
      <c r="HK536" s="77"/>
      <c r="HL536" s="77"/>
      <c r="HM536" s="77"/>
      <c r="HN536" s="77"/>
      <c r="HO536" s="77"/>
      <c r="HP536" s="77"/>
      <c r="HQ536" s="77"/>
      <c r="HR536" s="77"/>
      <c r="HS536" s="77"/>
      <c r="HT536" s="77"/>
      <c r="HU536" s="77"/>
      <c r="HV536" s="77"/>
      <c r="HW536" s="77"/>
      <c r="HX536" s="77"/>
      <c r="HY536" s="77"/>
      <c r="HZ536" s="77"/>
      <c r="IA536" s="77"/>
      <c r="IB536" s="77"/>
      <c r="IC536" s="77"/>
      <c r="ID536" s="77"/>
      <c r="IE536" s="77"/>
      <c r="IF536" s="77"/>
      <c r="IG536" s="77"/>
      <c r="IH536" s="77"/>
      <c r="II536" s="77"/>
      <c r="IJ536" s="77"/>
      <c r="IK536" s="77"/>
      <c r="IL536" s="77"/>
      <c r="IM536" s="77"/>
      <c r="IN536" s="77"/>
      <c r="IO536" s="77"/>
      <c r="IP536" s="77"/>
      <c r="IQ536" s="77"/>
      <c r="IR536" s="77"/>
      <c r="IS536" s="77"/>
      <c r="IT536" s="77"/>
      <c r="IU536" s="77"/>
      <c r="IV536" s="3"/>
      <c r="IW536" s="3"/>
      <c r="IX536" s="3"/>
      <c r="IY536" s="3"/>
      <c r="IZ536" s="3"/>
      <c r="JA536" s="551"/>
      <c r="JB536" s="713"/>
      <c r="JC536" s="713"/>
      <c r="JD536" s="713"/>
      <c r="JE536" s="713"/>
      <c r="JF536" s="713"/>
      <c r="JG536" s="713"/>
      <c r="JH536" s="713"/>
      <c r="JI536" s="713"/>
      <c r="JJ536" s="713"/>
      <c r="JK536" s="713"/>
      <c r="JL536" s="713"/>
      <c r="JM536" s="713"/>
      <c r="JN536" s="713"/>
      <c r="JO536" s="713"/>
      <c r="JP536" s="713"/>
      <c r="JQ536" s="713"/>
      <c r="JR536" s="713"/>
      <c r="JS536" s="713"/>
      <c r="JT536" s="713"/>
      <c r="JU536" s="713"/>
      <c r="JV536" s="713"/>
      <c r="JW536" s="713"/>
      <c r="JX536" s="713"/>
      <c r="JY536" s="713"/>
      <c r="JZ536" s="713"/>
      <c r="KA536" s="713"/>
      <c r="KB536" s="713"/>
      <c r="KC536" s="713"/>
      <c r="KD536" s="713"/>
      <c r="KE536" s="713"/>
      <c r="KF536" s="713"/>
      <c r="KG536" s="713"/>
      <c r="KH536" s="713"/>
      <c r="KI536" s="713"/>
      <c r="KJ536" s="713"/>
      <c r="KK536" s="713"/>
      <c r="KL536" s="713"/>
      <c r="KM536" s="713"/>
      <c r="KN536" s="713"/>
      <c r="KO536" s="713"/>
      <c r="KP536" s="713"/>
      <c r="KQ536" s="713"/>
      <c r="KR536" s="713"/>
      <c r="KS536" s="713"/>
      <c r="KT536" s="713"/>
      <c r="KU536" s="713"/>
      <c r="KV536" s="713"/>
      <c r="KW536" s="713"/>
      <c r="KX536" s="713"/>
      <c r="KY536" s="713"/>
      <c r="KZ536" s="713"/>
      <c r="LA536" s="713"/>
      <c r="LB536" s="713"/>
      <c r="LC536" s="713"/>
      <c r="LD536" s="713"/>
      <c r="LE536" s="713"/>
      <c r="LF536" s="713"/>
      <c r="LG536" s="713"/>
      <c r="LH536" s="713"/>
      <c r="LI536" s="713"/>
      <c r="LJ536" s="713"/>
      <c r="LK536" s="713"/>
      <c r="LL536" s="713"/>
      <c r="LM536" s="713"/>
      <c r="LN536" s="713"/>
      <c r="LO536" s="713"/>
      <c r="LP536" s="713"/>
      <c r="LQ536" s="713"/>
      <c r="LR536" s="713"/>
      <c r="LS536" s="713"/>
      <c r="LT536" s="713"/>
      <c r="LU536" s="713"/>
      <c r="LV536" s="713"/>
      <c r="LW536" s="713"/>
      <c r="LX536" s="713"/>
      <c r="LY536" s="713"/>
      <c r="LZ536" s="713"/>
      <c r="MA536" s="713"/>
      <c r="MB536" s="713"/>
      <c r="MC536" s="713"/>
      <c r="MD536" s="713"/>
      <c r="ME536" s="713"/>
      <c r="MF536" s="713"/>
      <c r="MG536" s="713"/>
      <c r="MH536" s="713"/>
      <c r="MI536" s="713"/>
      <c r="MJ536" s="713"/>
      <c r="MK536" s="713"/>
      <c r="ML536" s="713"/>
      <c r="MM536" s="713"/>
      <c r="MN536" s="713"/>
      <c r="MO536" s="713"/>
      <c r="MP536" s="713"/>
      <c r="MQ536" s="713"/>
      <c r="MR536" s="713"/>
      <c r="MS536" s="713"/>
      <c r="MT536" s="713"/>
      <c r="MU536" s="713"/>
      <c r="MV536" s="714"/>
      <c r="MW536" s="714"/>
      <c r="MX536" s="714"/>
      <c r="MY536" s="714"/>
      <c r="MZ536" s="714"/>
    </row>
    <row r="537" spans="1:364" s="49" customFormat="1" ht="15" customHeight="1">
      <c r="A537" s="723"/>
      <c r="B537" s="724"/>
      <c r="C537" s="709"/>
      <c r="D537" s="474"/>
      <c r="E537" s="7"/>
      <c r="F537" s="7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373"/>
      <c r="AG537" s="7"/>
      <c r="AH537" s="7"/>
      <c r="AI537" s="7"/>
      <c r="AJ537" s="7"/>
      <c r="AK537" s="7"/>
      <c r="AL537" s="7"/>
      <c r="AM537" s="7"/>
      <c r="AN537" s="7"/>
      <c r="AO537" s="373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373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373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373"/>
      <c r="FG537" s="6"/>
      <c r="FH537" s="6"/>
      <c r="FI537" s="6"/>
      <c r="FJ537" s="6"/>
      <c r="FK537" s="6"/>
      <c r="FL537" s="6"/>
      <c r="FM537" s="225"/>
      <c r="FN537" s="6"/>
      <c r="FO537" s="6"/>
      <c r="FP537" s="6"/>
      <c r="FQ537" s="6"/>
      <c r="FR537" s="510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101"/>
      <c r="GJ537" s="511"/>
      <c r="GK537" s="101"/>
      <c r="GL537" s="77"/>
      <c r="GM537" s="77"/>
      <c r="GN537" s="77"/>
      <c r="GO537" s="77"/>
      <c r="GP537" s="77"/>
      <c r="GQ537" s="77"/>
      <c r="GR537" s="77"/>
      <c r="GS537" s="77"/>
      <c r="GT537" s="77"/>
      <c r="GU537" s="77"/>
      <c r="GV537" s="77"/>
      <c r="GW537" s="77"/>
      <c r="GX537" s="77"/>
      <c r="GY537" s="77"/>
      <c r="GZ537" s="77"/>
      <c r="HA537" s="77"/>
      <c r="HB537" s="77"/>
      <c r="HC537" s="77"/>
      <c r="HD537" s="77"/>
      <c r="HE537" s="77"/>
      <c r="HF537" s="77"/>
      <c r="HG537" s="77"/>
      <c r="HH537" s="77"/>
      <c r="HI537" s="77"/>
      <c r="HJ537" s="77"/>
      <c r="HK537" s="77"/>
      <c r="HL537" s="77"/>
      <c r="HM537" s="77"/>
      <c r="HN537" s="77"/>
      <c r="HO537" s="77"/>
      <c r="HP537" s="77"/>
      <c r="HQ537" s="77"/>
      <c r="HR537" s="77"/>
      <c r="HS537" s="77"/>
      <c r="HT537" s="77"/>
      <c r="HU537" s="77"/>
      <c r="HV537" s="77"/>
      <c r="HW537" s="77"/>
      <c r="HX537" s="77"/>
      <c r="HY537" s="77"/>
      <c r="HZ537" s="77"/>
      <c r="IA537" s="77"/>
      <c r="IB537" s="77"/>
      <c r="IC537" s="77"/>
      <c r="ID537" s="77"/>
      <c r="IE537" s="77"/>
      <c r="IF537" s="77"/>
      <c r="IG537" s="77"/>
      <c r="IH537" s="77"/>
      <c r="II537" s="77"/>
      <c r="IJ537" s="77"/>
      <c r="IK537" s="77"/>
      <c r="IL537" s="77"/>
      <c r="IM537" s="77"/>
      <c r="IN537" s="77"/>
      <c r="IO537" s="77"/>
      <c r="IP537" s="77"/>
      <c r="IQ537" s="77"/>
      <c r="IR537" s="77"/>
      <c r="IS537" s="77"/>
      <c r="IT537" s="77"/>
      <c r="IU537" s="77"/>
      <c r="IV537" s="3"/>
      <c r="IW537" s="3"/>
      <c r="IX537" s="3"/>
      <c r="IY537" s="3"/>
      <c r="IZ537" s="3"/>
      <c r="JA537" s="551"/>
      <c r="JB537" s="713"/>
      <c r="JC537" s="713"/>
      <c r="JD537" s="713"/>
      <c r="JE537" s="713"/>
      <c r="JF537" s="713"/>
      <c r="JG537" s="713"/>
      <c r="JH537" s="713"/>
      <c r="JI537" s="713"/>
      <c r="JJ537" s="713"/>
      <c r="JK537" s="713"/>
      <c r="JL537" s="713"/>
      <c r="JM537" s="713"/>
      <c r="JN537" s="713"/>
      <c r="JO537" s="713"/>
      <c r="JP537" s="713"/>
      <c r="JQ537" s="713"/>
      <c r="JR537" s="713"/>
      <c r="JS537" s="713"/>
      <c r="JT537" s="713"/>
      <c r="JU537" s="713"/>
      <c r="JV537" s="713"/>
      <c r="JW537" s="713"/>
      <c r="JX537" s="713"/>
      <c r="JY537" s="713"/>
      <c r="JZ537" s="713"/>
      <c r="KA537" s="713"/>
      <c r="KB537" s="713"/>
      <c r="KC537" s="713"/>
      <c r="KD537" s="713"/>
      <c r="KE537" s="713"/>
      <c r="KF537" s="713"/>
      <c r="KG537" s="713"/>
      <c r="KH537" s="713"/>
      <c r="KI537" s="713"/>
      <c r="KJ537" s="713"/>
      <c r="KK537" s="713"/>
      <c r="KL537" s="713"/>
      <c r="KM537" s="713"/>
      <c r="KN537" s="713"/>
      <c r="KO537" s="713"/>
      <c r="KP537" s="713"/>
      <c r="KQ537" s="713"/>
      <c r="KR537" s="713"/>
      <c r="KS537" s="713"/>
      <c r="KT537" s="713"/>
      <c r="KU537" s="713"/>
      <c r="KV537" s="713"/>
      <c r="KW537" s="713"/>
      <c r="KX537" s="713"/>
      <c r="KY537" s="713"/>
      <c r="KZ537" s="713"/>
      <c r="LA537" s="713"/>
      <c r="LB537" s="713"/>
      <c r="LC537" s="713"/>
      <c r="LD537" s="713"/>
      <c r="LE537" s="713"/>
      <c r="LF537" s="713"/>
      <c r="LG537" s="713"/>
      <c r="LH537" s="713"/>
      <c r="LI537" s="713"/>
      <c r="LJ537" s="713"/>
      <c r="LK537" s="713"/>
      <c r="LL537" s="713"/>
      <c r="LM537" s="713"/>
      <c r="LN537" s="713"/>
      <c r="LO537" s="713"/>
      <c r="LP537" s="713"/>
      <c r="LQ537" s="713"/>
      <c r="LR537" s="713"/>
      <c r="LS537" s="713"/>
      <c r="LT537" s="713"/>
      <c r="LU537" s="713"/>
      <c r="LV537" s="713"/>
      <c r="LW537" s="713"/>
      <c r="LX537" s="713"/>
      <c r="LY537" s="713"/>
      <c r="LZ537" s="713"/>
      <c r="MA537" s="713"/>
      <c r="MB537" s="713"/>
      <c r="MC537" s="713"/>
      <c r="MD537" s="713"/>
      <c r="ME537" s="713"/>
      <c r="MF537" s="713"/>
      <c r="MG537" s="713"/>
      <c r="MH537" s="713"/>
      <c r="MI537" s="713"/>
      <c r="MJ537" s="713"/>
      <c r="MK537" s="713"/>
      <c r="ML537" s="713"/>
      <c r="MM537" s="713"/>
      <c r="MN537" s="713"/>
      <c r="MO537" s="713"/>
      <c r="MP537" s="713"/>
      <c r="MQ537" s="713"/>
      <c r="MR537" s="713"/>
      <c r="MS537" s="713"/>
      <c r="MT537" s="713"/>
      <c r="MU537" s="713"/>
      <c r="MV537" s="714"/>
      <c r="MW537" s="714"/>
      <c r="MX537" s="714"/>
      <c r="MY537" s="714"/>
      <c r="MZ537" s="714"/>
    </row>
    <row r="538" spans="1:364" s="49" customFormat="1" ht="15" customHeight="1">
      <c r="A538" s="723"/>
      <c r="B538" s="724"/>
      <c r="C538" s="709"/>
      <c r="D538" s="474"/>
      <c r="E538" s="7"/>
      <c r="F538" s="7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373"/>
      <c r="AG538" s="7"/>
      <c r="AH538" s="7"/>
      <c r="AI538" s="7"/>
      <c r="AJ538" s="7"/>
      <c r="AK538" s="7"/>
      <c r="AL538" s="7"/>
      <c r="AM538" s="7"/>
      <c r="AN538" s="7"/>
      <c r="AO538" s="373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373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373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373"/>
      <c r="FG538" s="6"/>
      <c r="FH538" s="6"/>
      <c r="FI538" s="6"/>
      <c r="FJ538" s="6"/>
      <c r="FK538" s="6"/>
      <c r="FL538" s="6"/>
      <c r="FM538" s="225"/>
      <c r="FN538" s="6"/>
      <c r="FO538" s="6"/>
      <c r="FP538" s="6"/>
      <c r="FQ538" s="6"/>
      <c r="FR538" s="510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101"/>
      <c r="GJ538" s="511"/>
      <c r="GK538" s="101"/>
      <c r="GL538" s="77"/>
      <c r="GM538" s="77"/>
      <c r="GN538" s="77"/>
      <c r="GO538" s="77"/>
      <c r="GP538" s="77"/>
      <c r="GQ538" s="77"/>
      <c r="GR538" s="77"/>
      <c r="GS538" s="77"/>
      <c r="GT538" s="77"/>
      <c r="GU538" s="77"/>
      <c r="GV538" s="77"/>
      <c r="GW538" s="77"/>
      <c r="GX538" s="77"/>
      <c r="GY538" s="77"/>
      <c r="GZ538" s="77"/>
      <c r="HA538" s="77"/>
      <c r="HB538" s="77"/>
      <c r="HC538" s="77"/>
      <c r="HD538" s="77"/>
      <c r="HE538" s="77"/>
      <c r="HF538" s="77"/>
      <c r="HG538" s="77"/>
      <c r="HH538" s="77"/>
      <c r="HI538" s="77"/>
      <c r="HJ538" s="77"/>
      <c r="HK538" s="77"/>
      <c r="HL538" s="77"/>
      <c r="HM538" s="77"/>
      <c r="HN538" s="77"/>
      <c r="HO538" s="77"/>
      <c r="HP538" s="77"/>
      <c r="HQ538" s="77"/>
      <c r="HR538" s="77"/>
      <c r="HS538" s="77"/>
      <c r="HT538" s="77"/>
      <c r="HU538" s="77"/>
      <c r="HV538" s="77"/>
      <c r="HW538" s="77"/>
      <c r="HX538" s="77"/>
      <c r="HY538" s="77"/>
      <c r="HZ538" s="77"/>
      <c r="IA538" s="77"/>
      <c r="IB538" s="77"/>
      <c r="IC538" s="77"/>
      <c r="ID538" s="77"/>
      <c r="IE538" s="77"/>
      <c r="IF538" s="77"/>
      <c r="IG538" s="77"/>
      <c r="IH538" s="77"/>
      <c r="II538" s="77"/>
      <c r="IJ538" s="77"/>
      <c r="IK538" s="77"/>
      <c r="IL538" s="77"/>
      <c r="IM538" s="77"/>
      <c r="IN538" s="77"/>
      <c r="IO538" s="77"/>
      <c r="IP538" s="77"/>
      <c r="IQ538" s="77"/>
      <c r="IR538" s="77"/>
      <c r="IS538" s="77"/>
      <c r="IT538" s="77"/>
      <c r="IU538" s="77"/>
      <c r="IV538" s="3"/>
      <c r="IW538" s="3"/>
      <c r="IX538" s="3"/>
      <c r="IY538" s="3"/>
      <c r="IZ538" s="3"/>
      <c r="JA538" s="551"/>
      <c r="JB538" s="713"/>
      <c r="JC538" s="713"/>
      <c r="JD538" s="713"/>
      <c r="JE538" s="713"/>
      <c r="JF538" s="713"/>
      <c r="JG538" s="713"/>
      <c r="JH538" s="713"/>
      <c r="JI538" s="713"/>
      <c r="JJ538" s="713"/>
      <c r="JK538" s="713"/>
      <c r="JL538" s="713"/>
      <c r="JM538" s="713"/>
      <c r="JN538" s="713"/>
      <c r="JO538" s="713"/>
      <c r="JP538" s="713"/>
      <c r="JQ538" s="713"/>
      <c r="JR538" s="713"/>
      <c r="JS538" s="713"/>
      <c r="JT538" s="713"/>
      <c r="JU538" s="713"/>
      <c r="JV538" s="713"/>
      <c r="JW538" s="713"/>
      <c r="JX538" s="713"/>
      <c r="JY538" s="713"/>
      <c r="JZ538" s="713"/>
      <c r="KA538" s="713"/>
      <c r="KB538" s="713"/>
      <c r="KC538" s="713"/>
      <c r="KD538" s="713"/>
      <c r="KE538" s="713"/>
      <c r="KF538" s="713"/>
      <c r="KG538" s="713"/>
      <c r="KH538" s="713"/>
      <c r="KI538" s="713"/>
      <c r="KJ538" s="713"/>
      <c r="KK538" s="713"/>
      <c r="KL538" s="713"/>
      <c r="KM538" s="713"/>
      <c r="KN538" s="713"/>
      <c r="KO538" s="713"/>
      <c r="KP538" s="713"/>
      <c r="KQ538" s="713"/>
      <c r="KR538" s="713"/>
      <c r="KS538" s="713"/>
      <c r="KT538" s="713"/>
      <c r="KU538" s="713"/>
      <c r="KV538" s="713"/>
      <c r="KW538" s="713"/>
      <c r="KX538" s="713"/>
      <c r="KY538" s="713"/>
      <c r="KZ538" s="713"/>
      <c r="LA538" s="713"/>
      <c r="LB538" s="713"/>
      <c r="LC538" s="713"/>
      <c r="LD538" s="713"/>
      <c r="LE538" s="713"/>
      <c r="LF538" s="713"/>
      <c r="LG538" s="713"/>
      <c r="LH538" s="713"/>
      <c r="LI538" s="713"/>
      <c r="LJ538" s="713"/>
      <c r="LK538" s="713"/>
      <c r="LL538" s="713"/>
      <c r="LM538" s="713"/>
      <c r="LN538" s="713"/>
      <c r="LO538" s="713"/>
      <c r="LP538" s="713"/>
      <c r="LQ538" s="713"/>
      <c r="LR538" s="713"/>
      <c r="LS538" s="713"/>
      <c r="LT538" s="713"/>
      <c r="LU538" s="713"/>
      <c r="LV538" s="713"/>
      <c r="LW538" s="713"/>
      <c r="LX538" s="713"/>
      <c r="LY538" s="713"/>
      <c r="LZ538" s="713"/>
      <c r="MA538" s="713"/>
      <c r="MB538" s="713"/>
      <c r="MC538" s="713"/>
      <c r="MD538" s="713"/>
      <c r="ME538" s="713"/>
      <c r="MF538" s="713"/>
      <c r="MG538" s="713"/>
      <c r="MH538" s="713"/>
      <c r="MI538" s="713"/>
      <c r="MJ538" s="713"/>
      <c r="MK538" s="713"/>
      <c r="ML538" s="713"/>
      <c r="MM538" s="713"/>
      <c r="MN538" s="713"/>
      <c r="MO538" s="713"/>
      <c r="MP538" s="713"/>
      <c r="MQ538" s="713"/>
      <c r="MR538" s="713"/>
      <c r="MS538" s="713"/>
      <c r="MT538" s="713"/>
      <c r="MU538" s="713"/>
      <c r="MV538" s="714"/>
      <c r="MW538" s="714"/>
      <c r="MX538" s="714"/>
      <c r="MY538" s="714"/>
      <c r="MZ538" s="714"/>
    </row>
    <row r="539" spans="1:364" s="49" customFormat="1" ht="15" customHeight="1">
      <c r="A539" s="723"/>
      <c r="B539" s="724"/>
      <c r="C539" s="709"/>
      <c r="D539" s="474"/>
      <c r="E539" s="7"/>
      <c r="F539" s="7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373"/>
      <c r="AG539" s="7"/>
      <c r="AH539" s="7"/>
      <c r="AI539" s="7"/>
      <c r="AJ539" s="7"/>
      <c r="AK539" s="7"/>
      <c r="AL539" s="7"/>
      <c r="AM539" s="7"/>
      <c r="AN539" s="7"/>
      <c r="AO539" s="373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373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373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373"/>
      <c r="FG539" s="6"/>
      <c r="FH539" s="6"/>
      <c r="FI539" s="6"/>
      <c r="FJ539" s="6"/>
      <c r="FK539" s="6"/>
      <c r="FL539" s="6"/>
      <c r="FM539" s="225"/>
      <c r="FN539" s="6"/>
      <c r="FO539" s="6"/>
      <c r="FP539" s="6"/>
      <c r="FQ539" s="6"/>
      <c r="FR539" s="510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101"/>
      <c r="GJ539" s="511"/>
      <c r="GK539" s="101"/>
      <c r="GL539" s="77"/>
      <c r="GM539" s="77"/>
      <c r="GN539" s="77"/>
      <c r="GO539" s="77"/>
      <c r="GP539" s="77"/>
      <c r="GQ539" s="77"/>
      <c r="GR539" s="77"/>
      <c r="GS539" s="77"/>
      <c r="GT539" s="77"/>
      <c r="GU539" s="77"/>
      <c r="GV539" s="77"/>
      <c r="GW539" s="77"/>
      <c r="GX539" s="77"/>
      <c r="GY539" s="77"/>
      <c r="GZ539" s="77"/>
      <c r="HA539" s="77"/>
      <c r="HB539" s="77"/>
      <c r="HC539" s="77"/>
      <c r="HD539" s="77"/>
      <c r="HE539" s="77"/>
      <c r="HF539" s="77"/>
      <c r="HG539" s="77"/>
      <c r="HH539" s="77"/>
      <c r="HI539" s="77"/>
      <c r="HJ539" s="77"/>
      <c r="HK539" s="77"/>
      <c r="HL539" s="77"/>
      <c r="HM539" s="77"/>
      <c r="HN539" s="77"/>
      <c r="HO539" s="77"/>
      <c r="HP539" s="77"/>
      <c r="HQ539" s="77"/>
      <c r="HR539" s="77"/>
      <c r="HS539" s="77"/>
      <c r="HT539" s="77"/>
      <c r="HU539" s="77"/>
      <c r="HV539" s="77"/>
      <c r="HW539" s="77"/>
      <c r="HX539" s="77"/>
      <c r="HY539" s="77"/>
      <c r="HZ539" s="77"/>
      <c r="IA539" s="77"/>
      <c r="IB539" s="77"/>
      <c r="IC539" s="77"/>
      <c r="ID539" s="77"/>
      <c r="IE539" s="77"/>
      <c r="IF539" s="77"/>
      <c r="IG539" s="77"/>
      <c r="IH539" s="77"/>
      <c r="II539" s="77"/>
      <c r="IJ539" s="77"/>
      <c r="IK539" s="77"/>
      <c r="IL539" s="77"/>
      <c r="IM539" s="77"/>
      <c r="IN539" s="77"/>
      <c r="IO539" s="77"/>
      <c r="IP539" s="77"/>
      <c r="IQ539" s="77"/>
      <c r="IR539" s="77"/>
      <c r="IS539" s="77"/>
      <c r="IT539" s="77"/>
      <c r="IU539" s="77"/>
      <c r="IV539" s="3"/>
      <c r="IW539" s="3"/>
      <c r="IX539" s="3"/>
      <c r="IY539" s="3"/>
      <c r="IZ539" s="3"/>
      <c r="JA539" s="551"/>
      <c r="JB539" s="713"/>
      <c r="JC539" s="713"/>
      <c r="JD539" s="713"/>
      <c r="JE539" s="713"/>
      <c r="JF539" s="713"/>
      <c r="JG539" s="713"/>
      <c r="JH539" s="713"/>
      <c r="JI539" s="713"/>
      <c r="JJ539" s="713"/>
      <c r="JK539" s="713"/>
      <c r="JL539" s="713"/>
      <c r="JM539" s="713"/>
      <c r="JN539" s="713"/>
      <c r="JO539" s="713"/>
      <c r="JP539" s="713"/>
      <c r="JQ539" s="713"/>
      <c r="JR539" s="713"/>
      <c r="JS539" s="713"/>
      <c r="JT539" s="713"/>
      <c r="JU539" s="713"/>
      <c r="JV539" s="713"/>
      <c r="JW539" s="713"/>
      <c r="JX539" s="713"/>
      <c r="JY539" s="713"/>
      <c r="JZ539" s="713"/>
      <c r="KA539" s="713"/>
      <c r="KB539" s="713"/>
      <c r="KC539" s="713"/>
      <c r="KD539" s="713"/>
      <c r="KE539" s="713"/>
      <c r="KF539" s="713"/>
      <c r="KG539" s="713"/>
      <c r="KH539" s="713"/>
      <c r="KI539" s="713"/>
      <c r="KJ539" s="713"/>
      <c r="KK539" s="713"/>
      <c r="KL539" s="713"/>
      <c r="KM539" s="713"/>
      <c r="KN539" s="713"/>
      <c r="KO539" s="713"/>
      <c r="KP539" s="713"/>
      <c r="KQ539" s="713"/>
      <c r="KR539" s="713"/>
      <c r="KS539" s="713"/>
      <c r="KT539" s="713"/>
      <c r="KU539" s="713"/>
      <c r="KV539" s="713"/>
      <c r="KW539" s="713"/>
      <c r="KX539" s="713"/>
      <c r="KY539" s="713"/>
      <c r="KZ539" s="713"/>
      <c r="LA539" s="713"/>
      <c r="LB539" s="713"/>
      <c r="LC539" s="713"/>
      <c r="LD539" s="713"/>
      <c r="LE539" s="713"/>
      <c r="LF539" s="713"/>
      <c r="LG539" s="713"/>
      <c r="LH539" s="713"/>
      <c r="LI539" s="713"/>
      <c r="LJ539" s="713"/>
      <c r="LK539" s="713"/>
      <c r="LL539" s="713"/>
      <c r="LM539" s="713"/>
      <c r="LN539" s="713"/>
      <c r="LO539" s="713"/>
      <c r="LP539" s="713"/>
      <c r="LQ539" s="713"/>
      <c r="LR539" s="713"/>
      <c r="LS539" s="713"/>
      <c r="LT539" s="713"/>
      <c r="LU539" s="713"/>
      <c r="LV539" s="713"/>
      <c r="LW539" s="713"/>
      <c r="LX539" s="713"/>
      <c r="LY539" s="713"/>
      <c r="LZ539" s="713"/>
      <c r="MA539" s="713"/>
      <c r="MB539" s="713"/>
      <c r="MC539" s="713"/>
      <c r="MD539" s="713"/>
      <c r="ME539" s="713"/>
      <c r="MF539" s="713"/>
      <c r="MG539" s="713"/>
      <c r="MH539" s="713"/>
      <c r="MI539" s="713"/>
      <c r="MJ539" s="713"/>
      <c r="MK539" s="713"/>
      <c r="ML539" s="713"/>
      <c r="MM539" s="713"/>
      <c r="MN539" s="713"/>
      <c r="MO539" s="713"/>
      <c r="MP539" s="713"/>
      <c r="MQ539" s="713"/>
      <c r="MR539" s="713"/>
      <c r="MS539" s="713"/>
      <c r="MT539" s="713"/>
      <c r="MU539" s="713"/>
      <c r="MV539" s="714"/>
      <c r="MW539" s="714"/>
      <c r="MX539" s="714"/>
      <c r="MY539" s="714"/>
      <c r="MZ539" s="714"/>
    </row>
    <row r="540" spans="1:364" s="49" customFormat="1" ht="15" customHeight="1">
      <c r="A540" s="723"/>
      <c r="B540" s="724"/>
      <c r="C540" s="709"/>
      <c r="D540" s="474"/>
      <c r="E540" s="7"/>
      <c r="F540" s="7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373"/>
      <c r="AG540" s="7"/>
      <c r="AH540" s="7"/>
      <c r="AI540" s="7"/>
      <c r="AJ540" s="7"/>
      <c r="AK540" s="7"/>
      <c r="AL540" s="7"/>
      <c r="AM540" s="7"/>
      <c r="AN540" s="7"/>
      <c r="AO540" s="373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373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373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373"/>
      <c r="FG540" s="6"/>
      <c r="FH540" s="6"/>
      <c r="FI540" s="6"/>
      <c r="FJ540" s="6"/>
      <c r="FK540" s="6"/>
      <c r="FL540" s="6"/>
      <c r="FM540" s="225"/>
      <c r="FN540" s="6"/>
      <c r="FO540" s="6"/>
      <c r="FP540" s="6"/>
      <c r="FQ540" s="6"/>
      <c r="FR540" s="510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101"/>
      <c r="GJ540" s="511"/>
      <c r="GK540" s="101"/>
      <c r="GL540" s="77"/>
      <c r="GM540" s="77"/>
      <c r="GN540" s="77"/>
      <c r="GO540" s="77"/>
      <c r="GP540" s="77"/>
      <c r="GQ540" s="77"/>
      <c r="GR540" s="77"/>
      <c r="GS540" s="77"/>
      <c r="GT540" s="77"/>
      <c r="GU540" s="77"/>
      <c r="GV540" s="77"/>
      <c r="GW540" s="77"/>
      <c r="GX540" s="77"/>
      <c r="GY540" s="77"/>
      <c r="GZ540" s="77"/>
      <c r="HA540" s="77"/>
      <c r="HB540" s="77"/>
      <c r="HC540" s="77"/>
      <c r="HD540" s="77"/>
      <c r="HE540" s="77"/>
      <c r="HF540" s="77"/>
      <c r="HG540" s="77"/>
      <c r="HH540" s="77"/>
      <c r="HI540" s="77"/>
      <c r="HJ540" s="77"/>
      <c r="HK540" s="77"/>
      <c r="HL540" s="77"/>
      <c r="HM540" s="77"/>
      <c r="HN540" s="77"/>
      <c r="HO540" s="77"/>
      <c r="HP540" s="77"/>
      <c r="HQ540" s="77"/>
      <c r="HR540" s="77"/>
      <c r="HS540" s="77"/>
      <c r="HT540" s="77"/>
      <c r="HU540" s="77"/>
      <c r="HV540" s="77"/>
      <c r="HW540" s="77"/>
      <c r="HX540" s="77"/>
      <c r="HY540" s="77"/>
      <c r="HZ540" s="77"/>
      <c r="IA540" s="77"/>
      <c r="IB540" s="77"/>
      <c r="IC540" s="77"/>
      <c r="ID540" s="77"/>
      <c r="IE540" s="77"/>
      <c r="IF540" s="77"/>
      <c r="IG540" s="77"/>
      <c r="IH540" s="77"/>
      <c r="II540" s="77"/>
      <c r="IJ540" s="77"/>
      <c r="IK540" s="77"/>
      <c r="IL540" s="77"/>
      <c r="IM540" s="77"/>
      <c r="IN540" s="77"/>
      <c r="IO540" s="77"/>
      <c r="IP540" s="77"/>
      <c r="IQ540" s="77"/>
      <c r="IR540" s="77"/>
      <c r="IS540" s="77"/>
      <c r="IT540" s="77"/>
      <c r="IU540" s="77"/>
      <c r="IV540" s="3"/>
      <c r="IW540" s="3"/>
      <c r="IX540" s="3"/>
      <c r="IY540" s="3"/>
      <c r="IZ540" s="3"/>
      <c r="JA540" s="551"/>
      <c r="JB540" s="713"/>
      <c r="JC540" s="713"/>
      <c r="JD540" s="713"/>
      <c r="JE540" s="713"/>
      <c r="JF540" s="713"/>
      <c r="JG540" s="713"/>
      <c r="JH540" s="713"/>
      <c r="JI540" s="713"/>
      <c r="JJ540" s="713"/>
      <c r="JK540" s="713"/>
      <c r="JL540" s="713"/>
      <c r="JM540" s="713"/>
      <c r="JN540" s="713"/>
      <c r="JO540" s="713"/>
      <c r="JP540" s="713"/>
      <c r="JQ540" s="713"/>
      <c r="JR540" s="713"/>
      <c r="JS540" s="713"/>
      <c r="JT540" s="713"/>
      <c r="JU540" s="713"/>
      <c r="JV540" s="713"/>
      <c r="JW540" s="713"/>
      <c r="JX540" s="713"/>
      <c r="JY540" s="713"/>
      <c r="JZ540" s="713"/>
      <c r="KA540" s="713"/>
      <c r="KB540" s="713"/>
      <c r="KC540" s="713"/>
      <c r="KD540" s="713"/>
      <c r="KE540" s="713"/>
      <c r="KF540" s="713"/>
      <c r="KG540" s="713"/>
      <c r="KH540" s="713"/>
      <c r="KI540" s="713"/>
      <c r="KJ540" s="713"/>
      <c r="KK540" s="713"/>
      <c r="KL540" s="713"/>
      <c r="KM540" s="713"/>
      <c r="KN540" s="713"/>
      <c r="KO540" s="713"/>
      <c r="KP540" s="713"/>
      <c r="KQ540" s="713"/>
      <c r="KR540" s="713"/>
      <c r="KS540" s="713"/>
      <c r="KT540" s="713"/>
      <c r="KU540" s="713"/>
      <c r="KV540" s="713"/>
      <c r="KW540" s="713"/>
      <c r="KX540" s="713"/>
      <c r="KY540" s="713"/>
      <c r="KZ540" s="713"/>
      <c r="LA540" s="713"/>
      <c r="LB540" s="713"/>
      <c r="LC540" s="713"/>
      <c r="LD540" s="713"/>
      <c r="LE540" s="713"/>
      <c r="LF540" s="713"/>
      <c r="LG540" s="713"/>
      <c r="LH540" s="713"/>
      <c r="LI540" s="713"/>
      <c r="LJ540" s="713"/>
      <c r="LK540" s="713"/>
      <c r="LL540" s="713"/>
      <c r="LM540" s="713"/>
      <c r="LN540" s="713"/>
      <c r="LO540" s="713"/>
      <c r="LP540" s="713"/>
      <c r="LQ540" s="713"/>
      <c r="LR540" s="713"/>
      <c r="LS540" s="713"/>
      <c r="LT540" s="713"/>
      <c r="LU540" s="713"/>
      <c r="LV540" s="713"/>
      <c r="LW540" s="713"/>
      <c r="LX540" s="713"/>
      <c r="LY540" s="713"/>
      <c r="LZ540" s="713"/>
      <c r="MA540" s="713"/>
      <c r="MB540" s="713"/>
      <c r="MC540" s="713"/>
      <c r="MD540" s="713"/>
      <c r="ME540" s="713"/>
      <c r="MF540" s="713"/>
      <c r="MG540" s="713"/>
      <c r="MH540" s="713"/>
      <c r="MI540" s="713"/>
      <c r="MJ540" s="713"/>
      <c r="MK540" s="713"/>
      <c r="ML540" s="713"/>
      <c r="MM540" s="713"/>
      <c r="MN540" s="713"/>
      <c r="MO540" s="713"/>
      <c r="MP540" s="713"/>
      <c r="MQ540" s="713"/>
      <c r="MR540" s="713"/>
      <c r="MS540" s="713"/>
      <c r="MT540" s="713"/>
      <c r="MU540" s="713"/>
      <c r="MV540" s="714"/>
      <c r="MW540" s="714"/>
      <c r="MX540" s="714"/>
      <c r="MY540" s="714"/>
      <c r="MZ540" s="714"/>
    </row>
    <row r="541" spans="1:364" s="49" customFormat="1" ht="15" customHeight="1">
      <c r="A541" s="723"/>
      <c r="B541" s="724"/>
      <c r="C541" s="709"/>
      <c r="D541" s="474"/>
      <c r="E541" s="7"/>
      <c r="F541" s="7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373"/>
      <c r="AG541" s="7"/>
      <c r="AH541" s="7"/>
      <c r="AI541" s="7"/>
      <c r="AJ541" s="7"/>
      <c r="AK541" s="7"/>
      <c r="AL541" s="7"/>
      <c r="AM541" s="7"/>
      <c r="AN541" s="7"/>
      <c r="AO541" s="373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373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373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373"/>
      <c r="FG541" s="6"/>
      <c r="FH541" s="6"/>
      <c r="FI541" s="6"/>
      <c r="FJ541" s="6"/>
      <c r="FK541" s="6"/>
      <c r="FL541" s="6"/>
      <c r="FM541" s="225"/>
      <c r="FN541" s="6"/>
      <c r="FO541" s="6"/>
      <c r="FP541" s="6"/>
      <c r="FQ541" s="6"/>
      <c r="FR541" s="510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101"/>
      <c r="GJ541" s="511"/>
      <c r="GK541" s="101"/>
      <c r="GL541" s="77"/>
      <c r="GM541" s="77"/>
      <c r="GN541" s="77"/>
      <c r="GO541" s="77"/>
      <c r="GP541" s="77"/>
      <c r="GQ541" s="77"/>
      <c r="GR541" s="77"/>
      <c r="GS541" s="77"/>
      <c r="GT541" s="77"/>
      <c r="GU541" s="77"/>
      <c r="GV541" s="77"/>
      <c r="GW541" s="77"/>
      <c r="GX541" s="77"/>
      <c r="GY541" s="77"/>
      <c r="GZ541" s="77"/>
      <c r="HA541" s="77"/>
      <c r="HB541" s="77"/>
      <c r="HC541" s="77"/>
      <c r="HD541" s="77"/>
      <c r="HE541" s="77"/>
      <c r="HF541" s="77"/>
      <c r="HG541" s="77"/>
      <c r="HH541" s="77"/>
      <c r="HI541" s="77"/>
      <c r="HJ541" s="77"/>
      <c r="HK541" s="77"/>
      <c r="HL541" s="77"/>
      <c r="HM541" s="77"/>
      <c r="HN541" s="77"/>
      <c r="HO541" s="77"/>
      <c r="HP541" s="77"/>
      <c r="HQ541" s="77"/>
      <c r="HR541" s="77"/>
      <c r="HS541" s="77"/>
      <c r="HT541" s="77"/>
      <c r="HU541" s="77"/>
      <c r="HV541" s="77"/>
      <c r="HW541" s="77"/>
      <c r="HX541" s="77"/>
      <c r="HY541" s="77"/>
      <c r="HZ541" s="77"/>
      <c r="IA541" s="77"/>
      <c r="IB541" s="77"/>
      <c r="IC541" s="77"/>
      <c r="ID541" s="77"/>
      <c r="IE541" s="77"/>
      <c r="IF541" s="77"/>
      <c r="IG541" s="77"/>
      <c r="IH541" s="77"/>
      <c r="II541" s="77"/>
      <c r="IJ541" s="77"/>
      <c r="IK541" s="77"/>
      <c r="IL541" s="77"/>
      <c r="IM541" s="77"/>
      <c r="IN541" s="77"/>
      <c r="IO541" s="77"/>
      <c r="IP541" s="77"/>
      <c r="IQ541" s="77"/>
      <c r="IR541" s="77"/>
      <c r="IS541" s="77"/>
      <c r="IT541" s="77"/>
      <c r="IU541" s="77"/>
      <c r="IV541" s="3"/>
      <c r="IW541" s="3"/>
      <c r="IX541" s="3"/>
      <c r="IY541" s="3"/>
      <c r="IZ541" s="3"/>
      <c r="JA541" s="551"/>
      <c r="JB541" s="713"/>
      <c r="JC541" s="713"/>
      <c r="JD541" s="713"/>
      <c r="JE541" s="713"/>
      <c r="JF541" s="713"/>
      <c r="JG541" s="713"/>
      <c r="JH541" s="713"/>
      <c r="JI541" s="713"/>
      <c r="JJ541" s="713"/>
      <c r="JK541" s="713"/>
      <c r="JL541" s="713"/>
      <c r="JM541" s="713"/>
      <c r="JN541" s="713"/>
      <c r="JO541" s="713"/>
      <c r="JP541" s="713"/>
      <c r="JQ541" s="713"/>
      <c r="JR541" s="713"/>
      <c r="JS541" s="713"/>
      <c r="JT541" s="713"/>
      <c r="JU541" s="713"/>
      <c r="JV541" s="713"/>
      <c r="JW541" s="713"/>
      <c r="JX541" s="713"/>
      <c r="JY541" s="713"/>
      <c r="JZ541" s="713"/>
      <c r="KA541" s="713"/>
      <c r="KB541" s="713"/>
      <c r="KC541" s="713"/>
      <c r="KD541" s="713"/>
      <c r="KE541" s="713"/>
      <c r="KF541" s="713"/>
      <c r="KG541" s="713"/>
      <c r="KH541" s="713"/>
      <c r="KI541" s="713"/>
      <c r="KJ541" s="713"/>
      <c r="KK541" s="713"/>
      <c r="KL541" s="713"/>
      <c r="KM541" s="713"/>
      <c r="KN541" s="713"/>
      <c r="KO541" s="713"/>
      <c r="KP541" s="713"/>
      <c r="KQ541" s="713"/>
      <c r="KR541" s="713"/>
      <c r="KS541" s="713"/>
      <c r="KT541" s="713"/>
      <c r="KU541" s="713"/>
      <c r="KV541" s="713"/>
      <c r="KW541" s="713"/>
      <c r="KX541" s="713"/>
      <c r="KY541" s="713"/>
      <c r="KZ541" s="713"/>
      <c r="LA541" s="713"/>
      <c r="LB541" s="713"/>
      <c r="LC541" s="713"/>
      <c r="LD541" s="713"/>
      <c r="LE541" s="713"/>
      <c r="LF541" s="713"/>
      <c r="LG541" s="713"/>
      <c r="LH541" s="713"/>
      <c r="LI541" s="713"/>
      <c r="LJ541" s="713"/>
      <c r="LK541" s="713"/>
      <c r="LL541" s="713"/>
      <c r="LM541" s="713"/>
      <c r="LN541" s="713"/>
      <c r="LO541" s="713"/>
      <c r="LP541" s="713"/>
      <c r="LQ541" s="713"/>
      <c r="LR541" s="713"/>
      <c r="LS541" s="713"/>
      <c r="LT541" s="713"/>
      <c r="LU541" s="713"/>
      <c r="LV541" s="713"/>
      <c r="LW541" s="713"/>
      <c r="LX541" s="713"/>
      <c r="LY541" s="713"/>
      <c r="LZ541" s="713"/>
      <c r="MA541" s="713"/>
      <c r="MB541" s="713"/>
      <c r="MC541" s="713"/>
      <c r="MD541" s="713"/>
      <c r="ME541" s="713"/>
      <c r="MF541" s="713"/>
      <c r="MG541" s="713"/>
      <c r="MH541" s="713"/>
      <c r="MI541" s="713"/>
      <c r="MJ541" s="713"/>
      <c r="MK541" s="713"/>
      <c r="ML541" s="713"/>
      <c r="MM541" s="713"/>
      <c r="MN541" s="713"/>
      <c r="MO541" s="713"/>
      <c r="MP541" s="713"/>
      <c r="MQ541" s="713"/>
      <c r="MR541" s="713"/>
      <c r="MS541" s="713"/>
      <c r="MT541" s="713"/>
      <c r="MU541" s="713"/>
      <c r="MV541" s="714"/>
      <c r="MW541" s="714"/>
      <c r="MX541" s="714"/>
      <c r="MY541" s="714"/>
      <c r="MZ541" s="714"/>
    </row>
    <row r="542" spans="1:364" s="49" customFormat="1" ht="15" customHeight="1">
      <c r="A542" s="723"/>
      <c r="B542" s="724"/>
      <c r="C542" s="709"/>
      <c r="D542" s="474"/>
      <c r="E542" s="7"/>
      <c r="F542" s="7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373"/>
      <c r="AG542" s="7"/>
      <c r="AH542" s="7"/>
      <c r="AI542" s="7"/>
      <c r="AJ542" s="7"/>
      <c r="AK542" s="7"/>
      <c r="AL542" s="7"/>
      <c r="AM542" s="7"/>
      <c r="AN542" s="7"/>
      <c r="AO542" s="373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373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373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373"/>
      <c r="FG542" s="6"/>
      <c r="FH542" s="6"/>
      <c r="FI542" s="6"/>
      <c r="FJ542" s="6"/>
      <c r="FK542" s="6"/>
      <c r="FL542" s="6"/>
      <c r="FM542" s="225"/>
      <c r="FN542" s="6"/>
      <c r="FO542" s="6"/>
      <c r="FP542" s="6"/>
      <c r="FQ542" s="6"/>
      <c r="FR542" s="510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101"/>
      <c r="GJ542" s="511"/>
      <c r="GK542" s="101"/>
      <c r="GL542" s="77"/>
      <c r="GM542" s="77"/>
      <c r="GN542" s="77"/>
      <c r="GO542" s="77"/>
      <c r="GP542" s="77"/>
      <c r="GQ542" s="77"/>
      <c r="GR542" s="77"/>
      <c r="GS542" s="77"/>
      <c r="GT542" s="77"/>
      <c r="GU542" s="77"/>
      <c r="GV542" s="77"/>
      <c r="GW542" s="77"/>
      <c r="GX542" s="77"/>
      <c r="GY542" s="77"/>
      <c r="GZ542" s="77"/>
      <c r="HA542" s="77"/>
      <c r="HB542" s="77"/>
      <c r="HC542" s="77"/>
      <c r="HD542" s="77"/>
      <c r="HE542" s="77"/>
      <c r="HF542" s="77"/>
      <c r="HG542" s="77"/>
      <c r="HH542" s="77"/>
      <c r="HI542" s="77"/>
      <c r="HJ542" s="77"/>
      <c r="HK542" s="77"/>
      <c r="HL542" s="77"/>
      <c r="HM542" s="77"/>
      <c r="HN542" s="77"/>
      <c r="HO542" s="77"/>
      <c r="HP542" s="77"/>
      <c r="HQ542" s="77"/>
      <c r="HR542" s="77"/>
      <c r="HS542" s="77"/>
      <c r="HT542" s="77"/>
      <c r="HU542" s="77"/>
      <c r="HV542" s="77"/>
      <c r="HW542" s="77"/>
      <c r="HX542" s="77"/>
      <c r="HY542" s="77"/>
      <c r="HZ542" s="77"/>
      <c r="IA542" s="77"/>
      <c r="IB542" s="77"/>
      <c r="IC542" s="77"/>
      <c r="ID542" s="77"/>
      <c r="IE542" s="77"/>
      <c r="IF542" s="77"/>
      <c r="IG542" s="77"/>
      <c r="IH542" s="77"/>
      <c r="II542" s="77"/>
      <c r="IJ542" s="77"/>
      <c r="IK542" s="77"/>
      <c r="IL542" s="77"/>
      <c r="IM542" s="77"/>
      <c r="IN542" s="77"/>
      <c r="IO542" s="77"/>
      <c r="IP542" s="77"/>
      <c r="IQ542" s="77"/>
      <c r="IR542" s="77"/>
      <c r="IS542" s="77"/>
      <c r="IT542" s="77"/>
      <c r="IU542" s="77"/>
      <c r="IV542" s="3"/>
      <c r="IW542" s="3"/>
      <c r="IX542" s="3"/>
      <c r="IY542" s="3"/>
      <c r="IZ542" s="3"/>
      <c r="JA542" s="551"/>
      <c r="JB542" s="713"/>
      <c r="JC542" s="713"/>
      <c r="JD542" s="713"/>
      <c r="JE542" s="713"/>
      <c r="JF542" s="713"/>
      <c r="JG542" s="713"/>
      <c r="JH542" s="713"/>
      <c r="JI542" s="713"/>
      <c r="JJ542" s="713"/>
      <c r="JK542" s="713"/>
      <c r="JL542" s="713"/>
      <c r="JM542" s="713"/>
      <c r="JN542" s="713"/>
      <c r="JO542" s="713"/>
      <c r="JP542" s="713"/>
      <c r="JQ542" s="713"/>
      <c r="JR542" s="713"/>
      <c r="JS542" s="713"/>
      <c r="JT542" s="713"/>
      <c r="JU542" s="713"/>
      <c r="JV542" s="713"/>
      <c r="JW542" s="713"/>
      <c r="JX542" s="713"/>
      <c r="JY542" s="713"/>
      <c r="JZ542" s="713"/>
      <c r="KA542" s="713"/>
      <c r="KB542" s="713"/>
      <c r="KC542" s="713"/>
      <c r="KD542" s="713"/>
      <c r="KE542" s="713"/>
      <c r="KF542" s="713"/>
      <c r="KG542" s="713"/>
      <c r="KH542" s="713"/>
      <c r="KI542" s="713"/>
      <c r="KJ542" s="713"/>
      <c r="KK542" s="713"/>
      <c r="KL542" s="713"/>
      <c r="KM542" s="713"/>
      <c r="KN542" s="713"/>
      <c r="KO542" s="713"/>
      <c r="KP542" s="713"/>
      <c r="KQ542" s="713"/>
      <c r="KR542" s="713"/>
      <c r="KS542" s="713"/>
      <c r="KT542" s="713"/>
      <c r="KU542" s="713"/>
      <c r="KV542" s="713"/>
      <c r="KW542" s="713"/>
      <c r="KX542" s="713"/>
      <c r="KY542" s="713"/>
      <c r="KZ542" s="713"/>
      <c r="LA542" s="713"/>
      <c r="LB542" s="713"/>
      <c r="LC542" s="713"/>
      <c r="LD542" s="713"/>
      <c r="LE542" s="713"/>
      <c r="LF542" s="713"/>
      <c r="LG542" s="713"/>
      <c r="LH542" s="713"/>
      <c r="LI542" s="713"/>
      <c r="LJ542" s="713"/>
      <c r="LK542" s="713"/>
      <c r="LL542" s="713"/>
      <c r="LM542" s="713"/>
      <c r="LN542" s="713"/>
      <c r="LO542" s="713"/>
      <c r="LP542" s="713"/>
      <c r="LQ542" s="713"/>
      <c r="LR542" s="713"/>
      <c r="LS542" s="713"/>
      <c r="LT542" s="713"/>
      <c r="LU542" s="713"/>
      <c r="LV542" s="713"/>
      <c r="LW542" s="713"/>
      <c r="LX542" s="713"/>
      <c r="LY542" s="713"/>
      <c r="LZ542" s="713"/>
      <c r="MA542" s="713"/>
      <c r="MB542" s="713"/>
      <c r="MC542" s="713"/>
      <c r="MD542" s="713"/>
      <c r="ME542" s="713"/>
      <c r="MF542" s="713"/>
      <c r="MG542" s="713"/>
      <c r="MH542" s="713"/>
      <c r="MI542" s="713"/>
      <c r="MJ542" s="713"/>
      <c r="MK542" s="713"/>
      <c r="ML542" s="713"/>
      <c r="MM542" s="713"/>
      <c r="MN542" s="713"/>
      <c r="MO542" s="713"/>
      <c r="MP542" s="713"/>
      <c r="MQ542" s="713"/>
      <c r="MR542" s="713"/>
      <c r="MS542" s="713"/>
      <c r="MT542" s="713"/>
      <c r="MU542" s="713"/>
      <c r="MV542" s="714"/>
      <c r="MW542" s="714"/>
      <c r="MX542" s="714"/>
      <c r="MY542" s="714"/>
      <c r="MZ542" s="714"/>
    </row>
    <row r="543" spans="1:364" s="49" customFormat="1" ht="15" customHeight="1">
      <c r="A543" s="723"/>
      <c r="B543" s="724"/>
      <c r="C543" s="709"/>
      <c r="D543" s="474"/>
      <c r="E543" s="7"/>
      <c r="F543" s="7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373"/>
      <c r="AG543" s="7"/>
      <c r="AH543" s="7"/>
      <c r="AI543" s="7"/>
      <c r="AJ543" s="7"/>
      <c r="AK543" s="7"/>
      <c r="AL543" s="7"/>
      <c r="AM543" s="7"/>
      <c r="AN543" s="7"/>
      <c r="AO543" s="373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373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373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373"/>
      <c r="FG543" s="6"/>
      <c r="FH543" s="6"/>
      <c r="FI543" s="6"/>
      <c r="FJ543" s="6"/>
      <c r="FK543" s="6"/>
      <c r="FL543" s="6"/>
      <c r="FM543" s="225"/>
      <c r="FN543" s="6"/>
      <c r="FO543" s="6"/>
      <c r="FP543" s="6"/>
      <c r="FQ543" s="6"/>
      <c r="FR543" s="510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101"/>
      <c r="GJ543" s="511"/>
      <c r="GK543" s="101"/>
      <c r="GL543" s="77"/>
      <c r="GM543" s="77"/>
      <c r="GN543" s="77"/>
      <c r="GO543" s="77"/>
      <c r="GP543" s="77"/>
      <c r="GQ543" s="77"/>
      <c r="GR543" s="77"/>
      <c r="GS543" s="77"/>
      <c r="GT543" s="77"/>
      <c r="GU543" s="77"/>
      <c r="GV543" s="77"/>
      <c r="GW543" s="77"/>
      <c r="GX543" s="77"/>
      <c r="GY543" s="77"/>
      <c r="GZ543" s="77"/>
      <c r="HA543" s="77"/>
      <c r="HB543" s="77"/>
      <c r="HC543" s="77"/>
      <c r="HD543" s="77"/>
      <c r="HE543" s="77"/>
      <c r="HF543" s="77"/>
      <c r="HG543" s="77"/>
      <c r="HH543" s="77"/>
      <c r="HI543" s="77"/>
      <c r="HJ543" s="77"/>
      <c r="HK543" s="77"/>
      <c r="HL543" s="77"/>
      <c r="HM543" s="77"/>
      <c r="HN543" s="77"/>
      <c r="HO543" s="77"/>
      <c r="HP543" s="77"/>
      <c r="HQ543" s="77"/>
      <c r="HR543" s="77"/>
      <c r="HS543" s="77"/>
      <c r="HT543" s="77"/>
      <c r="HU543" s="77"/>
      <c r="HV543" s="77"/>
      <c r="HW543" s="77"/>
      <c r="HX543" s="77"/>
      <c r="HY543" s="77"/>
      <c r="HZ543" s="77"/>
      <c r="IA543" s="77"/>
      <c r="IB543" s="77"/>
      <c r="IC543" s="77"/>
      <c r="ID543" s="77"/>
      <c r="IE543" s="77"/>
      <c r="IF543" s="77"/>
      <c r="IG543" s="77"/>
      <c r="IH543" s="77"/>
      <c r="II543" s="77"/>
      <c r="IJ543" s="77"/>
      <c r="IK543" s="77"/>
      <c r="IL543" s="77"/>
      <c r="IM543" s="77"/>
      <c r="IN543" s="77"/>
      <c r="IO543" s="77"/>
      <c r="IP543" s="77"/>
      <c r="IQ543" s="77"/>
      <c r="IR543" s="77"/>
      <c r="IS543" s="77"/>
      <c r="IT543" s="77"/>
      <c r="IU543" s="77"/>
      <c r="IV543" s="3"/>
      <c r="IW543" s="3"/>
      <c r="IX543" s="3"/>
      <c r="IY543" s="3"/>
      <c r="IZ543" s="3"/>
      <c r="JA543" s="551"/>
      <c r="JB543" s="713"/>
      <c r="JC543" s="713"/>
      <c r="JD543" s="713"/>
      <c r="JE543" s="713"/>
      <c r="JF543" s="713"/>
      <c r="JG543" s="713"/>
      <c r="JH543" s="713"/>
      <c r="JI543" s="713"/>
      <c r="JJ543" s="713"/>
      <c r="JK543" s="713"/>
      <c r="JL543" s="713"/>
      <c r="JM543" s="713"/>
      <c r="JN543" s="713"/>
      <c r="JO543" s="713"/>
      <c r="JP543" s="713"/>
      <c r="JQ543" s="713"/>
      <c r="JR543" s="713"/>
      <c r="JS543" s="713"/>
      <c r="JT543" s="713"/>
      <c r="JU543" s="713"/>
      <c r="JV543" s="713"/>
      <c r="JW543" s="713"/>
      <c r="JX543" s="713"/>
      <c r="JY543" s="713"/>
      <c r="JZ543" s="713"/>
      <c r="KA543" s="713"/>
      <c r="KB543" s="713"/>
      <c r="KC543" s="713"/>
      <c r="KD543" s="713"/>
      <c r="KE543" s="713"/>
      <c r="KF543" s="713"/>
      <c r="KG543" s="713"/>
      <c r="KH543" s="713"/>
      <c r="KI543" s="713"/>
      <c r="KJ543" s="713"/>
      <c r="KK543" s="713"/>
      <c r="KL543" s="713"/>
      <c r="KM543" s="713"/>
      <c r="KN543" s="713"/>
      <c r="KO543" s="713"/>
      <c r="KP543" s="713"/>
      <c r="KQ543" s="713"/>
      <c r="KR543" s="713"/>
      <c r="KS543" s="713"/>
      <c r="KT543" s="713"/>
      <c r="KU543" s="713"/>
      <c r="KV543" s="713"/>
      <c r="KW543" s="713"/>
      <c r="KX543" s="713"/>
      <c r="KY543" s="713"/>
      <c r="KZ543" s="713"/>
      <c r="LA543" s="713"/>
      <c r="LB543" s="713"/>
      <c r="LC543" s="713"/>
      <c r="LD543" s="713"/>
      <c r="LE543" s="713"/>
      <c r="LF543" s="713"/>
      <c r="LG543" s="713"/>
      <c r="LH543" s="713"/>
      <c r="LI543" s="713"/>
      <c r="LJ543" s="713"/>
      <c r="LK543" s="713"/>
      <c r="LL543" s="713"/>
      <c r="LM543" s="713"/>
      <c r="LN543" s="713"/>
      <c r="LO543" s="713"/>
      <c r="LP543" s="713"/>
      <c r="LQ543" s="713"/>
      <c r="LR543" s="713"/>
      <c r="LS543" s="713"/>
      <c r="LT543" s="713"/>
      <c r="LU543" s="713"/>
      <c r="LV543" s="713"/>
      <c r="LW543" s="713"/>
      <c r="LX543" s="713"/>
      <c r="LY543" s="713"/>
      <c r="LZ543" s="713"/>
      <c r="MA543" s="713"/>
      <c r="MB543" s="713"/>
      <c r="MC543" s="713"/>
      <c r="MD543" s="713"/>
      <c r="ME543" s="713"/>
      <c r="MF543" s="713"/>
      <c r="MG543" s="713"/>
      <c r="MH543" s="713"/>
      <c r="MI543" s="713"/>
      <c r="MJ543" s="713"/>
      <c r="MK543" s="713"/>
      <c r="ML543" s="713"/>
      <c r="MM543" s="713"/>
      <c r="MN543" s="713"/>
      <c r="MO543" s="713"/>
      <c r="MP543" s="713"/>
      <c r="MQ543" s="713"/>
      <c r="MR543" s="713"/>
      <c r="MS543" s="713"/>
      <c r="MT543" s="713"/>
      <c r="MU543" s="713"/>
      <c r="MV543" s="714"/>
      <c r="MW543" s="714"/>
      <c r="MX543" s="714"/>
      <c r="MY543" s="714"/>
      <c r="MZ543" s="714"/>
    </row>
    <row r="544" spans="1:364" s="49" customFormat="1" ht="15" customHeight="1">
      <c r="A544" s="723"/>
      <c r="B544" s="724"/>
      <c r="C544" s="709"/>
      <c r="D544" s="474"/>
      <c r="E544" s="7"/>
      <c r="F544" s="7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373"/>
      <c r="AG544" s="7"/>
      <c r="AH544" s="7"/>
      <c r="AI544" s="7"/>
      <c r="AJ544" s="7"/>
      <c r="AK544" s="7"/>
      <c r="AL544" s="7"/>
      <c r="AM544" s="7"/>
      <c r="AN544" s="7"/>
      <c r="AO544" s="373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373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373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373"/>
      <c r="FG544" s="6"/>
      <c r="FH544" s="6"/>
      <c r="FI544" s="6"/>
      <c r="FJ544" s="6"/>
      <c r="FK544" s="6"/>
      <c r="FL544" s="6"/>
      <c r="FM544" s="225"/>
      <c r="FN544" s="6"/>
      <c r="FO544" s="6"/>
      <c r="FP544" s="6"/>
      <c r="FQ544" s="6"/>
      <c r="FR544" s="510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101"/>
      <c r="GJ544" s="511"/>
      <c r="GK544" s="101"/>
      <c r="GL544" s="77"/>
      <c r="GM544" s="77"/>
      <c r="GN544" s="77"/>
      <c r="GO544" s="77"/>
      <c r="GP544" s="77"/>
      <c r="GQ544" s="77"/>
      <c r="GR544" s="77"/>
      <c r="GS544" s="77"/>
      <c r="GT544" s="77"/>
      <c r="GU544" s="77"/>
      <c r="GV544" s="77"/>
      <c r="GW544" s="77"/>
      <c r="GX544" s="77"/>
      <c r="GY544" s="77"/>
      <c r="GZ544" s="77"/>
      <c r="HA544" s="77"/>
      <c r="HB544" s="77"/>
      <c r="HC544" s="77"/>
      <c r="HD544" s="77"/>
      <c r="HE544" s="77"/>
      <c r="HF544" s="77"/>
      <c r="HG544" s="77"/>
      <c r="HH544" s="77"/>
      <c r="HI544" s="77"/>
      <c r="HJ544" s="77"/>
      <c r="HK544" s="77"/>
      <c r="HL544" s="77"/>
      <c r="HM544" s="77"/>
      <c r="HN544" s="77"/>
      <c r="HO544" s="77"/>
      <c r="HP544" s="77"/>
      <c r="HQ544" s="77"/>
      <c r="HR544" s="77"/>
      <c r="HS544" s="77"/>
      <c r="HT544" s="77"/>
      <c r="HU544" s="77"/>
      <c r="HV544" s="77"/>
      <c r="HW544" s="77"/>
      <c r="HX544" s="77"/>
      <c r="HY544" s="77"/>
      <c r="HZ544" s="77"/>
      <c r="IA544" s="77"/>
      <c r="IB544" s="77"/>
      <c r="IC544" s="77"/>
      <c r="ID544" s="77"/>
      <c r="IE544" s="77"/>
      <c r="IF544" s="77"/>
      <c r="IG544" s="77"/>
      <c r="IH544" s="77"/>
      <c r="II544" s="77"/>
      <c r="IJ544" s="77"/>
      <c r="IK544" s="77"/>
      <c r="IL544" s="77"/>
      <c r="IM544" s="77"/>
      <c r="IN544" s="77"/>
      <c r="IO544" s="77"/>
      <c r="IP544" s="77"/>
      <c r="IQ544" s="77"/>
      <c r="IR544" s="77"/>
      <c r="IS544" s="77"/>
      <c r="IT544" s="77"/>
      <c r="IU544" s="77"/>
      <c r="IV544" s="3"/>
      <c r="IW544" s="3"/>
      <c r="IX544" s="3"/>
      <c r="IY544" s="3"/>
      <c r="IZ544" s="3"/>
      <c r="JA544" s="551"/>
      <c r="JB544" s="713"/>
      <c r="JC544" s="713"/>
      <c r="JD544" s="713"/>
      <c r="JE544" s="713"/>
      <c r="JF544" s="713"/>
      <c r="JG544" s="713"/>
      <c r="JH544" s="713"/>
      <c r="JI544" s="713"/>
      <c r="JJ544" s="713"/>
      <c r="JK544" s="713"/>
      <c r="JL544" s="713"/>
      <c r="JM544" s="713"/>
      <c r="JN544" s="713"/>
      <c r="JO544" s="713"/>
      <c r="JP544" s="713"/>
      <c r="JQ544" s="713"/>
      <c r="JR544" s="713"/>
      <c r="JS544" s="713"/>
      <c r="JT544" s="713"/>
      <c r="JU544" s="713"/>
      <c r="JV544" s="713"/>
      <c r="JW544" s="713"/>
      <c r="JX544" s="713"/>
      <c r="JY544" s="713"/>
      <c r="JZ544" s="713"/>
      <c r="KA544" s="713"/>
      <c r="KB544" s="713"/>
      <c r="KC544" s="713"/>
      <c r="KD544" s="713"/>
      <c r="KE544" s="713"/>
      <c r="KF544" s="713"/>
      <c r="KG544" s="713"/>
      <c r="KH544" s="713"/>
      <c r="KI544" s="713"/>
      <c r="KJ544" s="713"/>
      <c r="KK544" s="713"/>
      <c r="KL544" s="713"/>
      <c r="KM544" s="713"/>
      <c r="KN544" s="713"/>
      <c r="KO544" s="713"/>
      <c r="KP544" s="713"/>
      <c r="KQ544" s="713"/>
      <c r="KR544" s="713"/>
      <c r="KS544" s="713"/>
      <c r="KT544" s="713"/>
      <c r="KU544" s="713"/>
      <c r="KV544" s="713"/>
      <c r="KW544" s="713"/>
      <c r="KX544" s="713"/>
      <c r="KY544" s="713"/>
      <c r="KZ544" s="713"/>
      <c r="LA544" s="713"/>
      <c r="LB544" s="713"/>
      <c r="LC544" s="713"/>
      <c r="LD544" s="713"/>
      <c r="LE544" s="713"/>
      <c r="LF544" s="713"/>
      <c r="LG544" s="713"/>
      <c r="LH544" s="713"/>
      <c r="LI544" s="713"/>
      <c r="LJ544" s="713"/>
      <c r="LK544" s="713"/>
      <c r="LL544" s="713"/>
      <c r="LM544" s="713"/>
      <c r="LN544" s="713"/>
      <c r="LO544" s="713"/>
      <c r="LP544" s="713"/>
      <c r="LQ544" s="713"/>
      <c r="LR544" s="713"/>
      <c r="LS544" s="713"/>
      <c r="LT544" s="713"/>
      <c r="LU544" s="713"/>
      <c r="LV544" s="713"/>
      <c r="LW544" s="713"/>
      <c r="LX544" s="713"/>
      <c r="LY544" s="713"/>
      <c r="LZ544" s="713"/>
      <c r="MA544" s="713"/>
      <c r="MB544" s="713"/>
      <c r="MC544" s="713"/>
      <c r="MD544" s="713"/>
      <c r="ME544" s="713"/>
      <c r="MF544" s="713"/>
      <c r="MG544" s="713"/>
      <c r="MH544" s="713"/>
      <c r="MI544" s="713"/>
      <c r="MJ544" s="713"/>
      <c r="MK544" s="713"/>
      <c r="ML544" s="713"/>
      <c r="MM544" s="713"/>
      <c r="MN544" s="713"/>
      <c r="MO544" s="713"/>
      <c r="MP544" s="713"/>
      <c r="MQ544" s="713"/>
      <c r="MR544" s="713"/>
      <c r="MS544" s="713"/>
      <c r="MT544" s="713"/>
      <c r="MU544" s="713"/>
      <c r="MV544" s="714"/>
      <c r="MW544" s="714"/>
      <c r="MX544" s="714"/>
      <c r="MY544" s="714"/>
      <c r="MZ544" s="714"/>
    </row>
    <row r="545" spans="1:364" s="49" customFormat="1" ht="15" customHeight="1">
      <c r="A545" s="723"/>
      <c r="B545" s="724"/>
      <c r="C545" s="709"/>
      <c r="D545" s="474"/>
      <c r="E545" s="7"/>
      <c r="F545" s="7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373"/>
      <c r="AG545" s="7"/>
      <c r="AH545" s="7"/>
      <c r="AI545" s="7"/>
      <c r="AJ545" s="7"/>
      <c r="AK545" s="7"/>
      <c r="AL545" s="7"/>
      <c r="AM545" s="7"/>
      <c r="AN545" s="7"/>
      <c r="AO545" s="373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373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373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373"/>
      <c r="FG545" s="6"/>
      <c r="FH545" s="6"/>
      <c r="FI545" s="6"/>
      <c r="FJ545" s="6"/>
      <c r="FK545" s="6"/>
      <c r="FL545" s="6"/>
      <c r="FM545" s="225"/>
      <c r="FN545" s="6"/>
      <c r="FO545" s="6"/>
      <c r="FP545" s="6"/>
      <c r="FQ545" s="6"/>
      <c r="FR545" s="510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101"/>
      <c r="GJ545" s="511"/>
      <c r="GK545" s="101"/>
      <c r="GL545" s="77"/>
      <c r="GM545" s="77"/>
      <c r="GN545" s="77"/>
      <c r="GO545" s="77"/>
      <c r="GP545" s="77"/>
      <c r="GQ545" s="77"/>
      <c r="GR545" s="77"/>
      <c r="GS545" s="77"/>
      <c r="GT545" s="77"/>
      <c r="GU545" s="77"/>
      <c r="GV545" s="77"/>
      <c r="GW545" s="77"/>
      <c r="GX545" s="77"/>
      <c r="GY545" s="77"/>
      <c r="GZ545" s="77"/>
      <c r="HA545" s="77"/>
      <c r="HB545" s="77"/>
      <c r="HC545" s="77"/>
      <c r="HD545" s="77"/>
      <c r="HE545" s="77"/>
      <c r="HF545" s="77"/>
      <c r="HG545" s="77"/>
      <c r="HH545" s="77"/>
      <c r="HI545" s="77"/>
      <c r="HJ545" s="77"/>
      <c r="HK545" s="77"/>
      <c r="HL545" s="77"/>
      <c r="HM545" s="77"/>
      <c r="HN545" s="77"/>
      <c r="HO545" s="77"/>
      <c r="HP545" s="77"/>
      <c r="HQ545" s="77"/>
      <c r="HR545" s="77"/>
      <c r="HS545" s="77"/>
      <c r="HT545" s="77"/>
      <c r="HU545" s="77"/>
      <c r="HV545" s="77"/>
      <c r="HW545" s="77"/>
      <c r="HX545" s="77"/>
      <c r="HY545" s="77"/>
      <c r="HZ545" s="77"/>
      <c r="IA545" s="77"/>
      <c r="IB545" s="77"/>
      <c r="IC545" s="77"/>
      <c r="ID545" s="77"/>
      <c r="IE545" s="77"/>
      <c r="IF545" s="77"/>
      <c r="IG545" s="77"/>
      <c r="IH545" s="77"/>
      <c r="II545" s="77"/>
      <c r="IJ545" s="77"/>
      <c r="IK545" s="77"/>
      <c r="IL545" s="77"/>
      <c r="IM545" s="77"/>
      <c r="IN545" s="77"/>
      <c r="IO545" s="77"/>
      <c r="IP545" s="77"/>
      <c r="IQ545" s="77"/>
      <c r="IR545" s="77"/>
      <c r="IS545" s="77"/>
      <c r="IT545" s="77"/>
      <c r="IU545" s="77"/>
      <c r="IV545" s="3"/>
      <c r="IW545" s="3"/>
      <c r="IX545" s="3"/>
      <c r="IY545" s="3"/>
      <c r="IZ545" s="3"/>
      <c r="JA545" s="551"/>
      <c r="JB545" s="713"/>
      <c r="JC545" s="713"/>
      <c r="JD545" s="713"/>
      <c r="JE545" s="713"/>
      <c r="JF545" s="713"/>
      <c r="JG545" s="713"/>
      <c r="JH545" s="713"/>
      <c r="JI545" s="713"/>
      <c r="JJ545" s="713"/>
      <c r="JK545" s="713"/>
      <c r="JL545" s="713"/>
      <c r="JM545" s="713"/>
      <c r="JN545" s="713"/>
      <c r="JO545" s="713"/>
      <c r="JP545" s="713"/>
      <c r="JQ545" s="713"/>
      <c r="JR545" s="713"/>
      <c r="JS545" s="713"/>
      <c r="JT545" s="713"/>
      <c r="JU545" s="713"/>
      <c r="JV545" s="713"/>
      <c r="JW545" s="713"/>
      <c r="JX545" s="713"/>
      <c r="JY545" s="713"/>
      <c r="JZ545" s="713"/>
      <c r="KA545" s="713"/>
      <c r="KB545" s="713"/>
      <c r="KC545" s="713"/>
      <c r="KD545" s="713"/>
      <c r="KE545" s="713"/>
      <c r="KF545" s="713"/>
      <c r="KG545" s="713"/>
      <c r="KH545" s="713"/>
      <c r="KI545" s="713"/>
      <c r="KJ545" s="713"/>
      <c r="KK545" s="713"/>
      <c r="KL545" s="713"/>
      <c r="KM545" s="713"/>
      <c r="KN545" s="713"/>
      <c r="KO545" s="713"/>
      <c r="KP545" s="713"/>
      <c r="KQ545" s="713"/>
      <c r="KR545" s="713"/>
      <c r="KS545" s="713"/>
      <c r="KT545" s="713"/>
      <c r="KU545" s="713"/>
      <c r="KV545" s="713"/>
      <c r="KW545" s="713"/>
      <c r="KX545" s="713"/>
      <c r="KY545" s="713"/>
      <c r="KZ545" s="713"/>
      <c r="LA545" s="713"/>
      <c r="LB545" s="713"/>
      <c r="LC545" s="713"/>
      <c r="LD545" s="713"/>
      <c r="LE545" s="713"/>
      <c r="LF545" s="713"/>
      <c r="LG545" s="713"/>
      <c r="LH545" s="713"/>
      <c r="LI545" s="713"/>
      <c r="LJ545" s="713"/>
      <c r="LK545" s="713"/>
      <c r="LL545" s="713"/>
      <c r="LM545" s="713"/>
      <c r="LN545" s="713"/>
      <c r="LO545" s="713"/>
      <c r="LP545" s="713"/>
      <c r="LQ545" s="713"/>
      <c r="LR545" s="713"/>
      <c r="LS545" s="713"/>
      <c r="LT545" s="713"/>
      <c r="LU545" s="713"/>
      <c r="LV545" s="713"/>
      <c r="LW545" s="713"/>
      <c r="LX545" s="713"/>
      <c r="LY545" s="713"/>
      <c r="LZ545" s="713"/>
      <c r="MA545" s="713"/>
      <c r="MB545" s="713"/>
      <c r="MC545" s="713"/>
      <c r="MD545" s="713"/>
      <c r="ME545" s="713"/>
      <c r="MF545" s="713"/>
      <c r="MG545" s="713"/>
      <c r="MH545" s="713"/>
      <c r="MI545" s="713"/>
      <c r="MJ545" s="713"/>
      <c r="MK545" s="713"/>
      <c r="ML545" s="713"/>
      <c r="MM545" s="713"/>
      <c r="MN545" s="713"/>
      <c r="MO545" s="713"/>
      <c r="MP545" s="713"/>
      <c r="MQ545" s="713"/>
      <c r="MR545" s="713"/>
      <c r="MS545" s="713"/>
      <c r="MT545" s="713"/>
      <c r="MU545" s="713"/>
      <c r="MV545" s="714"/>
      <c r="MW545" s="714"/>
      <c r="MX545" s="714"/>
      <c r="MY545" s="714"/>
      <c r="MZ545" s="714"/>
    </row>
    <row r="546" spans="1:364" s="49" customFormat="1" ht="15" customHeight="1">
      <c r="A546" s="723"/>
      <c r="B546" s="724"/>
      <c r="C546" s="709"/>
      <c r="D546" s="474"/>
      <c r="E546" s="7"/>
      <c r="F546" s="7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373"/>
      <c r="AG546" s="7"/>
      <c r="AH546" s="7"/>
      <c r="AI546" s="7"/>
      <c r="AJ546" s="7"/>
      <c r="AK546" s="7"/>
      <c r="AL546" s="7"/>
      <c r="AM546" s="7"/>
      <c r="AN546" s="7"/>
      <c r="AO546" s="373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373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373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373"/>
      <c r="FG546" s="6"/>
      <c r="FH546" s="6"/>
      <c r="FI546" s="6"/>
      <c r="FJ546" s="6"/>
      <c r="FK546" s="6"/>
      <c r="FL546" s="6"/>
      <c r="FM546" s="225"/>
      <c r="FN546" s="6"/>
      <c r="FO546" s="6"/>
      <c r="FP546" s="6"/>
      <c r="FQ546" s="6"/>
      <c r="FR546" s="510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101"/>
      <c r="GJ546" s="511"/>
      <c r="GK546" s="101"/>
      <c r="GL546" s="77"/>
      <c r="GM546" s="77"/>
      <c r="GN546" s="77"/>
      <c r="GO546" s="77"/>
      <c r="GP546" s="77"/>
      <c r="GQ546" s="77"/>
      <c r="GR546" s="77"/>
      <c r="GS546" s="77"/>
      <c r="GT546" s="77"/>
      <c r="GU546" s="77"/>
      <c r="GV546" s="77"/>
      <c r="GW546" s="77"/>
      <c r="GX546" s="77"/>
      <c r="GY546" s="77"/>
      <c r="GZ546" s="77"/>
      <c r="HA546" s="77"/>
      <c r="HB546" s="77"/>
      <c r="HC546" s="77"/>
      <c r="HD546" s="77"/>
      <c r="HE546" s="77"/>
      <c r="HF546" s="77"/>
      <c r="HG546" s="77"/>
      <c r="HH546" s="77"/>
      <c r="HI546" s="77"/>
      <c r="HJ546" s="77"/>
      <c r="HK546" s="77"/>
      <c r="HL546" s="77"/>
      <c r="HM546" s="77"/>
      <c r="HN546" s="77"/>
      <c r="HO546" s="77"/>
      <c r="HP546" s="77"/>
      <c r="HQ546" s="77"/>
      <c r="HR546" s="77"/>
      <c r="HS546" s="77"/>
      <c r="HT546" s="77"/>
      <c r="HU546" s="77"/>
      <c r="HV546" s="77"/>
      <c r="HW546" s="77"/>
      <c r="HX546" s="77"/>
      <c r="HY546" s="77"/>
      <c r="HZ546" s="77"/>
      <c r="IA546" s="77"/>
      <c r="IB546" s="77"/>
      <c r="IC546" s="77"/>
      <c r="ID546" s="77"/>
      <c r="IE546" s="77"/>
      <c r="IF546" s="77"/>
      <c r="IG546" s="77"/>
      <c r="IH546" s="77"/>
      <c r="II546" s="77"/>
      <c r="IJ546" s="77"/>
      <c r="IK546" s="77"/>
      <c r="IL546" s="77"/>
      <c r="IM546" s="77"/>
      <c r="IN546" s="77"/>
      <c r="IO546" s="77"/>
      <c r="IP546" s="77"/>
      <c r="IQ546" s="77"/>
      <c r="IR546" s="77"/>
      <c r="IS546" s="77"/>
      <c r="IT546" s="77"/>
      <c r="IU546" s="77"/>
      <c r="IV546" s="3"/>
      <c r="IW546" s="3"/>
      <c r="IX546" s="3"/>
      <c r="IY546" s="3"/>
      <c r="IZ546" s="3"/>
      <c r="JA546" s="551"/>
      <c r="JB546" s="713"/>
      <c r="JC546" s="713"/>
      <c r="JD546" s="713"/>
      <c r="JE546" s="713"/>
      <c r="JF546" s="713"/>
      <c r="JG546" s="713"/>
      <c r="JH546" s="713"/>
      <c r="JI546" s="713"/>
      <c r="JJ546" s="713"/>
      <c r="JK546" s="713"/>
      <c r="JL546" s="713"/>
      <c r="JM546" s="713"/>
      <c r="JN546" s="713"/>
      <c r="JO546" s="713"/>
      <c r="JP546" s="713"/>
      <c r="JQ546" s="713"/>
      <c r="JR546" s="713"/>
      <c r="JS546" s="713"/>
      <c r="JT546" s="713"/>
      <c r="JU546" s="713"/>
      <c r="JV546" s="713"/>
      <c r="JW546" s="713"/>
      <c r="JX546" s="713"/>
      <c r="JY546" s="713"/>
      <c r="JZ546" s="713"/>
      <c r="KA546" s="713"/>
      <c r="KB546" s="713"/>
      <c r="KC546" s="713"/>
      <c r="KD546" s="713"/>
      <c r="KE546" s="713"/>
      <c r="KF546" s="713"/>
      <c r="KG546" s="713"/>
      <c r="KH546" s="713"/>
      <c r="KI546" s="713"/>
      <c r="KJ546" s="713"/>
      <c r="KK546" s="713"/>
      <c r="KL546" s="713"/>
      <c r="KM546" s="713"/>
      <c r="KN546" s="713"/>
      <c r="KO546" s="713"/>
      <c r="KP546" s="713"/>
      <c r="KQ546" s="713"/>
      <c r="KR546" s="713"/>
      <c r="KS546" s="713"/>
      <c r="KT546" s="713"/>
      <c r="KU546" s="713"/>
      <c r="KV546" s="713"/>
      <c r="KW546" s="713"/>
      <c r="KX546" s="713"/>
      <c r="KY546" s="713"/>
      <c r="KZ546" s="713"/>
      <c r="LA546" s="713"/>
      <c r="LB546" s="713"/>
      <c r="LC546" s="713"/>
      <c r="LD546" s="713"/>
      <c r="LE546" s="713"/>
      <c r="LF546" s="713"/>
      <c r="LG546" s="713"/>
      <c r="LH546" s="713"/>
      <c r="LI546" s="713"/>
      <c r="LJ546" s="713"/>
      <c r="LK546" s="713"/>
      <c r="LL546" s="713"/>
      <c r="LM546" s="713"/>
      <c r="LN546" s="713"/>
      <c r="LO546" s="713"/>
      <c r="LP546" s="713"/>
      <c r="LQ546" s="713"/>
      <c r="LR546" s="713"/>
      <c r="LS546" s="713"/>
      <c r="LT546" s="713"/>
      <c r="LU546" s="713"/>
      <c r="LV546" s="713"/>
      <c r="LW546" s="713"/>
      <c r="LX546" s="713"/>
      <c r="LY546" s="713"/>
      <c r="LZ546" s="713"/>
      <c r="MA546" s="713"/>
      <c r="MB546" s="713"/>
      <c r="MC546" s="713"/>
      <c r="MD546" s="713"/>
      <c r="ME546" s="713"/>
      <c r="MF546" s="713"/>
      <c r="MG546" s="713"/>
      <c r="MH546" s="713"/>
      <c r="MI546" s="713"/>
      <c r="MJ546" s="713"/>
      <c r="MK546" s="713"/>
      <c r="ML546" s="713"/>
      <c r="MM546" s="713"/>
      <c r="MN546" s="713"/>
      <c r="MO546" s="713"/>
      <c r="MP546" s="713"/>
      <c r="MQ546" s="713"/>
      <c r="MR546" s="713"/>
      <c r="MS546" s="713"/>
      <c r="MT546" s="713"/>
      <c r="MU546" s="713"/>
      <c r="MV546" s="714"/>
      <c r="MW546" s="714"/>
      <c r="MX546" s="714"/>
      <c r="MY546" s="714"/>
      <c r="MZ546" s="714"/>
    </row>
    <row r="547" spans="1:364" s="49" customFormat="1" ht="15" customHeight="1">
      <c r="A547" s="723"/>
      <c r="B547" s="724"/>
      <c r="C547" s="709"/>
      <c r="D547" s="474"/>
      <c r="E547" s="7"/>
      <c r="F547" s="7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373"/>
      <c r="AG547" s="7"/>
      <c r="AH547" s="7"/>
      <c r="AI547" s="7"/>
      <c r="AJ547" s="7"/>
      <c r="AK547" s="7"/>
      <c r="AL547" s="7"/>
      <c r="AM547" s="7"/>
      <c r="AN547" s="7"/>
      <c r="AO547" s="373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373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373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373"/>
      <c r="FG547" s="6"/>
      <c r="FH547" s="6"/>
      <c r="FI547" s="6"/>
      <c r="FJ547" s="6"/>
      <c r="FK547" s="6"/>
      <c r="FL547" s="6"/>
      <c r="FM547" s="225"/>
      <c r="FN547" s="6"/>
      <c r="FO547" s="6"/>
      <c r="FP547" s="6"/>
      <c r="FQ547" s="6"/>
      <c r="FR547" s="510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101"/>
      <c r="GJ547" s="511"/>
      <c r="GK547" s="101"/>
      <c r="GL547" s="77"/>
      <c r="GM547" s="77"/>
      <c r="GN547" s="77"/>
      <c r="GO547" s="77"/>
      <c r="GP547" s="77"/>
      <c r="GQ547" s="77"/>
      <c r="GR547" s="77"/>
      <c r="GS547" s="77"/>
      <c r="GT547" s="77"/>
      <c r="GU547" s="77"/>
      <c r="GV547" s="77"/>
      <c r="GW547" s="77"/>
      <c r="GX547" s="77"/>
      <c r="GY547" s="77"/>
      <c r="GZ547" s="77"/>
      <c r="HA547" s="77"/>
      <c r="HB547" s="77"/>
      <c r="HC547" s="77"/>
      <c r="HD547" s="77"/>
      <c r="HE547" s="77"/>
      <c r="HF547" s="77"/>
      <c r="HG547" s="77"/>
      <c r="HH547" s="77"/>
      <c r="HI547" s="77"/>
      <c r="HJ547" s="77"/>
      <c r="HK547" s="77"/>
      <c r="HL547" s="77"/>
      <c r="HM547" s="77"/>
      <c r="HN547" s="77"/>
      <c r="HO547" s="77"/>
      <c r="HP547" s="77"/>
      <c r="HQ547" s="77"/>
      <c r="HR547" s="77"/>
      <c r="HS547" s="77"/>
      <c r="HT547" s="77"/>
      <c r="HU547" s="77"/>
      <c r="HV547" s="77"/>
      <c r="HW547" s="77"/>
      <c r="HX547" s="77"/>
      <c r="HY547" s="77"/>
      <c r="HZ547" s="77"/>
      <c r="IA547" s="77"/>
      <c r="IB547" s="77"/>
      <c r="IC547" s="77"/>
      <c r="ID547" s="77"/>
      <c r="IE547" s="77"/>
      <c r="IF547" s="77"/>
      <c r="IG547" s="77"/>
      <c r="IH547" s="77"/>
      <c r="II547" s="77"/>
      <c r="IJ547" s="77"/>
      <c r="IK547" s="77"/>
      <c r="IL547" s="77"/>
      <c r="IM547" s="77"/>
      <c r="IN547" s="77"/>
      <c r="IO547" s="77"/>
      <c r="IP547" s="77"/>
      <c r="IQ547" s="77"/>
      <c r="IR547" s="77"/>
      <c r="IS547" s="77"/>
      <c r="IT547" s="77"/>
      <c r="IU547" s="77"/>
      <c r="IV547" s="3"/>
      <c r="IW547" s="3"/>
      <c r="IX547" s="3"/>
      <c r="IY547" s="3"/>
      <c r="IZ547" s="3"/>
      <c r="JA547" s="551"/>
      <c r="JB547" s="713"/>
      <c r="JC547" s="713"/>
      <c r="JD547" s="713"/>
      <c r="JE547" s="713"/>
      <c r="JF547" s="713"/>
      <c r="JG547" s="713"/>
      <c r="JH547" s="713"/>
      <c r="JI547" s="713"/>
      <c r="JJ547" s="713"/>
      <c r="JK547" s="713"/>
      <c r="JL547" s="713"/>
      <c r="JM547" s="713"/>
      <c r="JN547" s="713"/>
      <c r="JO547" s="713"/>
      <c r="JP547" s="713"/>
      <c r="JQ547" s="713"/>
      <c r="JR547" s="713"/>
      <c r="JS547" s="713"/>
      <c r="JT547" s="713"/>
      <c r="JU547" s="713"/>
      <c r="JV547" s="713"/>
      <c r="JW547" s="713"/>
      <c r="JX547" s="713"/>
      <c r="JY547" s="713"/>
      <c r="JZ547" s="713"/>
      <c r="KA547" s="713"/>
      <c r="KB547" s="713"/>
      <c r="KC547" s="713"/>
      <c r="KD547" s="713"/>
      <c r="KE547" s="713"/>
      <c r="KF547" s="713"/>
      <c r="KG547" s="713"/>
      <c r="KH547" s="713"/>
      <c r="KI547" s="713"/>
      <c r="KJ547" s="713"/>
      <c r="KK547" s="713"/>
      <c r="KL547" s="713"/>
      <c r="KM547" s="713"/>
      <c r="KN547" s="713"/>
      <c r="KO547" s="713"/>
      <c r="KP547" s="713"/>
      <c r="KQ547" s="713"/>
      <c r="KR547" s="713"/>
      <c r="KS547" s="713"/>
      <c r="KT547" s="713"/>
      <c r="KU547" s="713"/>
      <c r="KV547" s="713"/>
      <c r="KW547" s="713"/>
      <c r="KX547" s="713"/>
      <c r="KY547" s="713"/>
      <c r="KZ547" s="713"/>
      <c r="LA547" s="713"/>
      <c r="LB547" s="713"/>
      <c r="LC547" s="713"/>
      <c r="LD547" s="713"/>
      <c r="LE547" s="713"/>
      <c r="LF547" s="713"/>
      <c r="LG547" s="713"/>
      <c r="LH547" s="713"/>
      <c r="LI547" s="713"/>
      <c r="LJ547" s="713"/>
      <c r="LK547" s="713"/>
      <c r="LL547" s="713"/>
      <c r="LM547" s="713"/>
      <c r="LN547" s="713"/>
      <c r="LO547" s="713"/>
      <c r="LP547" s="713"/>
      <c r="LQ547" s="713"/>
      <c r="LR547" s="713"/>
      <c r="LS547" s="713"/>
      <c r="LT547" s="713"/>
      <c r="LU547" s="713"/>
      <c r="LV547" s="713"/>
      <c r="LW547" s="713"/>
      <c r="LX547" s="713"/>
      <c r="LY547" s="713"/>
      <c r="LZ547" s="713"/>
      <c r="MA547" s="713"/>
      <c r="MB547" s="713"/>
      <c r="MC547" s="713"/>
      <c r="MD547" s="713"/>
      <c r="ME547" s="713"/>
      <c r="MF547" s="713"/>
      <c r="MG547" s="713"/>
      <c r="MH547" s="713"/>
      <c r="MI547" s="713"/>
      <c r="MJ547" s="713"/>
      <c r="MK547" s="713"/>
      <c r="ML547" s="713"/>
      <c r="MM547" s="713"/>
      <c r="MN547" s="713"/>
      <c r="MO547" s="713"/>
      <c r="MP547" s="713"/>
      <c r="MQ547" s="713"/>
      <c r="MR547" s="713"/>
      <c r="MS547" s="713"/>
      <c r="MT547" s="713"/>
      <c r="MU547" s="713"/>
      <c r="MV547" s="714"/>
      <c r="MW547" s="714"/>
      <c r="MX547" s="714"/>
      <c r="MY547" s="714"/>
      <c r="MZ547" s="714"/>
    </row>
    <row r="548" spans="1:364" s="49" customFormat="1" ht="15" customHeight="1">
      <c r="A548" s="723"/>
      <c r="B548" s="724"/>
      <c r="C548" s="709"/>
      <c r="D548" s="474"/>
      <c r="E548" s="7"/>
      <c r="F548" s="7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373"/>
      <c r="AG548" s="7"/>
      <c r="AH548" s="7"/>
      <c r="AI548" s="7"/>
      <c r="AJ548" s="7"/>
      <c r="AK548" s="7"/>
      <c r="AL548" s="7"/>
      <c r="AM548" s="7"/>
      <c r="AN548" s="7"/>
      <c r="AO548" s="373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373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373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373"/>
      <c r="FG548" s="6"/>
      <c r="FH548" s="6"/>
      <c r="FI548" s="6"/>
      <c r="FJ548" s="6"/>
      <c r="FK548" s="6"/>
      <c r="FL548" s="6"/>
      <c r="FM548" s="225"/>
      <c r="FN548" s="6"/>
      <c r="FO548" s="6"/>
      <c r="FP548" s="6"/>
      <c r="FQ548" s="6"/>
      <c r="FR548" s="510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101"/>
      <c r="GJ548" s="511"/>
      <c r="GK548" s="101"/>
      <c r="GL548" s="77"/>
      <c r="GM548" s="77"/>
      <c r="GN548" s="77"/>
      <c r="GO548" s="77"/>
      <c r="GP548" s="77"/>
      <c r="GQ548" s="77"/>
      <c r="GR548" s="77"/>
      <c r="GS548" s="77"/>
      <c r="GT548" s="77"/>
      <c r="GU548" s="77"/>
      <c r="GV548" s="77"/>
      <c r="GW548" s="77"/>
      <c r="GX548" s="77"/>
      <c r="GY548" s="77"/>
      <c r="GZ548" s="77"/>
      <c r="HA548" s="77"/>
      <c r="HB548" s="77"/>
      <c r="HC548" s="77"/>
      <c r="HD548" s="77"/>
      <c r="HE548" s="77"/>
      <c r="HF548" s="77"/>
      <c r="HG548" s="77"/>
      <c r="HH548" s="77"/>
      <c r="HI548" s="77"/>
      <c r="HJ548" s="77"/>
      <c r="HK548" s="77"/>
      <c r="HL548" s="77"/>
      <c r="HM548" s="77"/>
      <c r="HN548" s="77"/>
      <c r="HO548" s="77"/>
      <c r="HP548" s="77"/>
      <c r="HQ548" s="77"/>
      <c r="HR548" s="77"/>
      <c r="HS548" s="77"/>
      <c r="HT548" s="77"/>
      <c r="HU548" s="77"/>
      <c r="HV548" s="77"/>
      <c r="HW548" s="77"/>
      <c r="HX548" s="77"/>
      <c r="HY548" s="77"/>
      <c r="HZ548" s="77"/>
      <c r="IA548" s="77"/>
      <c r="IB548" s="77"/>
      <c r="IC548" s="77"/>
      <c r="ID548" s="77"/>
      <c r="IE548" s="77"/>
      <c r="IF548" s="77"/>
      <c r="IG548" s="77"/>
      <c r="IH548" s="77"/>
      <c r="II548" s="77"/>
      <c r="IJ548" s="77"/>
      <c r="IK548" s="77"/>
      <c r="IL548" s="77"/>
      <c r="IM548" s="77"/>
      <c r="IN548" s="77"/>
      <c r="IO548" s="77"/>
      <c r="IP548" s="77"/>
      <c r="IQ548" s="77"/>
      <c r="IR548" s="77"/>
      <c r="IS548" s="77"/>
      <c r="IT548" s="77"/>
      <c r="IU548" s="77"/>
      <c r="IV548" s="3"/>
      <c r="IW548" s="3"/>
      <c r="IX548" s="3"/>
      <c r="IY548" s="3"/>
      <c r="IZ548" s="3"/>
      <c r="JA548" s="551"/>
      <c r="JB548" s="713"/>
      <c r="JC548" s="713"/>
      <c r="JD548" s="713"/>
      <c r="JE548" s="713"/>
      <c r="JF548" s="713"/>
      <c r="JG548" s="713"/>
      <c r="JH548" s="713"/>
      <c r="JI548" s="713"/>
      <c r="JJ548" s="713"/>
      <c r="JK548" s="713"/>
      <c r="JL548" s="713"/>
      <c r="JM548" s="713"/>
      <c r="JN548" s="713"/>
      <c r="JO548" s="713"/>
      <c r="JP548" s="713"/>
      <c r="JQ548" s="713"/>
      <c r="JR548" s="713"/>
      <c r="JS548" s="713"/>
      <c r="JT548" s="713"/>
      <c r="JU548" s="713"/>
      <c r="JV548" s="713"/>
      <c r="JW548" s="713"/>
      <c r="JX548" s="713"/>
      <c r="JY548" s="713"/>
      <c r="JZ548" s="713"/>
      <c r="KA548" s="713"/>
      <c r="KB548" s="713"/>
      <c r="KC548" s="713"/>
      <c r="KD548" s="713"/>
      <c r="KE548" s="713"/>
      <c r="KF548" s="713"/>
      <c r="KG548" s="713"/>
      <c r="KH548" s="713"/>
      <c r="KI548" s="713"/>
      <c r="KJ548" s="713"/>
      <c r="KK548" s="713"/>
      <c r="KL548" s="713"/>
      <c r="KM548" s="713"/>
      <c r="KN548" s="713"/>
      <c r="KO548" s="713"/>
      <c r="KP548" s="713"/>
      <c r="KQ548" s="713"/>
      <c r="KR548" s="713"/>
      <c r="KS548" s="713"/>
      <c r="KT548" s="713"/>
      <c r="KU548" s="713"/>
      <c r="KV548" s="713"/>
      <c r="KW548" s="713"/>
      <c r="KX548" s="713"/>
      <c r="KY548" s="713"/>
      <c r="KZ548" s="713"/>
      <c r="LA548" s="713"/>
      <c r="LB548" s="713"/>
      <c r="LC548" s="713"/>
      <c r="LD548" s="713"/>
      <c r="LE548" s="713"/>
      <c r="LF548" s="713"/>
      <c r="LG548" s="713"/>
      <c r="LH548" s="713"/>
      <c r="LI548" s="713"/>
      <c r="LJ548" s="713"/>
      <c r="LK548" s="713"/>
      <c r="LL548" s="713"/>
      <c r="LM548" s="713"/>
      <c r="LN548" s="713"/>
      <c r="LO548" s="713"/>
      <c r="LP548" s="713"/>
      <c r="LQ548" s="713"/>
      <c r="LR548" s="713"/>
      <c r="LS548" s="713"/>
      <c r="LT548" s="713"/>
      <c r="LU548" s="713"/>
      <c r="LV548" s="713"/>
      <c r="LW548" s="713"/>
      <c r="LX548" s="713"/>
      <c r="LY548" s="713"/>
      <c r="LZ548" s="713"/>
      <c r="MA548" s="713"/>
      <c r="MB548" s="713"/>
      <c r="MC548" s="713"/>
      <c r="MD548" s="713"/>
      <c r="ME548" s="713"/>
      <c r="MF548" s="713"/>
      <c r="MG548" s="713"/>
      <c r="MH548" s="713"/>
      <c r="MI548" s="713"/>
      <c r="MJ548" s="713"/>
      <c r="MK548" s="713"/>
      <c r="ML548" s="713"/>
      <c r="MM548" s="713"/>
      <c r="MN548" s="713"/>
      <c r="MO548" s="713"/>
      <c r="MP548" s="713"/>
      <c r="MQ548" s="713"/>
      <c r="MR548" s="713"/>
      <c r="MS548" s="713"/>
      <c r="MT548" s="713"/>
      <c r="MU548" s="713"/>
      <c r="MV548" s="714"/>
      <c r="MW548" s="714"/>
      <c r="MX548" s="714"/>
      <c r="MY548" s="714"/>
      <c r="MZ548" s="714"/>
    </row>
    <row r="549" spans="1:364" s="49" customFormat="1" ht="15" customHeight="1">
      <c r="A549" s="723"/>
      <c r="B549" s="724"/>
      <c r="C549" s="709"/>
      <c r="D549" s="474"/>
      <c r="E549" s="7"/>
      <c r="F549" s="7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373"/>
      <c r="AG549" s="7"/>
      <c r="AH549" s="7"/>
      <c r="AI549" s="7"/>
      <c r="AJ549" s="7"/>
      <c r="AK549" s="7"/>
      <c r="AL549" s="7"/>
      <c r="AM549" s="7"/>
      <c r="AN549" s="7"/>
      <c r="AO549" s="373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373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373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373"/>
      <c r="FG549" s="6"/>
      <c r="FH549" s="6"/>
      <c r="FI549" s="6"/>
      <c r="FJ549" s="6"/>
      <c r="FK549" s="6"/>
      <c r="FL549" s="6"/>
      <c r="FM549" s="225"/>
      <c r="FN549" s="6"/>
      <c r="FO549" s="6"/>
      <c r="FP549" s="6"/>
      <c r="FQ549" s="6"/>
      <c r="FR549" s="510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101"/>
      <c r="GJ549" s="511"/>
      <c r="GK549" s="101"/>
      <c r="GL549" s="77"/>
      <c r="GM549" s="77"/>
      <c r="GN549" s="77"/>
      <c r="GO549" s="77"/>
      <c r="GP549" s="77"/>
      <c r="GQ549" s="77"/>
      <c r="GR549" s="77"/>
      <c r="GS549" s="77"/>
      <c r="GT549" s="77"/>
      <c r="GU549" s="77"/>
      <c r="GV549" s="77"/>
      <c r="GW549" s="77"/>
      <c r="GX549" s="77"/>
      <c r="GY549" s="77"/>
      <c r="GZ549" s="77"/>
      <c r="HA549" s="77"/>
      <c r="HB549" s="77"/>
      <c r="HC549" s="77"/>
      <c r="HD549" s="77"/>
      <c r="HE549" s="77"/>
      <c r="HF549" s="77"/>
      <c r="HG549" s="77"/>
      <c r="HH549" s="77"/>
      <c r="HI549" s="77"/>
      <c r="HJ549" s="77"/>
      <c r="HK549" s="77"/>
      <c r="HL549" s="77"/>
      <c r="HM549" s="77"/>
      <c r="HN549" s="77"/>
      <c r="HO549" s="77"/>
      <c r="HP549" s="77"/>
      <c r="HQ549" s="77"/>
      <c r="HR549" s="77"/>
      <c r="HS549" s="77"/>
      <c r="HT549" s="77"/>
      <c r="HU549" s="77"/>
      <c r="HV549" s="77"/>
      <c r="HW549" s="77"/>
      <c r="HX549" s="77"/>
      <c r="HY549" s="77"/>
      <c r="HZ549" s="77"/>
      <c r="IA549" s="77"/>
      <c r="IB549" s="77"/>
      <c r="IC549" s="77"/>
      <c r="ID549" s="77"/>
      <c r="IE549" s="77"/>
      <c r="IF549" s="77"/>
      <c r="IG549" s="77"/>
      <c r="IH549" s="77"/>
      <c r="II549" s="77"/>
      <c r="IJ549" s="77"/>
      <c r="IK549" s="77"/>
      <c r="IL549" s="77"/>
      <c r="IM549" s="77"/>
      <c r="IN549" s="77"/>
      <c r="IO549" s="77"/>
      <c r="IP549" s="77"/>
      <c r="IQ549" s="77"/>
      <c r="IR549" s="77"/>
      <c r="IS549" s="77"/>
      <c r="IT549" s="77"/>
      <c r="IU549" s="77"/>
      <c r="IV549" s="3"/>
      <c r="IW549" s="3"/>
      <c r="IX549" s="3"/>
      <c r="IY549" s="3"/>
      <c r="IZ549" s="3"/>
      <c r="JA549" s="551"/>
      <c r="JB549" s="713"/>
      <c r="JC549" s="713"/>
      <c r="JD549" s="713"/>
      <c r="JE549" s="713"/>
      <c r="JF549" s="713"/>
      <c r="JG549" s="713"/>
      <c r="JH549" s="713"/>
      <c r="JI549" s="713"/>
      <c r="JJ549" s="713"/>
      <c r="JK549" s="713"/>
      <c r="JL549" s="713"/>
      <c r="JM549" s="713"/>
      <c r="JN549" s="713"/>
      <c r="JO549" s="713"/>
      <c r="JP549" s="713"/>
      <c r="JQ549" s="713"/>
      <c r="JR549" s="713"/>
      <c r="JS549" s="713"/>
      <c r="JT549" s="713"/>
      <c r="JU549" s="713"/>
      <c r="JV549" s="713"/>
      <c r="JW549" s="713"/>
      <c r="JX549" s="713"/>
      <c r="JY549" s="713"/>
      <c r="JZ549" s="713"/>
      <c r="KA549" s="713"/>
      <c r="KB549" s="713"/>
      <c r="KC549" s="713"/>
      <c r="KD549" s="713"/>
      <c r="KE549" s="713"/>
      <c r="KF549" s="713"/>
      <c r="KG549" s="713"/>
      <c r="KH549" s="713"/>
      <c r="KI549" s="713"/>
      <c r="KJ549" s="713"/>
      <c r="KK549" s="713"/>
      <c r="KL549" s="713"/>
      <c r="KM549" s="713"/>
      <c r="KN549" s="713"/>
      <c r="KO549" s="713"/>
      <c r="KP549" s="713"/>
      <c r="KQ549" s="713"/>
      <c r="KR549" s="713"/>
      <c r="KS549" s="713"/>
      <c r="KT549" s="713"/>
      <c r="KU549" s="713"/>
      <c r="KV549" s="713"/>
      <c r="KW549" s="713"/>
      <c r="KX549" s="713"/>
      <c r="KY549" s="713"/>
      <c r="KZ549" s="713"/>
      <c r="LA549" s="713"/>
      <c r="LB549" s="713"/>
      <c r="LC549" s="713"/>
      <c r="LD549" s="713"/>
      <c r="LE549" s="713"/>
      <c r="LF549" s="713"/>
      <c r="LG549" s="713"/>
      <c r="LH549" s="713"/>
      <c r="LI549" s="713"/>
      <c r="LJ549" s="713"/>
      <c r="LK549" s="713"/>
      <c r="LL549" s="713"/>
      <c r="LM549" s="713"/>
      <c r="LN549" s="713"/>
      <c r="LO549" s="713"/>
      <c r="LP549" s="713"/>
      <c r="LQ549" s="713"/>
      <c r="LR549" s="713"/>
      <c r="LS549" s="713"/>
      <c r="LT549" s="713"/>
      <c r="LU549" s="713"/>
      <c r="LV549" s="713"/>
      <c r="LW549" s="713"/>
      <c r="LX549" s="713"/>
      <c r="LY549" s="713"/>
      <c r="LZ549" s="713"/>
      <c r="MA549" s="713"/>
      <c r="MB549" s="713"/>
      <c r="MC549" s="713"/>
      <c r="MD549" s="713"/>
      <c r="ME549" s="713"/>
      <c r="MF549" s="713"/>
      <c r="MG549" s="713"/>
      <c r="MH549" s="713"/>
      <c r="MI549" s="713"/>
      <c r="MJ549" s="713"/>
      <c r="MK549" s="713"/>
      <c r="ML549" s="713"/>
      <c r="MM549" s="713"/>
      <c r="MN549" s="713"/>
      <c r="MO549" s="713"/>
      <c r="MP549" s="713"/>
      <c r="MQ549" s="713"/>
      <c r="MR549" s="713"/>
      <c r="MS549" s="713"/>
      <c r="MT549" s="713"/>
      <c r="MU549" s="713"/>
      <c r="MV549" s="714"/>
      <c r="MW549" s="714"/>
      <c r="MX549" s="714"/>
      <c r="MY549" s="714"/>
      <c r="MZ549" s="714"/>
    </row>
    <row r="550" spans="1:364" s="49" customFormat="1" ht="15" customHeight="1">
      <c r="A550" s="723"/>
      <c r="B550" s="724"/>
      <c r="C550" s="709"/>
      <c r="D550" s="474"/>
      <c r="E550" s="7"/>
      <c r="F550" s="7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373"/>
      <c r="AG550" s="7"/>
      <c r="AH550" s="7"/>
      <c r="AI550" s="7"/>
      <c r="AJ550" s="7"/>
      <c r="AK550" s="7"/>
      <c r="AL550" s="7"/>
      <c r="AM550" s="7"/>
      <c r="AN550" s="7"/>
      <c r="AO550" s="373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373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373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373"/>
      <c r="FG550" s="6"/>
      <c r="FH550" s="6"/>
      <c r="FI550" s="6"/>
      <c r="FJ550" s="6"/>
      <c r="FK550" s="6"/>
      <c r="FL550" s="6"/>
      <c r="FM550" s="225"/>
      <c r="FN550" s="6"/>
      <c r="FO550" s="6"/>
      <c r="FP550" s="6"/>
      <c r="FQ550" s="6"/>
      <c r="FR550" s="510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101"/>
      <c r="GJ550" s="511"/>
      <c r="GK550" s="101"/>
      <c r="GL550" s="77"/>
      <c r="GM550" s="77"/>
      <c r="GN550" s="77"/>
      <c r="GO550" s="77"/>
      <c r="GP550" s="77"/>
      <c r="GQ550" s="77"/>
      <c r="GR550" s="77"/>
      <c r="GS550" s="77"/>
      <c r="GT550" s="77"/>
      <c r="GU550" s="77"/>
      <c r="GV550" s="77"/>
      <c r="GW550" s="77"/>
      <c r="GX550" s="77"/>
      <c r="GY550" s="77"/>
      <c r="GZ550" s="77"/>
      <c r="HA550" s="77"/>
      <c r="HB550" s="77"/>
      <c r="HC550" s="77"/>
      <c r="HD550" s="77"/>
      <c r="HE550" s="77"/>
      <c r="HF550" s="77"/>
      <c r="HG550" s="77"/>
      <c r="HH550" s="77"/>
      <c r="HI550" s="77"/>
      <c r="HJ550" s="77"/>
      <c r="HK550" s="77"/>
      <c r="HL550" s="77"/>
      <c r="HM550" s="77"/>
      <c r="HN550" s="77"/>
      <c r="HO550" s="77"/>
      <c r="HP550" s="77"/>
      <c r="HQ550" s="77"/>
      <c r="HR550" s="77"/>
      <c r="HS550" s="77"/>
      <c r="HT550" s="77"/>
      <c r="HU550" s="77"/>
      <c r="HV550" s="77"/>
      <c r="HW550" s="77"/>
      <c r="HX550" s="77"/>
      <c r="HY550" s="77"/>
      <c r="HZ550" s="77"/>
      <c r="IA550" s="77"/>
      <c r="IB550" s="77"/>
      <c r="IC550" s="77"/>
      <c r="ID550" s="77"/>
      <c r="IE550" s="77"/>
      <c r="IF550" s="77"/>
      <c r="IG550" s="77"/>
      <c r="IH550" s="77"/>
      <c r="II550" s="77"/>
      <c r="IJ550" s="77"/>
      <c r="IK550" s="77"/>
      <c r="IL550" s="77"/>
      <c r="IM550" s="77"/>
      <c r="IN550" s="77"/>
      <c r="IO550" s="77"/>
      <c r="IP550" s="77"/>
      <c r="IQ550" s="77"/>
      <c r="IR550" s="77"/>
      <c r="IS550" s="77"/>
      <c r="IT550" s="77"/>
      <c r="IU550" s="77"/>
      <c r="IV550" s="3"/>
      <c r="IW550" s="3"/>
      <c r="IX550" s="3"/>
      <c r="IY550" s="3"/>
      <c r="IZ550" s="3"/>
      <c r="JA550" s="551"/>
      <c r="JB550" s="713"/>
      <c r="JC550" s="713"/>
      <c r="JD550" s="713"/>
      <c r="JE550" s="713"/>
      <c r="JF550" s="713"/>
      <c r="JG550" s="713"/>
      <c r="JH550" s="713"/>
      <c r="JI550" s="713"/>
      <c r="JJ550" s="713"/>
      <c r="JK550" s="713"/>
      <c r="JL550" s="713"/>
      <c r="JM550" s="713"/>
      <c r="JN550" s="713"/>
      <c r="JO550" s="713"/>
      <c r="JP550" s="713"/>
      <c r="JQ550" s="713"/>
      <c r="JR550" s="713"/>
      <c r="JS550" s="713"/>
      <c r="JT550" s="713"/>
      <c r="JU550" s="713"/>
      <c r="JV550" s="713"/>
      <c r="JW550" s="713"/>
      <c r="JX550" s="713"/>
      <c r="JY550" s="713"/>
      <c r="JZ550" s="713"/>
      <c r="KA550" s="713"/>
      <c r="KB550" s="713"/>
      <c r="KC550" s="713"/>
      <c r="KD550" s="713"/>
      <c r="KE550" s="713"/>
      <c r="KF550" s="713"/>
      <c r="KG550" s="713"/>
      <c r="KH550" s="713"/>
      <c r="KI550" s="713"/>
      <c r="KJ550" s="713"/>
      <c r="KK550" s="713"/>
      <c r="KL550" s="713"/>
      <c r="KM550" s="713"/>
      <c r="KN550" s="713"/>
      <c r="KO550" s="713"/>
      <c r="KP550" s="713"/>
      <c r="KQ550" s="713"/>
      <c r="KR550" s="713"/>
      <c r="KS550" s="713"/>
      <c r="KT550" s="713"/>
      <c r="KU550" s="713"/>
      <c r="KV550" s="713"/>
      <c r="KW550" s="713"/>
      <c r="KX550" s="713"/>
      <c r="KY550" s="713"/>
      <c r="KZ550" s="713"/>
      <c r="LA550" s="713"/>
      <c r="LB550" s="713"/>
      <c r="LC550" s="713"/>
      <c r="LD550" s="713"/>
      <c r="LE550" s="713"/>
      <c r="LF550" s="713"/>
      <c r="LG550" s="713"/>
      <c r="LH550" s="713"/>
      <c r="LI550" s="713"/>
      <c r="LJ550" s="713"/>
      <c r="LK550" s="713"/>
      <c r="LL550" s="713"/>
      <c r="LM550" s="713"/>
      <c r="LN550" s="713"/>
      <c r="LO550" s="713"/>
      <c r="LP550" s="713"/>
      <c r="LQ550" s="713"/>
      <c r="LR550" s="713"/>
      <c r="LS550" s="713"/>
      <c r="LT550" s="713"/>
      <c r="LU550" s="713"/>
      <c r="LV550" s="713"/>
      <c r="LW550" s="713"/>
      <c r="LX550" s="713"/>
      <c r="LY550" s="713"/>
      <c r="LZ550" s="713"/>
      <c r="MA550" s="713"/>
      <c r="MB550" s="713"/>
      <c r="MC550" s="713"/>
      <c r="MD550" s="713"/>
      <c r="ME550" s="713"/>
      <c r="MF550" s="713"/>
      <c r="MG550" s="713"/>
      <c r="MH550" s="713"/>
      <c r="MI550" s="713"/>
      <c r="MJ550" s="713"/>
      <c r="MK550" s="713"/>
      <c r="ML550" s="713"/>
      <c r="MM550" s="713"/>
      <c r="MN550" s="713"/>
      <c r="MO550" s="713"/>
      <c r="MP550" s="713"/>
      <c r="MQ550" s="713"/>
      <c r="MR550" s="713"/>
      <c r="MS550" s="713"/>
      <c r="MT550" s="713"/>
      <c r="MU550" s="713"/>
      <c r="MV550" s="714"/>
      <c r="MW550" s="714"/>
      <c r="MX550" s="714"/>
      <c r="MY550" s="714"/>
      <c r="MZ550" s="714"/>
    </row>
    <row r="551" spans="1:364" s="49" customFormat="1" ht="15" customHeight="1">
      <c r="A551" s="723"/>
      <c r="B551" s="724"/>
      <c r="C551" s="709"/>
      <c r="D551" s="474"/>
      <c r="E551" s="7"/>
      <c r="F551" s="7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373"/>
      <c r="AG551" s="7"/>
      <c r="AH551" s="7"/>
      <c r="AI551" s="7"/>
      <c r="AJ551" s="7"/>
      <c r="AK551" s="7"/>
      <c r="AL551" s="7"/>
      <c r="AM551" s="7"/>
      <c r="AN551" s="7"/>
      <c r="AO551" s="373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373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373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373"/>
      <c r="FG551" s="6"/>
      <c r="FH551" s="6"/>
      <c r="FI551" s="6"/>
      <c r="FJ551" s="6"/>
      <c r="FK551" s="6"/>
      <c r="FL551" s="6"/>
      <c r="FM551" s="225"/>
      <c r="FN551" s="6"/>
      <c r="FO551" s="6"/>
      <c r="FP551" s="6"/>
      <c r="FQ551" s="6"/>
      <c r="FR551" s="510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101"/>
      <c r="GJ551" s="511"/>
      <c r="GK551" s="101"/>
      <c r="GL551" s="77"/>
      <c r="GM551" s="77"/>
      <c r="GN551" s="77"/>
      <c r="GO551" s="77"/>
      <c r="GP551" s="77"/>
      <c r="GQ551" s="77"/>
      <c r="GR551" s="77"/>
      <c r="GS551" s="77"/>
      <c r="GT551" s="77"/>
      <c r="GU551" s="77"/>
      <c r="GV551" s="77"/>
      <c r="GW551" s="77"/>
      <c r="GX551" s="77"/>
      <c r="GY551" s="77"/>
      <c r="GZ551" s="77"/>
      <c r="HA551" s="77"/>
      <c r="HB551" s="77"/>
      <c r="HC551" s="77"/>
      <c r="HD551" s="77"/>
      <c r="HE551" s="77"/>
      <c r="HF551" s="77"/>
      <c r="HG551" s="77"/>
      <c r="HH551" s="77"/>
      <c r="HI551" s="77"/>
      <c r="HJ551" s="77"/>
      <c r="HK551" s="77"/>
      <c r="HL551" s="77"/>
      <c r="HM551" s="77"/>
      <c r="HN551" s="77"/>
      <c r="HO551" s="77"/>
      <c r="HP551" s="77"/>
      <c r="HQ551" s="77"/>
      <c r="HR551" s="77"/>
      <c r="HS551" s="77"/>
      <c r="HT551" s="77"/>
      <c r="HU551" s="77"/>
      <c r="HV551" s="77"/>
      <c r="HW551" s="77"/>
      <c r="HX551" s="77"/>
      <c r="HY551" s="77"/>
      <c r="HZ551" s="77"/>
      <c r="IA551" s="77"/>
      <c r="IB551" s="77"/>
      <c r="IC551" s="77"/>
      <c r="ID551" s="77"/>
      <c r="IE551" s="77"/>
      <c r="IF551" s="77"/>
      <c r="IG551" s="77"/>
      <c r="IH551" s="77"/>
      <c r="II551" s="77"/>
      <c r="IJ551" s="77"/>
      <c r="IK551" s="77"/>
      <c r="IL551" s="77"/>
      <c r="IM551" s="77"/>
      <c r="IN551" s="77"/>
      <c r="IO551" s="77"/>
      <c r="IP551" s="77"/>
      <c r="IQ551" s="77"/>
      <c r="IR551" s="77"/>
      <c r="IS551" s="77"/>
      <c r="IT551" s="77"/>
      <c r="IU551" s="77"/>
      <c r="IV551" s="3"/>
      <c r="IW551" s="3"/>
      <c r="IX551" s="3"/>
      <c r="IY551" s="3"/>
      <c r="IZ551" s="3"/>
      <c r="JA551" s="551"/>
      <c r="JB551" s="713"/>
      <c r="JC551" s="713"/>
      <c r="JD551" s="713"/>
      <c r="JE551" s="713"/>
      <c r="JF551" s="713"/>
      <c r="JG551" s="713"/>
      <c r="JH551" s="713"/>
      <c r="JI551" s="713"/>
      <c r="JJ551" s="713"/>
      <c r="JK551" s="713"/>
      <c r="JL551" s="713"/>
      <c r="JM551" s="713"/>
      <c r="JN551" s="713"/>
      <c r="JO551" s="713"/>
      <c r="JP551" s="713"/>
      <c r="JQ551" s="713"/>
      <c r="JR551" s="713"/>
      <c r="JS551" s="713"/>
      <c r="JT551" s="713"/>
      <c r="JU551" s="713"/>
      <c r="JV551" s="713"/>
      <c r="JW551" s="713"/>
      <c r="JX551" s="713"/>
      <c r="JY551" s="713"/>
      <c r="JZ551" s="713"/>
      <c r="KA551" s="713"/>
      <c r="KB551" s="713"/>
      <c r="KC551" s="713"/>
      <c r="KD551" s="713"/>
      <c r="KE551" s="713"/>
      <c r="KF551" s="713"/>
      <c r="KG551" s="713"/>
      <c r="KH551" s="713"/>
      <c r="KI551" s="713"/>
      <c r="KJ551" s="713"/>
      <c r="KK551" s="713"/>
      <c r="KL551" s="713"/>
      <c r="KM551" s="713"/>
      <c r="KN551" s="713"/>
      <c r="KO551" s="713"/>
      <c r="KP551" s="713"/>
      <c r="KQ551" s="713"/>
      <c r="KR551" s="713"/>
      <c r="KS551" s="713"/>
      <c r="KT551" s="713"/>
      <c r="KU551" s="713"/>
      <c r="KV551" s="713"/>
      <c r="KW551" s="713"/>
      <c r="KX551" s="713"/>
      <c r="KY551" s="713"/>
      <c r="KZ551" s="713"/>
      <c r="LA551" s="713"/>
      <c r="LB551" s="713"/>
      <c r="LC551" s="713"/>
      <c r="LD551" s="713"/>
      <c r="LE551" s="713"/>
      <c r="LF551" s="713"/>
      <c r="LG551" s="713"/>
      <c r="LH551" s="713"/>
      <c r="LI551" s="713"/>
      <c r="LJ551" s="713"/>
      <c r="LK551" s="713"/>
      <c r="LL551" s="713"/>
      <c r="LM551" s="713"/>
      <c r="LN551" s="713"/>
      <c r="LO551" s="713"/>
      <c r="LP551" s="713"/>
      <c r="LQ551" s="713"/>
      <c r="LR551" s="713"/>
      <c r="LS551" s="713"/>
      <c r="LT551" s="713"/>
      <c r="LU551" s="713"/>
      <c r="LV551" s="713"/>
      <c r="LW551" s="713"/>
      <c r="LX551" s="713"/>
      <c r="LY551" s="713"/>
      <c r="LZ551" s="713"/>
      <c r="MA551" s="713"/>
      <c r="MB551" s="713"/>
      <c r="MC551" s="713"/>
      <c r="MD551" s="713"/>
      <c r="ME551" s="713"/>
      <c r="MF551" s="713"/>
      <c r="MG551" s="713"/>
      <c r="MH551" s="713"/>
      <c r="MI551" s="713"/>
      <c r="MJ551" s="713"/>
      <c r="MK551" s="713"/>
      <c r="ML551" s="713"/>
      <c r="MM551" s="713"/>
      <c r="MN551" s="713"/>
      <c r="MO551" s="713"/>
      <c r="MP551" s="713"/>
      <c r="MQ551" s="713"/>
      <c r="MR551" s="713"/>
      <c r="MS551" s="713"/>
      <c r="MT551" s="713"/>
      <c r="MU551" s="713"/>
      <c r="MV551" s="714"/>
      <c r="MW551" s="714"/>
      <c r="MX551" s="714"/>
      <c r="MY551" s="714"/>
      <c r="MZ551" s="714"/>
    </row>
    <row r="552" spans="1:364" s="49" customFormat="1" ht="15" customHeight="1">
      <c r="A552" s="723"/>
      <c r="B552" s="724"/>
      <c r="C552" s="709"/>
      <c r="D552" s="474"/>
      <c r="E552" s="7"/>
      <c r="F552" s="7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373"/>
      <c r="AG552" s="7"/>
      <c r="AH552" s="7"/>
      <c r="AI552" s="7"/>
      <c r="AJ552" s="7"/>
      <c r="AK552" s="7"/>
      <c r="AL552" s="7"/>
      <c r="AM552" s="7"/>
      <c r="AN552" s="7"/>
      <c r="AO552" s="373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373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373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373"/>
      <c r="FG552" s="6"/>
      <c r="FH552" s="6"/>
      <c r="FI552" s="6"/>
      <c r="FJ552" s="6"/>
      <c r="FK552" s="6"/>
      <c r="FL552" s="6"/>
      <c r="FM552" s="225"/>
      <c r="FN552" s="6"/>
      <c r="FO552" s="6"/>
      <c r="FP552" s="6"/>
      <c r="FQ552" s="6"/>
      <c r="FR552" s="510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101"/>
      <c r="GJ552" s="511"/>
      <c r="GK552" s="101"/>
      <c r="GL552" s="77"/>
      <c r="GM552" s="77"/>
      <c r="GN552" s="77"/>
      <c r="GO552" s="77"/>
      <c r="GP552" s="77"/>
      <c r="GQ552" s="77"/>
      <c r="GR552" s="77"/>
      <c r="GS552" s="77"/>
      <c r="GT552" s="77"/>
      <c r="GU552" s="77"/>
      <c r="GV552" s="77"/>
      <c r="GW552" s="77"/>
      <c r="GX552" s="77"/>
      <c r="GY552" s="77"/>
      <c r="GZ552" s="77"/>
      <c r="HA552" s="77"/>
      <c r="HB552" s="77"/>
      <c r="HC552" s="77"/>
      <c r="HD552" s="77"/>
      <c r="HE552" s="77"/>
      <c r="HF552" s="77"/>
      <c r="HG552" s="77"/>
      <c r="HH552" s="77"/>
      <c r="HI552" s="77"/>
      <c r="HJ552" s="77"/>
      <c r="HK552" s="77"/>
      <c r="HL552" s="77"/>
      <c r="HM552" s="77"/>
      <c r="HN552" s="77"/>
      <c r="HO552" s="77"/>
      <c r="HP552" s="77"/>
      <c r="HQ552" s="77"/>
      <c r="HR552" s="77"/>
      <c r="HS552" s="77"/>
      <c r="HT552" s="77"/>
      <c r="HU552" s="77"/>
      <c r="HV552" s="77"/>
      <c r="HW552" s="77"/>
      <c r="HX552" s="77"/>
      <c r="HY552" s="77"/>
      <c r="HZ552" s="77"/>
      <c r="IA552" s="77"/>
      <c r="IB552" s="77"/>
      <c r="IC552" s="77"/>
      <c r="ID552" s="77"/>
      <c r="IE552" s="77"/>
      <c r="IF552" s="77"/>
      <c r="IG552" s="77"/>
      <c r="IH552" s="77"/>
      <c r="II552" s="77"/>
      <c r="IJ552" s="77"/>
      <c r="IK552" s="77"/>
      <c r="IL552" s="77"/>
      <c r="IM552" s="77"/>
      <c r="IN552" s="77"/>
      <c r="IO552" s="77"/>
      <c r="IP552" s="77"/>
      <c r="IQ552" s="77"/>
      <c r="IR552" s="77"/>
      <c r="IS552" s="77"/>
      <c r="IT552" s="77"/>
      <c r="IU552" s="77"/>
      <c r="IV552" s="3"/>
      <c r="IW552" s="3"/>
      <c r="IX552" s="3"/>
      <c r="IY552" s="3"/>
      <c r="IZ552" s="3"/>
      <c r="JA552" s="551"/>
      <c r="JB552" s="713"/>
      <c r="JC552" s="713"/>
      <c r="JD552" s="713"/>
      <c r="JE552" s="713"/>
      <c r="JF552" s="713"/>
      <c r="JG552" s="713"/>
      <c r="JH552" s="713"/>
      <c r="JI552" s="713"/>
      <c r="JJ552" s="713"/>
      <c r="JK552" s="713"/>
      <c r="JL552" s="713"/>
      <c r="JM552" s="713"/>
      <c r="JN552" s="713"/>
      <c r="JO552" s="713"/>
      <c r="JP552" s="713"/>
      <c r="JQ552" s="713"/>
      <c r="JR552" s="713"/>
      <c r="JS552" s="713"/>
      <c r="JT552" s="713"/>
      <c r="JU552" s="713"/>
      <c r="JV552" s="713"/>
      <c r="JW552" s="713"/>
      <c r="JX552" s="713"/>
      <c r="JY552" s="713"/>
      <c r="JZ552" s="713"/>
      <c r="KA552" s="713"/>
      <c r="KB552" s="713"/>
      <c r="KC552" s="713"/>
      <c r="KD552" s="713"/>
      <c r="KE552" s="713"/>
      <c r="KF552" s="713"/>
      <c r="KG552" s="713"/>
      <c r="KH552" s="713"/>
      <c r="KI552" s="713"/>
      <c r="KJ552" s="713"/>
      <c r="KK552" s="713"/>
      <c r="KL552" s="713"/>
      <c r="KM552" s="713"/>
      <c r="KN552" s="713"/>
      <c r="KO552" s="713"/>
      <c r="KP552" s="713"/>
      <c r="KQ552" s="713"/>
      <c r="KR552" s="713"/>
      <c r="KS552" s="713"/>
      <c r="KT552" s="713"/>
      <c r="KU552" s="713"/>
      <c r="KV552" s="713"/>
      <c r="KW552" s="713"/>
      <c r="KX552" s="713"/>
      <c r="KY552" s="713"/>
      <c r="KZ552" s="713"/>
      <c r="LA552" s="713"/>
      <c r="LB552" s="713"/>
      <c r="LC552" s="713"/>
      <c r="LD552" s="713"/>
      <c r="LE552" s="713"/>
      <c r="LF552" s="713"/>
      <c r="LG552" s="713"/>
      <c r="LH552" s="713"/>
      <c r="LI552" s="713"/>
      <c r="LJ552" s="713"/>
      <c r="LK552" s="713"/>
      <c r="LL552" s="713"/>
      <c r="LM552" s="713"/>
      <c r="LN552" s="713"/>
      <c r="LO552" s="713"/>
      <c r="LP552" s="713"/>
      <c r="LQ552" s="713"/>
      <c r="LR552" s="713"/>
      <c r="LS552" s="713"/>
      <c r="LT552" s="713"/>
      <c r="LU552" s="713"/>
      <c r="LV552" s="713"/>
      <c r="LW552" s="713"/>
      <c r="LX552" s="713"/>
      <c r="LY552" s="713"/>
      <c r="LZ552" s="713"/>
      <c r="MA552" s="713"/>
      <c r="MB552" s="713"/>
      <c r="MC552" s="713"/>
      <c r="MD552" s="713"/>
      <c r="ME552" s="713"/>
      <c r="MF552" s="713"/>
      <c r="MG552" s="713"/>
      <c r="MH552" s="713"/>
      <c r="MI552" s="713"/>
      <c r="MJ552" s="713"/>
      <c r="MK552" s="713"/>
      <c r="ML552" s="713"/>
      <c r="MM552" s="713"/>
      <c r="MN552" s="713"/>
      <c r="MO552" s="713"/>
      <c r="MP552" s="713"/>
      <c r="MQ552" s="713"/>
      <c r="MR552" s="713"/>
      <c r="MS552" s="713"/>
      <c r="MT552" s="713"/>
      <c r="MU552" s="713"/>
      <c r="MV552" s="714"/>
      <c r="MW552" s="714"/>
      <c r="MX552" s="714"/>
      <c r="MY552" s="714"/>
      <c r="MZ552" s="714"/>
    </row>
    <row r="553" spans="1:364" s="49" customFormat="1" ht="15" customHeight="1">
      <c r="A553" s="723"/>
      <c r="B553" s="724"/>
      <c r="C553" s="709"/>
      <c r="D553" s="474"/>
      <c r="E553" s="7"/>
      <c r="F553" s="7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373"/>
      <c r="AG553" s="7"/>
      <c r="AH553" s="7"/>
      <c r="AI553" s="7"/>
      <c r="AJ553" s="7"/>
      <c r="AK553" s="7"/>
      <c r="AL553" s="7"/>
      <c r="AM553" s="7"/>
      <c r="AN553" s="7"/>
      <c r="AO553" s="373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373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373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373"/>
      <c r="FG553" s="6"/>
      <c r="FH553" s="6"/>
      <c r="FI553" s="6"/>
      <c r="FJ553" s="6"/>
      <c r="FK553" s="6"/>
      <c r="FL553" s="6"/>
      <c r="FM553" s="225"/>
      <c r="FN553" s="6"/>
      <c r="FO553" s="6"/>
      <c r="FP553" s="6"/>
      <c r="FQ553" s="6"/>
      <c r="FR553" s="510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101"/>
      <c r="GJ553" s="511"/>
      <c r="GK553" s="101"/>
      <c r="GL553" s="77"/>
      <c r="GM553" s="77"/>
      <c r="GN553" s="77"/>
      <c r="GO553" s="77"/>
      <c r="GP553" s="77"/>
      <c r="GQ553" s="77"/>
      <c r="GR553" s="77"/>
      <c r="GS553" s="77"/>
      <c r="GT553" s="77"/>
      <c r="GU553" s="77"/>
      <c r="GV553" s="77"/>
      <c r="GW553" s="77"/>
      <c r="GX553" s="77"/>
      <c r="GY553" s="77"/>
      <c r="GZ553" s="77"/>
      <c r="HA553" s="77"/>
      <c r="HB553" s="77"/>
      <c r="HC553" s="77"/>
      <c r="HD553" s="77"/>
      <c r="HE553" s="77"/>
      <c r="HF553" s="77"/>
      <c r="HG553" s="77"/>
      <c r="HH553" s="77"/>
      <c r="HI553" s="77"/>
      <c r="HJ553" s="77"/>
      <c r="HK553" s="77"/>
      <c r="HL553" s="77"/>
      <c r="HM553" s="77"/>
      <c r="HN553" s="77"/>
      <c r="HO553" s="77"/>
      <c r="HP553" s="77"/>
      <c r="HQ553" s="77"/>
      <c r="HR553" s="77"/>
      <c r="HS553" s="77"/>
      <c r="HT553" s="77"/>
      <c r="HU553" s="77"/>
      <c r="HV553" s="77"/>
      <c r="HW553" s="77"/>
      <c r="HX553" s="77"/>
      <c r="HY553" s="77"/>
      <c r="HZ553" s="77"/>
      <c r="IA553" s="77"/>
      <c r="IB553" s="77"/>
      <c r="IC553" s="77"/>
      <c r="ID553" s="77"/>
      <c r="IE553" s="77"/>
      <c r="IF553" s="77"/>
      <c r="IG553" s="77"/>
      <c r="IH553" s="77"/>
      <c r="II553" s="77"/>
      <c r="IJ553" s="77"/>
      <c r="IK553" s="77"/>
      <c r="IL553" s="77"/>
      <c r="IM553" s="77"/>
      <c r="IN553" s="77"/>
      <c r="IO553" s="77"/>
      <c r="IP553" s="77"/>
      <c r="IQ553" s="77"/>
      <c r="IR553" s="77"/>
      <c r="IS553" s="77"/>
      <c r="IT553" s="77"/>
      <c r="IU553" s="77"/>
      <c r="IV553" s="3"/>
      <c r="IW553" s="3"/>
      <c r="IX553" s="3"/>
      <c r="IY553" s="3"/>
      <c r="IZ553" s="3"/>
      <c r="JA553" s="551"/>
      <c r="JB553" s="713"/>
      <c r="JC553" s="713"/>
      <c r="JD553" s="713"/>
      <c r="JE553" s="713"/>
      <c r="JF553" s="713"/>
      <c r="JG553" s="713"/>
      <c r="JH553" s="713"/>
      <c r="JI553" s="713"/>
      <c r="JJ553" s="713"/>
      <c r="JK553" s="713"/>
      <c r="JL553" s="713"/>
      <c r="JM553" s="713"/>
      <c r="JN553" s="713"/>
      <c r="JO553" s="713"/>
      <c r="JP553" s="713"/>
      <c r="JQ553" s="713"/>
      <c r="JR553" s="713"/>
      <c r="JS553" s="713"/>
      <c r="JT553" s="713"/>
      <c r="JU553" s="713"/>
      <c r="JV553" s="713"/>
      <c r="JW553" s="713"/>
      <c r="JX553" s="713"/>
      <c r="JY553" s="713"/>
      <c r="JZ553" s="713"/>
      <c r="KA553" s="713"/>
      <c r="KB553" s="713"/>
      <c r="KC553" s="713"/>
      <c r="KD553" s="713"/>
      <c r="KE553" s="713"/>
      <c r="KF553" s="713"/>
      <c r="KG553" s="713"/>
      <c r="KH553" s="713"/>
      <c r="KI553" s="713"/>
      <c r="KJ553" s="713"/>
      <c r="KK553" s="713"/>
      <c r="KL553" s="713"/>
      <c r="KM553" s="713"/>
      <c r="KN553" s="713"/>
      <c r="KO553" s="713"/>
      <c r="KP553" s="713"/>
      <c r="KQ553" s="713"/>
      <c r="KR553" s="713"/>
      <c r="KS553" s="713"/>
      <c r="KT553" s="713"/>
      <c r="KU553" s="713"/>
      <c r="KV553" s="713"/>
      <c r="KW553" s="713"/>
      <c r="KX553" s="713"/>
      <c r="KY553" s="713"/>
      <c r="KZ553" s="713"/>
      <c r="LA553" s="713"/>
      <c r="LB553" s="713"/>
      <c r="LC553" s="713"/>
      <c r="LD553" s="713"/>
      <c r="LE553" s="713"/>
      <c r="LF553" s="713"/>
      <c r="LG553" s="713"/>
      <c r="LH553" s="713"/>
      <c r="LI553" s="713"/>
      <c r="LJ553" s="713"/>
      <c r="LK553" s="713"/>
      <c r="LL553" s="713"/>
      <c r="LM553" s="713"/>
      <c r="LN553" s="713"/>
      <c r="LO553" s="713"/>
      <c r="LP553" s="713"/>
      <c r="LQ553" s="713"/>
      <c r="LR553" s="713"/>
      <c r="LS553" s="713"/>
      <c r="LT553" s="713"/>
      <c r="LU553" s="713"/>
      <c r="LV553" s="713"/>
      <c r="LW553" s="713"/>
      <c r="LX553" s="713"/>
      <c r="LY553" s="713"/>
      <c r="LZ553" s="713"/>
      <c r="MA553" s="713"/>
      <c r="MB553" s="713"/>
      <c r="MC553" s="713"/>
      <c r="MD553" s="713"/>
      <c r="ME553" s="713"/>
      <c r="MF553" s="713"/>
      <c r="MG553" s="713"/>
      <c r="MH553" s="713"/>
      <c r="MI553" s="713"/>
      <c r="MJ553" s="713"/>
      <c r="MK553" s="713"/>
      <c r="ML553" s="713"/>
      <c r="MM553" s="713"/>
      <c r="MN553" s="713"/>
      <c r="MO553" s="713"/>
      <c r="MP553" s="713"/>
      <c r="MQ553" s="713"/>
      <c r="MR553" s="713"/>
      <c r="MS553" s="713"/>
      <c r="MT553" s="713"/>
      <c r="MU553" s="713"/>
      <c r="MV553" s="714"/>
      <c r="MW553" s="714"/>
      <c r="MX553" s="714"/>
      <c r="MY553" s="714"/>
      <c r="MZ553" s="714"/>
    </row>
    <row r="554" spans="1:364" s="49" customFormat="1" ht="15" customHeight="1">
      <c r="A554" s="723"/>
      <c r="B554" s="724"/>
      <c r="C554" s="709"/>
      <c r="D554" s="474"/>
      <c r="E554" s="7"/>
      <c r="F554" s="7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373"/>
      <c r="AG554" s="7"/>
      <c r="AH554" s="7"/>
      <c r="AI554" s="7"/>
      <c r="AJ554" s="7"/>
      <c r="AK554" s="7"/>
      <c r="AL554" s="7"/>
      <c r="AM554" s="7"/>
      <c r="AN554" s="7"/>
      <c r="AO554" s="373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373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373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373"/>
      <c r="FG554" s="6"/>
      <c r="FH554" s="6"/>
      <c r="FI554" s="6"/>
      <c r="FJ554" s="6"/>
      <c r="FK554" s="6"/>
      <c r="FL554" s="6"/>
      <c r="FM554" s="225"/>
      <c r="FN554" s="6"/>
      <c r="FO554" s="6"/>
      <c r="FP554" s="6"/>
      <c r="FQ554" s="6"/>
      <c r="FR554" s="510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101"/>
      <c r="GJ554" s="511"/>
      <c r="GK554" s="101"/>
      <c r="GL554" s="77"/>
      <c r="GM554" s="77"/>
      <c r="GN554" s="77"/>
      <c r="GO554" s="77"/>
      <c r="GP554" s="77"/>
      <c r="GQ554" s="77"/>
      <c r="GR554" s="77"/>
      <c r="GS554" s="77"/>
      <c r="GT554" s="77"/>
      <c r="GU554" s="77"/>
      <c r="GV554" s="77"/>
      <c r="GW554" s="77"/>
      <c r="GX554" s="77"/>
      <c r="GY554" s="77"/>
      <c r="GZ554" s="77"/>
      <c r="HA554" s="77"/>
      <c r="HB554" s="77"/>
      <c r="HC554" s="77"/>
      <c r="HD554" s="77"/>
      <c r="HE554" s="77"/>
      <c r="HF554" s="77"/>
      <c r="HG554" s="77"/>
      <c r="HH554" s="77"/>
      <c r="HI554" s="77"/>
      <c r="HJ554" s="77"/>
      <c r="HK554" s="77"/>
      <c r="HL554" s="77"/>
      <c r="HM554" s="77"/>
      <c r="HN554" s="77"/>
      <c r="HO554" s="77"/>
      <c r="HP554" s="77"/>
      <c r="HQ554" s="77"/>
      <c r="HR554" s="77"/>
      <c r="HS554" s="77"/>
      <c r="HT554" s="77"/>
      <c r="HU554" s="77"/>
      <c r="HV554" s="77"/>
      <c r="HW554" s="77"/>
      <c r="HX554" s="77"/>
      <c r="HY554" s="77"/>
      <c r="HZ554" s="77"/>
      <c r="IA554" s="77"/>
      <c r="IB554" s="77"/>
      <c r="IC554" s="77"/>
      <c r="ID554" s="77"/>
      <c r="IE554" s="77"/>
      <c r="IF554" s="77"/>
      <c r="IG554" s="77"/>
      <c r="IH554" s="77"/>
      <c r="II554" s="77"/>
      <c r="IJ554" s="77"/>
      <c r="IK554" s="77"/>
      <c r="IL554" s="77"/>
      <c r="IM554" s="77"/>
      <c r="IN554" s="77"/>
      <c r="IO554" s="77"/>
      <c r="IP554" s="77"/>
      <c r="IQ554" s="77"/>
      <c r="IR554" s="77"/>
      <c r="IS554" s="77"/>
      <c r="IT554" s="77"/>
      <c r="IU554" s="77"/>
      <c r="IV554" s="3"/>
      <c r="IW554" s="3"/>
      <c r="IX554" s="3"/>
      <c r="IY554" s="3"/>
      <c r="IZ554" s="3"/>
      <c r="JA554" s="551"/>
      <c r="JB554" s="713"/>
      <c r="JC554" s="713"/>
      <c r="JD554" s="713"/>
      <c r="JE554" s="713"/>
      <c r="JF554" s="713"/>
      <c r="JG554" s="713"/>
      <c r="JH554" s="713"/>
      <c r="JI554" s="713"/>
      <c r="JJ554" s="713"/>
      <c r="JK554" s="713"/>
      <c r="JL554" s="713"/>
      <c r="JM554" s="713"/>
      <c r="JN554" s="713"/>
      <c r="JO554" s="713"/>
      <c r="JP554" s="713"/>
      <c r="JQ554" s="713"/>
      <c r="JR554" s="713"/>
      <c r="JS554" s="713"/>
      <c r="JT554" s="713"/>
      <c r="JU554" s="713"/>
      <c r="JV554" s="713"/>
      <c r="JW554" s="713"/>
      <c r="JX554" s="713"/>
      <c r="JY554" s="713"/>
      <c r="JZ554" s="713"/>
      <c r="KA554" s="713"/>
      <c r="KB554" s="713"/>
      <c r="KC554" s="713"/>
      <c r="KD554" s="713"/>
      <c r="KE554" s="713"/>
      <c r="KF554" s="713"/>
      <c r="KG554" s="713"/>
      <c r="KH554" s="713"/>
      <c r="KI554" s="713"/>
      <c r="KJ554" s="713"/>
      <c r="KK554" s="713"/>
      <c r="KL554" s="713"/>
      <c r="KM554" s="713"/>
      <c r="KN554" s="713"/>
      <c r="KO554" s="713"/>
      <c r="KP554" s="713"/>
      <c r="KQ554" s="713"/>
      <c r="KR554" s="713"/>
      <c r="KS554" s="713"/>
      <c r="KT554" s="713"/>
      <c r="KU554" s="713"/>
      <c r="KV554" s="713"/>
      <c r="KW554" s="713"/>
      <c r="KX554" s="713"/>
      <c r="KY554" s="713"/>
      <c r="KZ554" s="713"/>
      <c r="LA554" s="713"/>
      <c r="LB554" s="713"/>
      <c r="LC554" s="713"/>
      <c r="LD554" s="713"/>
      <c r="LE554" s="713"/>
      <c r="LF554" s="713"/>
      <c r="LG554" s="713"/>
      <c r="LH554" s="713"/>
      <c r="LI554" s="713"/>
      <c r="LJ554" s="713"/>
      <c r="LK554" s="713"/>
      <c r="LL554" s="713"/>
      <c r="LM554" s="713"/>
      <c r="LN554" s="713"/>
      <c r="LO554" s="713"/>
      <c r="LP554" s="713"/>
      <c r="LQ554" s="713"/>
      <c r="LR554" s="713"/>
      <c r="LS554" s="713"/>
      <c r="LT554" s="713"/>
      <c r="LU554" s="713"/>
      <c r="LV554" s="713"/>
      <c r="LW554" s="713"/>
      <c r="LX554" s="713"/>
      <c r="LY554" s="713"/>
      <c r="LZ554" s="713"/>
      <c r="MA554" s="713"/>
      <c r="MB554" s="713"/>
      <c r="MC554" s="713"/>
      <c r="MD554" s="713"/>
      <c r="ME554" s="713"/>
      <c r="MF554" s="713"/>
      <c r="MG554" s="713"/>
      <c r="MH554" s="713"/>
      <c r="MI554" s="713"/>
      <c r="MJ554" s="713"/>
      <c r="MK554" s="713"/>
      <c r="ML554" s="713"/>
      <c r="MM554" s="713"/>
      <c r="MN554" s="713"/>
      <c r="MO554" s="713"/>
      <c r="MP554" s="713"/>
      <c r="MQ554" s="713"/>
      <c r="MR554" s="713"/>
      <c r="MS554" s="713"/>
      <c r="MT554" s="713"/>
      <c r="MU554" s="713"/>
      <c r="MV554" s="714"/>
      <c r="MW554" s="714"/>
      <c r="MX554" s="714"/>
      <c r="MY554" s="714"/>
      <c r="MZ554" s="714"/>
    </row>
    <row r="555" spans="1:364" s="49" customFormat="1" ht="15" customHeight="1">
      <c r="A555" s="723"/>
      <c r="B555" s="724"/>
      <c r="C555" s="709"/>
      <c r="D555" s="474"/>
      <c r="E555" s="7"/>
      <c r="F555" s="7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373"/>
      <c r="AG555" s="7"/>
      <c r="AH555" s="7"/>
      <c r="AI555" s="7"/>
      <c r="AJ555" s="7"/>
      <c r="AK555" s="7"/>
      <c r="AL555" s="7"/>
      <c r="AM555" s="7"/>
      <c r="AN555" s="7"/>
      <c r="AO555" s="373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373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373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373"/>
      <c r="FG555" s="6"/>
      <c r="FH555" s="6"/>
      <c r="FI555" s="6"/>
      <c r="FJ555" s="6"/>
      <c r="FK555" s="6"/>
      <c r="FL555" s="6"/>
      <c r="FM555" s="225"/>
      <c r="FN555" s="6"/>
      <c r="FO555" s="6"/>
      <c r="FP555" s="6"/>
      <c r="FQ555" s="6"/>
      <c r="FR555" s="510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101"/>
      <c r="GJ555" s="511"/>
      <c r="GK555" s="101"/>
      <c r="GL555" s="77"/>
      <c r="GM555" s="77"/>
      <c r="GN555" s="77"/>
      <c r="GO555" s="77"/>
      <c r="GP555" s="77"/>
      <c r="GQ555" s="77"/>
      <c r="GR555" s="77"/>
      <c r="GS555" s="77"/>
      <c r="GT555" s="77"/>
      <c r="GU555" s="77"/>
      <c r="GV555" s="77"/>
      <c r="GW555" s="77"/>
      <c r="GX555" s="77"/>
      <c r="GY555" s="77"/>
      <c r="GZ555" s="77"/>
      <c r="HA555" s="77"/>
      <c r="HB555" s="77"/>
      <c r="HC555" s="77"/>
      <c r="HD555" s="77"/>
      <c r="HE555" s="77"/>
      <c r="HF555" s="77"/>
      <c r="HG555" s="77"/>
      <c r="HH555" s="77"/>
      <c r="HI555" s="77"/>
      <c r="HJ555" s="77"/>
      <c r="HK555" s="77"/>
      <c r="HL555" s="77"/>
      <c r="HM555" s="77"/>
      <c r="HN555" s="77"/>
      <c r="HO555" s="77"/>
      <c r="HP555" s="77"/>
      <c r="HQ555" s="77"/>
      <c r="HR555" s="77"/>
      <c r="HS555" s="77"/>
      <c r="HT555" s="77"/>
      <c r="HU555" s="77"/>
      <c r="HV555" s="77"/>
      <c r="HW555" s="77"/>
      <c r="HX555" s="77"/>
      <c r="HY555" s="77"/>
      <c r="HZ555" s="77"/>
      <c r="IA555" s="77"/>
      <c r="IB555" s="77"/>
      <c r="IC555" s="77"/>
      <c r="ID555" s="77"/>
      <c r="IE555" s="77"/>
      <c r="IF555" s="77"/>
      <c r="IG555" s="77"/>
      <c r="IH555" s="77"/>
      <c r="II555" s="77"/>
      <c r="IJ555" s="77"/>
      <c r="IK555" s="77"/>
      <c r="IL555" s="77"/>
      <c r="IM555" s="77"/>
      <c r="IN555" s="77"/>
      <c r="IO555" s="77"/>
      <c r="IP555" s="77"/>
      <c r="IQ555" s="77"/>
      <c r="IR555" s="77"/>
      <c r="IS555" s="77"/>
      <c r="IT555" s="77"/>
      <c r="IU555" s="77"/>
      <c r="IV555" s="3"/>
      <c r="IW555" s="3"/>
      <c r="IX555" s="3"/>
      <c r="IY555" s="3"/>
      <c r="IZ555" s="3"/>
      <c r="JA555" s="551"/>
      <c r="JB555" s="713"/>
      <c r="JC555" s="713"/>
      <c r="JD555" s="713"/>
      <c r="JE555" s="713"/>
      <c r="JF555" s="713"/>
      <c r="JG555" s="713"/>
      <c r="JH555" s="713"/>
      <c r="JI555" s="713"/>
      <c r="JJ555" s="713"/>
      <c r="JK555" s="713"/>
      <c r="JL555" s="713"/>
      <c r="JM555" s="713"/>
      <c r="JN555" s="713"/>
      <c r="JO555" s="713"/>
      <c r="JP555" s="713"/>
      <c r="JQ555" s="713"/>
      <c r="JR555" s="713"/>
      <c r="JS555" s="713"/>
      <c r="JT555" s="713"/>
      <c r="JU555" s="713"/>
      <c r="JV555" s="713"/>
      <c r="JW555" s="713"/>
      <c r="JX555" s="713"/>
      <c r="JY555" s="713"/>
      <c r="JZ555" s="713"/>
      <c r="KA555" s="713"/>
      <c r="KB555" s="713"/>
      <c r="KC555" s="713"/>
      <c r="KD555" s="713"/>
      <c r="KE555" s="713"/>
      <c r="KF555" s="713"/>
      <c r="KG555" s="713"/>
      <c r="KH555" s="713"/>
      <c r="KI555" s="713"/>
      <c r="KJ555" s="713"/>
      <c r="KK555" s="713"/>
      <c r="KL555" s="713"/>
      <c r="KM555" s="713"/>
      <c r="KN555" s="713"/>
      <c r="KO555" s="713"/>
      <c r="KP555" s="713"/>
      <c r="KQ555" s="713"/>
      <c r="KR555" s="713"/>
      <c r="KS555" s="713"/>
      <c r="KT555" s="713"/>
      <c r="KU555" s="713"/>
      <c r="KV555" s="713"/>
      <c r="KW555" s="713"/>
      <c r="KX555" s="713"/>
      <c r="KY555" s="713"/>
      <c r="KZ555" s="713"/>
      <c r="LA555" s="713"/>
      <c r="LB555" s="713"/>
      <c r="LC555" s="713"/>
      <c r="LD555" s="713"/>
      <c r="LE555" s="713"/>
      <c r="LF555" s="713"/>
      <c r="LG555" s="713"/>
      <c r="LH555" s="713"/>
      <c r="LI555" s="713"/>
      <c r="LJ555" s="713"/>
      <c r="LK555" s="713"/>
      <c r="LL555" s="713"/>
      <c r="LM555" s="713"/>
      <c r="LN555" s="713"/>
      <c r="LO555" s="713"/>
      <c r="LP555" s="713"/>
      <c r="LQ555" s="713"/>
      <c r="LR555" s="713"/>
      <c r="LS555" s="713"/>
      <c r="LT555" s="713"/>
      <c r="LU555" s="713"/>
      <c r="LV555" s="713"/>
      <c r="LW555" s="713"/>
      <c r="LX555" s="713"/>
      <c r="LY555" s="713"/>
      <c r="LZ555" s="713"/>
      <c r="MA555" s="713"/>
      <c r="MB555" s="713"/>
      <c r="MC555" s="713"/>
      <c r="MD555" s="713"/>
      <c r="ME555" s="713"/>
      <c r="MF555" s="713"/>
      <c r="MG555" s="713"/>
      <c r="MH555" s="713"/>
      <c r="MI555" s="713"/>
      <c r="MJ555" s="713"/>
      <c r="MK555" s="713"/>
      <c r="ML555" s="713"/>
      <c r="MM555" s="713"/>
      <c r="MN555" s="713"/>
      <c r="MO555" s="713"/>
      <c r="MP555" s="713"/>
      <c r="MQ555" s="713"/>
      <c r="MR555" s="713"/>
      <c r="MS555" s="713"/>
      <c r="MT555" s="713"/>
      <c r="MU555" s="713"/>
      <c r="MV555" s="714"/>
      <c r="MW555" s="714"/>
      <c r="MX555" s="714"/>
      <c r="MY555" s="714"/>
      <c r="MZ555" s="714"/>
    </row>
    <row r="556" spans="1:364" s="49" customFormat="1" ht="15" customHeight="1">
      <c r="A556" s="723"/>
      <c r="B556" s="724"/>
      <c r="C556" s="709"/>
      <c r="D556" s="474"/>
      <c r="E556" s="7"/>
      <c r="F556" s="7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373"/>
      <c r="AG556" s="7"/>
      <c r="AH556" s="7"/>
      <c r="AI556" s="7"/>
      <c r="AJ556" s="7"/>
      <c r="AK556" s="7"/>
      <c r="AL556" s="7"/>
      <c r="AM556" s="7"/>
      <c r="AN556" s="7"/>
      <c r="AO556" s="373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373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373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373"/>
      <c r="FG556" s="6"/>
      <c r="FH556" s="6"/>
      <c r="FI556" s="6"/>
      <c r="FJ556" s="6"/>
      <c r="FK556" s="6"/>
      <c r="FL556" s="6"/>
      <c r="FM556" s="225"/>
      <c r="FN556" s="6"/>
      <c r="FO556" s="6"/>
      <c r="FP556" s="6"/>
      <c r="FQ556" s="6"/>
      <c r="FR556" s="510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101"/>
      <c r="GJ556" s="511"/>
      <c r="GK556" s="101"/>
      <c r="GL556" s="77"/>
      <c r="GM556" s="77"/>
      <c r="GN556" s="77"/>
      <c r="GO556" s="77"/>
      <c r="GP556" s="77"/>
      <c r="GQ556" s="77"/>
      <c r="GR556" s="77"/>
      <c r="GS556" s="77"/>
      <c r="GT556" s="77"/>
      <c r="GU556" s="77"/>
      <c r="GV556" s="77"/>
      <c r="GW556" s="77"/>
      <c r="GX556" s="77"/>
      <c r="GY556" s="77"/>
      <c r="GZ556" s="77"/>
      <c r="HA556" s="77"/>
      <c r="HB556" s="77"/>
      <c r="HC556" s="77"/>
      <c r="HD556" s="77"/>
      <c r="HE556" s="77"/>
      <c r="HF556" s="77"/>
      <c r="HG556" s="77"/>
      <c r="HH556" s="77"/>
      <c r="HI556" s="77"/>
      <c r="HJ556" s="77"/>
      <c r="HK556" s="77"/>
      <c r="HL556" s="77"/>
      <c r="HM556" s="77"/>
      <c r="HN556" s="77"/>
      <c r="HO556" s="77"/>
      <c r="HP556" s="77"/>
      <c r="HQ556" s="77"/>
      <c r="HR556" s="77"/>
      <c r="HS556" s="77"/>
      <c r="HT556" s="77"/>
      <c r="HU556" s="77"/>
      <c r="HV556" s="77"/>
      <c r="HW556" s="77"/>
      <c r="HX556" s="77"/>
      <c r="HY556" s="77"/>
      <c r="HZ556" s="77"/>
      <c r="IA556" s="77"/>
      <c r="IB556" s="77"/>
      <c r="IC556" s="77"/>
      <c r="ID556" s="77"/>
      <c r="IE556" s="77"/>
      <c r="IF556" s="77"/>
      <c r="IG556" s="77"/>
      <c r="IH556" s="77"/>
      <c r="II556" s="77"/>
      <c r="IJ556" s="77"/>
      <c r="IK556" s="77"/>
      <c r="IL556" s="77"/>
      <c r="IM556" s="77"/>
      <c r="IN556" s="77"/>
      <c r="IO556" s="77"/>
      <c r="IP556" s="77"/>
      <c r="IQ556" s="77"/>
      <c r="IR556" s="77"/>
      <c r="IS556" s="77"/>
      <c r="IT556" s="77"/>
      <c r="IU556" s="77"/>
      <c r="IV556" s="3"/>
      <c r="IW556" s="3"/>
      <c r="IX556" s="3"/>
      <c r="IY556" s="3"/>
      <c r="IZ556" s="3"/>
      <c r="JA556" s="551"/>
      <c r="JB556" s="713"/>
      <c r="JC556" s="713"/>
      <c r="JD556" s="713"/>
      <c r="JE556" s="713"/>
      <c r="JF556" s="713"/>
      <c r="JG556" s="713"/>
      <c r="JH556" s="713"/>
      <c r="JI556" s="713"/>
      <c r="JJ556" s="713"/>
      <c r="JK556" s="713"/>
      <c r="JL556" s="713"/>
      <c r="JM556" s="713"/>
      <c r="JN556" s="713"/>
      <c r="JO556" s="713"/>
      <c r="JP556" s="713"/>
      <c r="JQ556" s="713"/>
      <c r="JR556" s="713"/>
      <c r="JS556" s="713"/>
      <c r="JT556" s="713"/>
      <c r="JU556" s="713"/>
      <c r="JV556" s="713"/>
      <c r="JW556" s="713"/>
      <c r="JX556" s="713"/>
      <c r="JY556" s="713"/>
      <c r="JZ556" s="713"/>
      <c r="KA556" s="713"/>
      <c r="KB556" s="713"/>
      <c r="KC556" s="713"/>
      <c r="KD556" s="713"/>
      <c r="KE556" s="713"/>
      <c r="KF556" s="713"/>
      <c r="KG556" s="713"/>
      <c r="KH556" s="713"/>
      <c r="KI556" s="713"/>
      <c r="KJ556" s="713"/>
      <c r="KK556" s="713"/>
      <c r="KL556" s="713"/>
      <c r="KM556" s="713"/>
      <c r="KN556" s="713"/>
      <c r="KO556" s="713"/>
      <c r="KP556" s="713"/>
      <c r="KQ556" s="713"/>
      <c r="KR556" s="713"/>
      <c r="KS556" s="713"/>
      <c r="KT556" s="713"/>
      <c r="KU556" s="713"/>
      <c r="KV556" s="713"/>
      <c r="KW556" s="713"/>
      <c r="KX556" s="713"/>
      <c r="KY556" s="713"/>
      <c r="KZ556" s="713"/>
      <c r="LA556" s="713"/>
      <c r="LB556" s="713"/>
      <c r="LC556" s="713"/>
      <c r="LD556" s="713"/>
      <c r="LE556" s="713"/>
      <c r="LF556" s="713"/>
      <c r="LG556" s="713"/>
      <c r="LH556" s="713"/>
      <c r="LI556" s="713"/>
      <c r="LJ556" s="713"/>
      <c r="LK556" s="713"/>
      <c r="LL556" s="713"/>
      <c r="LM556" s="713"/>
      <c r="LN556" s="713"/>
      <c r="LO556" s="713"/>
      <c r="LP556" s="713"/>
      <c r="LQ556" s="713"/>
      <c r="LR556" s="713"/>
      <c r="LS556" s="713"/>
      <c r="LT556" s="713"/>
      <c r="LU556" s="713"/>
      <c r="LV556" s="713"/>
      <c r="LW556" s="713"/>
      <c r="LX556" s="713"/>
      <c r="LY556" s="713"/>
      <c r="LZ556" s="713"/>
      <c r="MA556" s="713"/>
      <c r="MB556" s="713"/>
      <c r="MC556" s="713"/>
      <c r="MD556" s="713"/>
      <c r="ME556" s="713"/>
      <c r="MF556" s="713"/>
      <c r="MG556" s="713"/>
      <c r="MH556" s="713"/>
      <c r="MI556" s="713"/>
      <c r="MJ556" s="713"/>
      <c r="MK556" s="713"/>
      <c r="ML556" s="713"/>
      <c r="MM556" s="713"/>
      <c r="MN556" s="713"/>
      <c r="MO556" s="713"/>
      <c r="MP556" s="713"/>
      <c r="MQ556" s="713"/>
      <c r="MR556" s="713"/>
      <c r="MS556" s="713"/>
      <c r="MT556" s="713"/>
      <c r="MU556" s="713"/>
      <c r="MV556" s="714"/>
      <c r="MW556" s="714"/>
      <c r="MX556" s="714"/>
      <c r="MY556" s="714"/>
      <c r="MZ556" s="714"/>
    </row>
    <row r="557" spans="1:364" s="49" customFormat="1" ht="15" customHeight="1">
      <c r="A557" s="723"/>
      <c r="B557" s="724"/>
      <c r="C557" s="709"/>
      <c r="D557" s="474"/>
      <c r="E557" s="7"/>
      <c r="F557" s="7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373"/>
      <c r="AG557" s="7"/>
      <c r="AH557" s="7"/>
      <c r="AI557" s="7"/>
      <c r="AJ557" s="7"/>
      <c r="AK557" s="7"/>
      <c r="AL557" s="7"/>
      <c r="AM557" s="7"/>
      <c r="AN557" s="7"/>
      <c r="AO557" s="373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373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373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373"/>
      <c r="FG557" s="6"/>
      <c r="FH557" s="6"/>
      <c r="FI557" s="6"/>
      <c r="FJ557" s="6"/>
      <c r="FK557" s="6"/>
      <c r="FL557" s="6"/>
      <c r="FM557" s="225"/>
      <c r="FN557" s="6"/>
      <c r="FO557" s="6"/>
      <c r="FP557" s="6"/>
      <c r="FQ557" s="6"/>
      <c r="FR557" s="510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101"/>
      <c r="GJ557" s="511"/>
      <c r="GK557" s="101"/>
      <c r="GL557" s="77"/>
      <c r="GM557" s="77"/>
      <c r="GN557" s="77"/>
      <c r="GO557" s="77"/>
      <c r="GP557" s="77"/>
      <c r="GQ557" s="77"/>
      <c r="GR557" s="77"/>
      <c r="GS557" s="77"/>
      <c r="GT557" s="77"/>
      <c r="GU557" s="77"/>
      <c r="GV557" s="77"/>
      <c r="GW557" s="77"/>
      <c r="GX557" s="77"/>
      <c r="GY557" s="77"/>
      <c r="GZ557" s="77"/>
      <c r="HA557" s="77"/>
      <c r="HB557" s="77"/>
      <c r="HC557" s="77"/>
      <c r="HD557" s="77"/>
      <c r="HE557" s="77"/>
      <c r="HF557" s="77"/>
      <c r="HG557" s="77"/>
      <c r="HH557" s="77"/>
      <c r="HI557" s="77"/>
      <c r="HJ557" s="77"/>
      <c r="HK557" s="77"/>
      <c r="HL557" s="77"/>
      <c r="HM557" s="77"/>
      <c r="HN557" s="77"/>
      <c r="HO557" s="77"/>
      <c r="HP557" s="77"/>
      <c r="HQ557" s="77"/>
      <c r="HR557" s="77"/>
      <c r="HS557" s="77"/>
      <c r="HT557" s="77"/>
      <c r="HU557" s="77"/>
      <c r="HV557" s="77"/>
      <c r="HW557" s="77"/>
      <c r="HX557" s="77"/>
      <c r="HY557" s="77"/>
      <c r="HZ557" s="77"/>
      <c r="IA557" s="77"/>
      <c r="IB557" s="77"/>
      <c r="IC557" s="77"/>
      <c r="ID557" s="77"/>
      <c r="IE557" s="77"/>
      <c r="IF557" s="77"/>
      <c r="IG557" s="77"/>
      <c r="IH557" s="77"/>
      <c r="II557" s="77"/>
      <c r="IJ557" s="77"/>
      <c r="IK557" s="77"/>
      <c r="IL557" s="77"/>
      <c r="IM557" s="77"/>
      <c r="IN557" s="77"/>
      <c r="IO557" s="77"/>
      <c r="IP557" s="77"/>
      <c r="IQ557" s="77"/>
      <c r="IR557" s="77"/>
      <c r="IS557" s="77"/>
      <c r="IT557" s="77"/>
      <c r="IU557" s="77"/>
      <c r="IV557" s="3"/>
      <c r="IW557" s="3"/>
      <c r="IX557" s="3"/>
      <c r="IY557" s="3"/>
      <c r="IZ557" s="3"/>
      <c r="JA557" s="551"/>
      <c r="JB557" s="713"/>
      <c r="JC557" s="713"/>
      <c r="JD557" s="713"/>
      <c r="JE557" s="713"/>
      <c r="JF557" s="713"/>
      <c r="JG557" s="713"/>
      <c r="JH557" s="713"/>
      <c r="JI557" s="713"/>
      <c r="JJ557" s="713"/>
      <c r="JK557" s="713"/>
      <c r="JL557" s="713"/>
      <c r="JM557" s="713"/>
      <c r="JN557" s="713"/>
      <c r="JO557" s="713"/>
      <c r="JP557" s="713"/>
      <c r="JQ557" s="713"/>
      <c r="JR557" s="713"/>
      <c r="JS557" s="713"/>
      <c r="JT557" s="713"/>
      <c r="JU557" s="713"/>
      <c r="JV557" s="713"/>
      <c r="JW557" s="713"/>
      <c r="JX557" s="713"/>
      <c r="JY557" s="713"/>
      <c r="JZ557" s="713"/>
      <c r="KA557" s="713"/>
      <c r="KB557" s="713"/>
      <c r="KC557" s="713"/>
      <c r="KD557" s="713"/>
      <c r="KE557" s="713"/>
      <c r="KF557" s="713"/>
      <c r="KG557" s="713"/>
      <c r="KH557" s="713"/>
      <c r="KI557" s="713"/>
      <c r="KJ557" s="713"/>
      <c r="KK557" s="713"/>
      <c r="KL557" s="713"/>
      <c r="KM557" s="713"/>
      <c r="KN557" s="713"/>
      <c r="KO557" s="713"/>
      <c r="KP557" s="713"/>
      <c r="KQ557" s="713"/>
      <c r="KR557" s="713"/>
      <c r="KS557" s="713"/>
      <c r="KT557" s="713"/>
      <c r="KU557" s="713"/>
      <c r="KV557" s="713"/>
      <c r="KW557" s="713"/>
      <c r="KX557" s="713"/>
      <c r="KY557" s="713"/>
      <c r="KZ557" s="713"/>
      <c r="LA557" s="713"/>
      <c r="LB557" s="713"/>
      <c r="LC557" s="713"/>
      <c r="LD557" s="713"/>
      <c r="LE557" s="713"/>
      <c r="LF557" s="713"/>
      <c r="LG557" s="713"/>
      <c r="LH557" s="713"/>
      <c r="LI557" s="713"/>
      <c r="LJ557" s="713"/>
      <c r="LK557" s="713"/>
      <c r="LL557" s="713"/>
      <c r="LM557" s="713"/>
      <c r="LN557" s="713"/>
      <c r="LO557" s="713"/>
      <c r="LP557" s="713"/>
      <c r="LQ557" s="713"/>
      <c r="LR557" s="713"/>
      <c r="LS557" s="713"/>
      <c r="LT557" s="713"/>
      <c r="LU557" s="713"/>
      <c r="LV557" s="713"/>
      <c r="LW557" s="713"/>
      <c r="LX557" s="713"/>
      <c r="LY557" s="713"/>
      <c r="LZ557" s="713"/>
      <c r="MA557" s="713"/>
      <c r="MB557" s="713"/>
      <c r="MC557" s="713"/>
      <c r="MD557" s="713"/>
      <c r="ME557" s="713"/>
      <c r="MF557" s="713"/>
      <c r="MG557" s="713"/>
      <c r="MH557" s="713"/>
      <c r="MI557" s="713"/>
      <c r="MJ557" s="713"/>
      <c r="MK557" s="713"/>
      <c r="ML557" s="713"/>
      <c r="MM557" s="713"/>
      <c r="MN557" s="713"/>
      <c r="MO557" s="713"/>
      <c r="MP557" s="713"/>
      <c r="MQ557" s="713"/>
      <c r="MR557" s="713"/>
      <c r="MS557" s="713"/>
      <c r="MT557" s="713"/>
      <c r="MU557" s="713"/>
      <c r="MV557" s="714"/>
      <c r="MW557" s="714"/>
      <c r="MX557" s="714"/>
      <c r="MY557" s="714"/>
      <c r="MZ557" s="714"/>
    </row>
    <row r="558" spans="1:364" s="49" customFormat="1" ht="15" customHeight="1">
      <c r="A558" s="723"/>
      <c r="B558" s="724"/>
      <c r="C558" s="709"/>
      <c r="D558" s="474"/>
      <c r="E558" s="7"/>
      <c r="F558" s="7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373"/>
      <c r="AG558" s="7"/>
      <c r="AH558" s="7"/>
      <c r="AI558" s="7"/>
      <c r="AJ558" s="7"/>
      <c r="AK558" s="7"/>
      <c r="AL558" s="7"/>
      <c r="AM558" s="7"/>
      <c r="AN558" s="7"/>
      <c r="AO558" s="373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373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373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373"/>
      <c r="FG558" s="6"/>
      <c r="FH558" s="6"/>
      <c r="FI558" s="6"/>
      <c r="FJ558" s="6"/>
      <c r="FK558" s="6"/>
      <c r="FL558" s="6"/>
      <c r="FM558" s="225"/>
      <c r="FN558" s="6"/>
      <c r="FO558" s="6"/>
      <c r="FP558" s="6"/>
      <c r="FQ558" s="6"/>
      <c r="FR558" s="510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101"/>
      <c r="GJ558" s="511"/>
      <c r="GK558" s="101"/>
      <c r="GL558" s="77"/>
      <c r="GM558" s="77"/>
      <c r="GN558" s="77"/>
      <c r="GO558" s="77"/>
      <c r="GP558" s="77"/>
      <c r="GQ558" s="77"/>
      <c r="GR558" s="77"/>
      <c r="GS558" s="77"/>
      <c r="GT558" s="77"/>
      <c r="GU558" s="77"/>
      <c r="GV558" s="77"/>
      <c r="GW558" s="77"/>
      <c r="GX558" s="77"/>
      <c r="GY558" s="77"/>
      <c r="GZ558" s="77"/>
      <c r="HA558" s="77"/>
      <c r="HB558" s="77"/>
      <c r="HC558" s="77"/>
      <c r="HD558" s="77"/>
      <c r="HE558" s="77"/>
      <c r="HF558" s="77"/>
      <c r="HG558" s="77"/>
      <c r="HH558" s="77"/>
      <c r="HI558" s="77"/>
      <c r="HJ558" s="77"/>
      <c r="HK558" s="77"/>
      <c r="HL558" s="77"/>
      <c r="HM558" s="77"/>
      <c r="HN558" s="77"/>
      <c r="HO558" s="77"/>
      <c r="HP558" s="77"/>
      <c r="HQ558" s="77"/>
      <c r="HR558" s="77"/>
      <c r="HS558" s="77"/>
      <c r="HT558" s="77"/>
      <c r="HU558" s="77"/>
      <c r="HV558" s="77"/>
      <c r="HW558" s="77"/>
      <c r="HX558" s="77"/>
      <c r="HY558" s="77"/>
      <c r="HZ558" s="77"/>
      <c r="IA558" s="77"/>
      <c r="IB558" s="77"/>
      <c r="IC558" s="77"/>
      <c r="ID558" s="77"/>
      <c r="IE558" s="77"/>
      <c r="IF558" s="77"/>
      <c r="IG558" s="77"/>
      <c r="IH558" s="77"/>
      <c r="II558" s="77"/>
      <c r="IJ558" s="77"/>
      <c r="IK558" s="77"/>
      <c r="IL558" s="77"/>
      <c r="IM558" s="77"/>
      <c r="IN558" s="77"/>
      <c r="IO558" s="77"/>
      <c r="IP558" s="77"/>
      <c r="IQ558" s="77"/>
      <c r="IR558" s="77"/>
      <c r="IS558" s="77"/>
      <c r="IT558" s="77"/>
      <c r="IU558" s="77"/>
      <c r="IV558" s="3"/>
      <c r="IW558" s="3"/>
      <c r="IX558" s="3"/>
      <c r="IY558" s="3"/>
      <c r="IZ558" s="3"/>
      <c r="JA558" s="551"/>
      <c r="JB558" s="713"/>
      <c r="JC558" s="713"/>
      <c r="JD558" s="713"/>
      <c r="JE558" s="713"/>
      <c r="JF558" s="713"/>
      <c r="JG558" s="713"/>
      <c r="JH558" s="713"/>
      <c r="JI558" s="713"/>
      <c r="JJ558" s="713"/>
      <c r="JK558" s="713"/>
      <c r="JL558" s="713"/>
      <c r="JM558" s="713"/>
      <c r="JN558" s="713"/>
      <c r="JO558" s="713"/>
      <c r="JP558" s="713"/>
      <c r="JQ558" s="713"/>
      <c r="JR558" s="713"/>
      <c r="JS558" s="713"/>
      <c r="JT558" s="713"/>
      <c r="JU558" s="713"/>
      <c r="JV558" s="713"/>
      <c r="JW558" s="713"/>
      <c r="JX558" s="713"/>
      <c r="JY558" s="713"/>
      <c r="JZ558" s="713"/>
      <c r="KA558" s="713"/>
      <c r="KB558" s="713"/>
      <c r="KC558" s="713"/>
      <c r="KD558" s="713"/>
      <c r="KE558" s="713"/>
      <c r="KF558" s="713"/>
      <c r="KG558" s="713"/>
      <c r="KH558" s="713"/>
      <c r="KI558" s="713"/>
      <c r="KJ558" s="713"/>
      <c r="KK558" s="713"/>
      <c r="KL558" s="713"/>
      <c r="KM558" s="713"/>
      <c r="KN558" s="713"/>
      <c r="KO558" s="713"/>
      <c r="KP558" s="713"/>
      <c r="KQ558" s="713"/>
      <c r="KR558" s="713"/>
      <c r="KS558" s="713"/>
      <c r="KT558" s="713"/>
      <c r="KU558" s="713"/>
      <c r="KV558" s="713"/>
      <c r="KW558" s="713"/>
      <c r="KX558" s="713"/>
      <c r="KY558" s="713"/>
      <c r="KZ558" s="713"/>
      <c r="LA558" s="713"/>
      <c r="LB558" s="713"/>
      <c r="LC558" s="713"/>
      <c r="LD558" s="713"/>
      <c r="LE558" s="713"/>
      <c r="LF558" s="713"/>
      <c r="LG558" s="713"/>
      <c r="LH558" s="713"/>
      <c r="LI558" s="713"/>
      <c r="LJ558" s="713"/>
      <c r="LK558" s="713"/>
      <c r="LL558" s="713"/>
      <c r="LM558" s="713"/>
      <c r="LN558" s="713"/>
      <c r="LO558" s="713"/>
      <c r="LP558" s="713"/>
      <c r="LQ558" s="713"/>
      <c r="LR558" s="713"/>
      <c r="LS558" s="713"/>
      <c r="LT558" s="713"/>
      <c r="LU558" s="713"/>
      <c r="LV558" s="713"/>
      <c r="LW558" s="713"/>
      <c r="LX558" s="713"/>
      <c r="LY558" s="713"/>
      <c r="LZ558" s="713"/>
      <c r="MA558" s="713"/>
      <c r="MB558" s="713"/>
      <c r="MC558" s="713"/>
      <c r="MD558" s="713"/>
      <c r="ME558" s="713"/>
      <c r="MF558" s="713"/>
      <c r="MG558" s="713"/>
      <c r="MH558" s="713"/>
      <c r="MI558" s="713"/>
      <c r="MJ558" s="713"/>
      <c r="MK558" s="713"/>
      <c r="ML558" s="713"/>
      <c r="MM558" s="713"/>
      <c r="MN558" s="713"/>
      <c r="MO558" s="713"/>
      <c r="MP558" s="713"/>
      <c r="MQ558" s="713"/>
      <c r="MR558" s="713"/>
      <c r="MS558" s="713"/>
      <c r="MT558" s="713"/>
      <c r="MU558" s="713"/>
      <c r="MV558" s="714"/>
      <c r="MW558" s="714"/>
      <c r="MX558" s="714"/>
      <c r="MY558" s="714"/>
      <c r="MZ558" s="714"/>
    </row>
    <row r="559" spans="1:364" s="49" customFormat="1" ht="15" customHeight="1">
      <c r="A559" s="723"/>
      <c r="B559" s="724"/>
      <c r="C559" s="709"/>
      <c r="D559" s="474"/>
      <c r="E559" s="7"/>
      <c r="F559" s="7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373"/>
      <c r="AG559" s="7"/>
      <c r="AH559" s="7"/>
      <c r="AI559" s="7"/>
      <c r="AJ559" s="7"/>
      <c r="AK559" s="7"/>
      <c r="AL559" s="7"/>
      <c r="AM559" s="7"/>
      <c r="AN559" s="7"/>
      <c r="AO559" s="373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373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373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373"/>
      <c r="FG559" s="6"/>
      <c r="FH559" s="6"/>
      <c r="FI559" s="6"/>
      <c r="FJ559" s="6"/>
      <c r="FK559" s="6"/>
      <c r="FL559" s="6"/>
      <c r="FM559" s="225"/>
      <c r="FN559" s="6"/>
      <c r="FO559" s="6"/>
      <c r="FP559" s="6"/>
      <c r="FQ559" s="6"/>
      <c r="FR559" s="510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101"/>
      <c r="GJ559" s="511"/>
      <c r="GK559" s="101"/>
      <c r="GL559" s="77"/>
      <c r="GM559" s="77"/>
      <c r="GN559" s="77"/>
      <c r="GO559" s="77"/>
      <c r="GP559" s="77"/>
      <c r="GQ559" s="77"/>
      <c r="GR559" s="77"/>
      <c r="GS559" s="77"/>
      <c r="GT559" s="77"/>
      <c r="GU559" s="77"/>
      <c r="GV559" s="77"/>
      <c r="GW559" s="77"/>
      <c r="GX559" s="77"/>
      <c r="GY559" s="77"/>
      <c r="GZ559" s="77"/>
      <c r="HA559" s="77"/>
      <c r="HB559" s="77"/>
      <c r="HC559" s="77"/>
      <c r="HD559" s="77"/>
      <c r="HE559" s="77"/>
      <c r="HF559" s="77"/>
      <c r="HG559" s="77"/>
      <c r="HH559" s="77"/>
      <c r="HI559" s="77"/>
      <c r="HJ559" s="77"/>
      <c r="HK559" s="77"/>
      <c r="HL559" s="77"/>
      <c r="HM559" s="77"/>
      <c r="HN559" s="77"/>
      <c r="HO559" s="77"/>
      <c r="HP559" s="77"/>
      <c r="HQ559" s="77"/>
      <c r="HR559" s="77"/>
      <c r="HS559" s="77"/>
      <c r="HT559" s="77"/>
      <c r="HU559" s="77"/>
      <c r="HV559" s="77"/>
      <c r="HW559" s="77"/>
      <c r="HX559" s="77"/>
      <c r="HY559" s="77"/>
      <c r="HZ559" s="77"/>
      <c r="IA559" s="77"/>
      <c r="IB559" s="77"/>
      <c r="IC559" s="77"/>
      <c r="ID559" s="77"/>
      <c r="IE559" s="77"/>
      <c r="IF559" s="77"/>
      <c r="IG559" s="77"/>
      <c r="IH559" s="77"/>
      <c r="II559" s="77"/>
      <c r="IJ559" s="77"/>
      <c r="IK559" s="77"/>
      <c r="IL559" s="77"/>
      <c r="IM559" s="77"/>
      <c r="IN559" s="77"/>
      <c r="IO559" s="77"/>
      <c r="IP559" s="77"/>
      <c r="IQ559" s="77"/>
      <c r="IR559" s="77"/>
      <c r="IS559" s="77"/>
      <c r="IT559" s="77"/>
      <c r="IU559" s="77"/>
      <c r="IV559" s="3"/>
      <c r="IW559" s="3"/>
      <c r="IX559" s="3"/>
      <c r="IY559" s="3"/>
      <c r="IZ559" s="3"/>
      <c r="JA559" s="551"/>
      <c r="JB559" s="713"/>
      <c r="JC559" s="713"/>
      <c r="JD559" s="713"/>
      <c r="JE559" s="713"/>
      <c r="JF559" s="713"/>
      <c r="JG559" s="713"/>
      <c r="JH559" s="713"/>
      <c r="JI559" s="713"/>
      <c r="JJ559" s="713"/>
      <c r="JK559" s="713"/>
      <c r="JL559" s="713"/>
      <c r="JM559" s="713"/>
      <c r="JN559" s="713"/>
      <c r="JO559" s="713"/>
      <c r="JP559" s="713"/>
      <c r="JQ559" s="713"/>
      <c r="JR559" s="713"/>
      <c r="JS559" s="713"/>
      <c r="JT559" s="713"/>
      <c r="JU559" s="713"/>
      <c r="JV559" s="713"/>
      <c r="JW559" s="713"/>
      <c r="JX559" s="713"/>
      <c r="JY559" s="713"/>
      <c r="JZ559" s="713"/>
      <c r="KA559" s="713"/>
      <c r="KB559" s="713"/>
      <c r="KC559" s="713"/>
      <c r="KD559" s="713"/>
      <c r="KE559" s="713"/>
      <c r="KF559" s="713"/>
      <c r="KG559" s="713"/>
      <c r="KH559" s="713"/>
      <c r="KI559" s="713"/>
      <c r="KJ559" s="713"/>
      <c r="KK559" s="713"/>
      <c r="KL559" s="713"/>
      <c r="KM559" s="713"/>
      <c r="KN559" s="713"/>
      <c r="KO559" s="713"/>
      <c r="KP559" s="713"/>
      <c r="KQ559" s="713"/>
      <c r="KR559" s="713"/>
      <c r="KS559" s="713"/>
      <c r="KT559" s="713"/>
      <c r="KU559" s="713"/>
      <c r="KV559" s="713"/>
      <c r="KW559" s="713"/>
      <c r="KX559" s="713"/>
      <c r="KY559" s="713"/>
      <c r="KZ559" s="713"/>
      <c r="LA559" s="713"/>
      <c r="LB559" s="713"/>
      <c r="LC559" s="713"/>
      <c r="LD559" s="713"/>
      <c r="LE559" s="713"/>
      <c r="LF559" s="713"/>
      <c r="LG559" s="713"/>
      <c r="LH559" s="713"/>
      <c r="LI559" s="713"/>
      <c r="LJ559" s="713"/>
      <c r="LK559" s="713"/>
      <c r="LL559" s="713"/>
      <c r="LM559" s="713"/>
      <c r="LN559" s="713"/>
      <c r="LO559" s="713"/>
      <c r="LP559" s="713"/>
      <c r="LQ559" s="713"/>
      <c r="LR559" s="713"/>
      <c r="LS559" s="713"/>
      <c r="LT559" s="713"/>
      <c r="LU559" s="713"/>
      <c r="LV559" s="713"/>
      <c r="LW559" s="713"/>
      <c r="LX559" s="713"/>
      <c r="LY559" s="713"/>
      <c r="LZ559" s="713"/>
      <c r="MA559" s="713"/>
      <c r="MB559" s="713"/>
      <c r="MC559" s="713"/>
      <c r="MD559" s="713"/>
      <c r="ME559" s="713"/>
      <c r="MF559" s="713"/>
      <c r="MG559" s="713"/>
      <c r="MH559" s="713"/>
      <c r="MI559" s="713"/>
      <c r="MJ559" s="713"/>
      <c r="MK559" s="713"/>
      <c r="ML559" s="713"/>
      <c r="MM559" s="713"/>
      <c r="MN559" s="713"/>
      <c r="MO559" s="713"/>
      <c r="MP559" s="713"/>
      <c r="MQ559" s="713"/>
      <c r="MR559" s="713"/>
      <c r="MS559" s="713"/>
      <c r="MT559" s="713"/>
      <c r="MU559" s="713"/>
      <c r="MV559" s="714"/>
      <c r="MW559" s="714"/>
      <c r="MX559" s="714"/>
      <c r="MY559" s="714"/>
      <c r="MZ559" s="714"/>
    </row>
    <row r="560" spans="1:364" s="49" customFormat="1" ht="15" customHeight="1">
      <c r="A560" s="723"/>
      <c r="B560" s="724"/>
      <c r="C560" s="709"/>
      <c r="D560" s="474"/>
      <c r="E560" s="7"/>
      <c r="F560" s="7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373"/>
      <c r="AG560" s="7"/>
      <c r="AH560" s="7"/>
      <c r="AI560" s="7"/>
      <c r="AJ560" s="7"/>
      <c r="AK560" s="7"/>
      <c r="AL560" s="7"/>
      <c r="AM560" s="7"/>
      <c r="AN560" s="7"/>
      <c r="AO560" s="373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373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373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373"/>
      <c r="FG560" s="6"/>
      <c r="FH560" s="6"/>
      <c r="FI560" s="6"/>
      <c r="FJ560" s="6"/>
      <c r="FK560" s="6"/>
      <c r="FL560" s="6"/>
      <c r="FM560" s="225"/>
      <c r="FN560" s="6"/>
      <c r="FO560" s="6"/>
      <c r="FP560" s="6"/>
      <c r="FQ560" s="6"/>
      <c r="FR560" s="510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101"/>
      <c r="GJ560" s="511"/>
      <c r="GK560" s="101"/>
      <c r="GL560" s="77"/>
      <c r="GM560" s="77"/>
      <c r="GN560" s="77"/>
      <c r="GO560" s="77"/>
      <c r="GP560" s="77"/>
      <c r="GQ560" s="77"/>
      <c r="GR560" s="77"/>
      <c r="GS560" s="77"/>
      <c r="GT560" s="77"/>
      <c r="GU560" s="77"/>
      <c r="GV560" s="77"/>
      <c r="GW560" s="77"/>
      <c r="GX560" s="77"/>
      <c r="GY560" s="77"/>
      <c r="GZ560" s="77"/>
      <c r="HA560" s="77"/>
      <c r="HB560" s="77"/>
      <c r="HC560" s="77"/>
      <c r="HD560" s="77"/>
      <c r="HE560" s="77"/>
      <c r="HF560" s="77"/>
      <c r="HG560" s="77"/>
      <c r="HH560" s="77"/>
      <c r="HI560" s="77"/>
      <c r="HJ560" s="77"/>
      <c r="HK560" s="77"/>
      <c r="HL560" s="77"/>
      <c r="HM560" s="77"/>
      <c r="HN560" s="77"/>
      <c r="HO560" s="77"/>
      <c r="HP560" s="77"/>
      <c r="HQ560" s="77"/>
      <c r="HR560" s="77"/>
      <c r="HS560" s="77"/>
      <c r="HT560" s="77"/>
      <c r="HU560" s="77"/>
      <c r="HV560" s="77"/>
      <c r="HW560" s="77"/>
      <c r="HX560" s="77"/>
      <c r="HY560" s="77"/>
      <c r="HZ560" s="77"/>
      <c r="IA560" s="77"/>
      <c r="IB560" s="77"/>
      <c r="IC560" s="77"/>
      <c r="ID560" s="77"/>
      <c r="IE560" s="77"/>
      <c r="IF560" s="77"/>
      <c r="IG560" s="77"/>
      <c r="IH560" s="77"/>
      <c r="II560" s="77"/>
      <c r="IJ560" s="77"/>
      <c r="IK560" s="77"/>
      <c r="IL560" s="77"/>
      <c r="IM560" s="77"/>
      <c r="IN560" s="77"/>
      <c r="IO560" s="77"/>
      <c r="IP560" s="77"/>
      <c r="IQ560" s="77"/>
      <c r="IR560" s="77"/>
      <c r="IS560" s="77"/>
      <c r="IT560" s="77"/>
      <c r="IU560" s="77"/>
      <c r="IV560" s="3"/>
      <c r="IW560" s="3"/>
      <c r="IX560" s="3"/>
      <c r="IY560" s="3"/>
      <c r="IZ560" s="3"/>
      <c r="JA560" s="551"/>
      <c r="JB560" s="713"/>
      <c r="JC560" s="713"/>
      <c r="JD560" s="713"/>
      <c r="JE560" s="713"/>
      <c r="JF560" s="713"/>
      <c r="JG560" s="713"/>
      <c r="JH560" s="713"/>
      <c r="JI560" s="713"/>
      <c r="JJ560" s="713"/>
      <c r="JK560" s="713"/>
      <c r="JL560" s="713"/>
      <c r="JM560" s="713"/>
      <c r="JN560" s="713"/>
      <c r="JO560" s="713"/>
      <c r="JP560" s="713"/>
      <c r="JQ560" s="713"/>
      <c r="JR560" s="713"/>
      <c r="JS560" s="713"/>
      <c r="JT560" s="713"/>
      <c r="JU560" s="713"/>
      <c r="JV560" s="713"/>
      <c r="JW560" s="713"/>
      <c r="JX560" s="713"/>
      <c r="JY560" s="713"/>
      <c r="JZ560" s="713"/>
      <c r="KA560" s="713"/>
      <c r="KB560" s="713"/>
      <c r="KC560" s="713"/>
      <c r="KD560" s="713"/>
      <c r="KE560" s="713"/>
      <c r="KF560" s="713"/>
      <c r="KG560" s="713"/>
      <c r="KH560" s="713"/>
      <c r="KI560" s="713"/>
      <c r="KJ560" s="713"/>
      <c r="KK560" s="713"/>
      <c r="KL560" s="713"/>
      <c r="KM560" s="713"/>
      <c r="KN560" s="713"/>
      <c r="KO560" s="713"/>
      <c r="KP560" s="713"/>
      <c r="KQ560" s="713"/>
      <c r="KR560" s="713"/>
      <c r="KS560" s="713"/>
      <c r="KT560" s="713"/>
      <c r="KU560" s="713"/>
      <c r="KV560" s="713"/>
      <c r="KW560" s="713"/>
      <c r="KX560" s="713"/>
      <c r="KY560" s="713"/>
      <c r="KZ560" s="713"/>
      <c r="LA560" s="713"/>
      <c r="LB560" s="713"/>
      <c r="LC560" s="713"/>
      <c r="LD560" s="713"/>
      <c r="LE560" s="713"/>
      <c r="LF560" s="713"/>
      <c r="LG560" s="713"/>
      <c r="LH560" s="713"/>
      <c r="LI560" s="713"/>
      <c r="LJ560" s="713"/>
      <c r="LK560" s="713"/>
      <c r="LL560" s="713"/>
      <c r="LM560" s="713"/>
      <c r="LN560" s="713"/>
      <c r="LO560" s="713"/>
      <c r="LP560" s="713"/>
      <c r="LQ560" s="713"/>
      <c r="LR560" s="713"/>
      <c r="LS560" s="713"/>
      <c r="LT560" s="713"/>
      <c r="LU560" s="713"/>
      <c r="LV560" s="713"/>
      <c r="LW560" s="713"/>
      <c r="LX560" s="713"/>
      <c r="LY560" s="713"/>
      <c r="LZ560" s="713"/>
      <c r="MA560" s="713"/>
      <c r="MB560" s="713"/>
      <c r="MC560" s="713"/>
      <c r="MD560" s="713"/>
      <c r="ME560" s="713"/>
      <c r="MF560" s="713"/>
      <c r="MG560" s="713"/>
      <c r="MH560" s="713"/>
      <c r="MI560" s="713"/>
      <c r="MJ560" s="713"/>
      <c r="MK560" s="713"/>
      <c r="ML560" s="713"/>
      <c r="MM560" s="713"/>
      <c r="MN560" s="713"/>
      <c r="MO560" s="713"/>
      <c r="MP560" s="713"/>
      <c r="MQ560" s="713"/>
      <c r="MR560" s="713"/>
      <c r="MS560" s="713"/>
      <c r="MT560" s="713"/>
      <c r="MU560" s="713"/>
      <c r="MV560" s="714"/>
      <c r="MW560" s="714"/>
      <c r="MX560" s="714"/>
      <c r="MY560" s="714"/>
      <c r="MZ560" s="714"/>
    </row>
    <row r="561" spans="1:364" s="49" customFormat="1" ht="15" customHeight="1">
      <c r="A561" s="723"/>
      <c r="B561" s="724"/>
      <c r="C561" s="709"/>
      <c r="D561" s="474"/>
      <c r="E561" s="7"/>
      <c r="F561" s="7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373"/>
      <c r="AG561" s="7"/>
      <c r="AH561" s="7"/>
      <c r="AI561" s="7"/>
      <c r="AJ561" s="7"/>
      <c r="AK561" s="7"/>
      <c r="AL561" s="7"/>
      <c r="AM561" s="7"/>
      <c r="AN561" s="7"/>
      <c r="AO561" s="373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373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373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373"/>
      <c r="FG561" s="6"/>
      <c r="FH561" s="6"/>
      <c r="FI561" s="6"/>
      <c r="FJ561" s="6"/>
      <c r="FK561" s="6"/>
      <c r="FL561" s="6"/>
      <c r="FM561" s="225"/>
      <c r="FN561" s="6"/>
      <c r="FO561" s="6"/>
      <c r="FP561" s="6"/>
      <c r="FQ561" s="6"/>
      <c r="FR561" s="510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101"/>
      <c r="GJ561" s="511"/>
      <c r="GK561" s="101"/>
      <c r="GL561" s="77"/>
      <c r="GM561" s="77"/>
      <c r="GN561" s="77"/>
      <c r="GO561" s="77"/>
      <c r="GP561" s="77"/>
      <c r="GQ561" s="77"/>
      <c r="GR561" s="77"/>
      <c r="GS561" s="77"/>
      <c r="GT561" s="77"/>
      <c r="GU561" s="77"/>
      <c r="GV561" s="77"/>
      <c r="GW561" s="77"/>
      <c r="GX561" s="77"/>
      <c r="GY561" s="77"/>
      <c r="GZ561" s="77"/>
      <c r="HA561" s="77"/>
      <c r="HB561" s="77"/>
      <c r="HC561" s="77"/>
      <c r="HD561" s="77"/>
      <c r="HE561" s="77"/>
      <c r="HF561" s="77"/>
      <c r="HG561" s="77"/>
      <c r="HH561" s="77"/>
      <c r="HI561" s="77"/>
      <c r="HJ561" s="77"/>
      <c r="HK561" s="77"/>
      <c r="HL561" s="77"/>
      <c r="HM561" s="77"/>
      <c r="HN561" s="77"/>
      <c r="HO561" s="77"/>
      <c r="HP561" s="77"/>
      <c r="HQ561" s="77"/>
      <c r="HR561" s="77"/>
      <c r="HS561" s="77"/>
      <c r="HT561" s="77"/>
      <c r="HU561" s="77"/>
      <c r="HV561" s="77"/>
      <c r="HW561" s="77"/>
      <c r="HX561" s="77"/>
      <c r="HY561" s="77"/>
      <c r="HZ561" s="77"/>
      <c r="IA561" s="77"/>
      <c r="IB561" s="77"/>
      <c r="IC561" s="77"/>
      <c r="ID561" s="77"/>
      <c r="IE561" s="77"/>
      <c r="IF561" s="77"/>
      <c r="IG561" s="77"/>
      <c r="IH561" s="77"/>
      <c r="II561" s="77"/>
      <c r="IJ561" s="77"/>
      <c r="IK561" s="77"/>
      <c r="IL561" s="77"/>
      <c r="IM561" s="77"/>
      <c r="IN561" s="77"/>
      <c r="IO561" s="77"/>
      <c r="IP561" s="77"/>
      <c r="IQ561" s="77"/>
      <c r="IR561" s="77"/>
      <c r="IS561" s="77"/>
      <c r="IT561" s="77"/>
      <c r="IU561" s="77"/>
      <c r="IV561" s="3"/>
      <c r="IW561" s="3"/>
      <c r="IX561" s="3"/>
      <c r="IY561" s="3"/>
      <c r="IZ561" s="3"/>
      <c r="JA561" s="551"/>
      <c r="JB561" s="713"/>
      <c r="JC561" s="713"/>
      <c r="JD561" s="713"/>
      <c r="JE561" s="713"/>
      <c r="JF561" s="713"/>
      <c r="JG561" s="713"/>
      <c r="JH561" s="713"/>
      <c r="JI561" s="713"/>
      <c r="JJ561" s="713"/>
      <c r="JK561" s="713"/>
      <c r="JL561" s="713"/>
      <c r="JM561" s="713"/>
      <c r="JN561" s="713"/>
      <c r="JO561" s="713"/>
      <c r="JP561" s="713"/>
      <c r="JQ561" s="713"/>
      <c r="JR561" s="713"/>
      <c r="JS561" s="713"/>
      <c r="JT561" s="713"/>
      <c r="JU561" s="713"/>
      <c r="JV561" s="713"/>
      <c r="JW561" s="713"/>
      <c r="JX561" s="713"/>
      <c r="JY561" s="713"/>
      <c r="JZ561" s="713"/>
      <c r="KA561" s="713"/>
      <c r="KB561" s="713"/>
      <c r="KC561" s="713"/>
      <c r="KD561" s="713"/>
      <c r="KE561" s="713"/>
      <c r="KF561" s="713"/>
      <c r="KG561" s="713"/>
      <c r="KH561" s="713"/>
      <c r="KI561" s="713"/>
      <c r="KJ561" s="713"/>
      <c r="KK561" s="713"/>
      <c r="KL561" s="713"/>
      <c r="KM561" s="713"/>
      <c r="KN561" s="713"/>
      <c r="KO561" s="713"/>
      <c r="KP561" s="713"/>
      <c r="KQ561" s="713"/>
      <c r="KR561" s="713"/>
      <c r="KS561" s="713"/>
      <c r="KT561" s="713"/>
      <c r="KU561" s="713"/>
      <c r="KV561" s="713"/>
      <c r="KW561" s="713"/>
      <c r="KX561" s="713"/>
      <c r="KY561" s="713"/>
      <c r="KZ561" s="713"/>
      <c r="LA561" s="713"/>
      <c r="LB561" s="713"/>
      <c r="LC561" s="713"/>
      <c r="LD561" s="713"/>
      <c r="LE561" s="713"/>
      <c r="LF561" s="713"/>
      <c r="LG561" s="713"/>
      <c r="LH561" s="713"/>
      <c r="LI561" s="713"/>
      <c r="LJ561" s="713"/>
      <c r="LK561" s="713"/>
      <c r="LL561" s="713"/>
      <c r="LM561" s="713"/>
      <c r="LN561" s="713"/>
      <c r="LO561" s="713"/>
      <c r="LP561" s="713"/>
      <c r="LQ561" s="713"/>
      <c r="LR561" s="713"/>
      <c r="LS561" s="713"/>
      <c r="LT561" s="713"/>
      <c r="LU561" s="713"/>
      <c r="LV561" s="713"/>
      <c r="LW561" s="713"/>
      <c r="LX561" s="713"/>
      <c r="LY561" s="713"/>
      <c r="LZ561" s="713"/>
      <c r="MA561" s="713"/>
      <c r="MB561" s="713"/>
      <c r="MC561" s="713"/>
      <c r="MD561" s="713"/>
      <c r="ME561" s="713"/>
      <c r="MF561" s="713"/>
      <c r="MG561" s="713"/>
      <c r="MH561" s="713"/>
      <c r="MI561" s="713"/>
      <c r="MJ561" s="713"/>
      <c r="MK561" s="713"/>
      <c r="ML561" s="713"/>
      <c r="MM561" s="713"/>
      <c r="MN561" s="713"/>
      <c r="MO561" s="713"/>
      <c r="MP561" s="713"/>
      <c r="MQ561" s="713"/>
      <c r="MR561" s="713"/>
      <c r="MS561" s="713"/>
      <c r="MT561" s="713"/>
      <c r="MU561" s="713"/>
      <c r="MV561" s="714"/>
      <c r="MW561" s="714"/>
      <c r="MX561" s="714"/>
      <c r="MY561" s="714"/>
      <c r="MZ561" s="714"/>
    </row>
    <row r="562" spans="1:364" s="49" customFormat="1" ht="15" customHeight="1">
      <c r="A562" s="723"/>
      <c r="B562" s="724"/>
      <c r="C562" s="709"/>
      <c r="D562" s="474"/>
      <c r="E562" s="7"/>
      <c r="F562" s="7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373"/>
      <c r="AG562" s="7"/>
      <c r="AH562" s="7"/>
      <c r="AI562" s="7"/>
      <c r="AJ562" s="7"/>
      <c r="AK562" s="7"/>
      <c r="AL562" s="7"/>
      <c r="AM562" s="7"/>
      <c r="AN562" s="7"/>
      <c r="AO562" s="373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373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373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373"/>
      <c r="FG562" s="6"/>
      <c r="FH562" s="6"/>
      <c r="FI562" s="6"/>
      <c r="FJ562" s="6"/>
      <c r="FK562" s="6"/>
      <c r="FL562" s="6"/>
      <c r="FM562" s="225"/>
      <c r="FN562" s="6"/>
      <c r="FO562" s="6"/>
      <c r="FP562" s="6"/>
      <c r="FQ562" s="6"/>
      <c r="FR562" s="510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101"/>
      <c r="GJ562" s="511"/>
      <c r="GK562" s="101"/>
      <c r="GL562" s="77"/>
      <c r="GM562" s="77"/>
      <c r="GN562" s="77"/>
      <c r="GO562" s="77"/>
      <c r="GP562" s="77"/>
      <c r="GQ562" s="77"/>
      <c r="GR562" s="77"/>
      <c r="GS562" s="77"/>
      <c r="GT562" s="77"/>
      <c r="GU562" s="77"/>
      <c r="GV562" s="77"/>
      <c r="GW562" s="77"/>
      <c r="GX562" s="77"/>
      <c r="GY562" s="77"/>
      <c r="GZ562" s="77"/>
      <c r="HA562" s="77"/>
      <c r="HB562" s="77"/>
      <c r="HC562" s="77"/>
      <c r="HD562" s="77"/>
      <c r="HE562" s="77"/>
      <c r="HF562" s="77"/>
      <c r="HG562" s="77"/>
      <c r="HH562" s="77"/>
      <c r="HI562" s="77"/>
      <c r="HJ562" s="77"/>
      <c r="HK562" s="77"/>
      <c r="HL562" s="77"/>
      <c r="HM562" s="77"/>
      <c r="HN562" s="77"/>
      <c r="HO562" s="77"/>
      <c r="HP562" s="77"/>
      <c r="HQ562" s="77"/>
      <c r="HR562" s="77"/>
      <c r="HS562" s="77"/>
      <c r="HT562" s="77"/>
      <c r="HU562" s="77"/>
      <c r="HV562" s="77"/>
      <c r="HW562" s="77"/>
      <c r="HX562" s="77"/>
      <c r="HY562" s="77"/>
      <c r="HZ562" s="77"/>
      <c r="IA562" s="77"/>
      <c r="IB562" s="77"/>
      <c r="IC562" s="77"/>
      <c r="ID562" s="77"/>
      <c r="IE562" s="77"/>
      <c r="IF562" s="77"/>
      <c r="IG562" s="77"/>
      <c r="IH562" s="77"/>
      <c r="II562" s="77"/>
      <c r="IJ562" s="77"/>
      <c r="IK562" s="77"/>
      <c r="IL562" s="77"/>
      <c r="IM562" s="77"/>
      <c r="IN562" s="77"/>
      <c r="IO562" s="77"/>
      <c r="IP562" s="77"/>
      <c r="IQ562" s="77"/>
      <c r="IR562" s="77"/>
      <c r="IS562" s="77"/>
      <c r="IT562" s="77"/>
      <c r="IU562" s="77"/>
      <c r="IV562" s="3"/>
      <c r="IW562" s="3"/>
      <c r="IX562" s="3"/>
      <c r="IY562" s="3"/>
      <c r="IZ562" s="3"/>
      <c r="JA562" s="551"/>
      <c r="JB562" s="713"/>
      <c r="JC562" s="713"/>
      <c r="JD562" s="713"/>
      <c r="JE562" s="713"/>
      <c r="JF562" s="713"/>
      <c r="JG562" s="713"/>
      <c r="JH562" s="713"/>
      <c r="JI562" s="713"/>
      <c r="JJ562" s="713"/>
      <c r="JK562" s="713"/>
      <c r="JL562" s="713"/>
      <c r="JM562" s="713"/>
      <c r="JN562" s="713"/>
      <c r="JO562" s="713"/>
      <c r="JP562" s="713"/>
      <c r="JQ562" s="713"/>
      <c r="JR562" s="713"/>
      <c r="JS562" s="713"/>
      <c r="JT562" s="713"/>
      <c r="JU562" s="713"/>
      <c r="JV562" s="713"/>
      <c r="JW562" s="713"/>
      <c r="JX562" s="713"/>
      <c r="JY562" s="713"/>
      <c r="JZ562" s="713"/>
      <c r="KA562" s="713"/>
      <c r="KB562" s="713"/>
      <c r="KC562" s="713"/>
      <c r="KD562" s="713"/>
      <c r="KE562" s="713"/>
      <c r="KF562" s="713"/>
      <c r="KG562" s="713"/>
      <c r="KH562" s="713"/>
      <c r="KI562" s="713"/>
      <c r="KJ562" s="713"/>
      <c r="KK562" s="713"/>
      <c r="KL562" s="713"/>
      <c r="KM562" s="713"/>
      <c r="KN562" s="713"/>
      <c r="KO562" s="713"/>
      <c r="KP562" s="713"/>
      <c r="KQ562" s="713"/>
      <c r="KR562" s="713"/>
      <c r="KS562" s="713"/>
      <c r="KT562" s="713"/>
      <c r="KU562" s="713"/>
      <c r="KV562" s="713"/>
      <c r="KW562" s="713"/>
      <c r="KX562" s="713"/>
      <c r="KY562" s="713"/>
      <c r="KZ562" s="713"/>
      <c r="LA562" s="713"/>
      <c r="LB562" s="713"/>
      <c r="LC562" s="713"/>
      <c r="LD562" s="713"/>
      <c r="LE562" s="713"/>
      <c r="LF562" s="713"/>
      <c r="LG562" s="713"/>
      <c r="LH562" s="713"/>
      <c r="LI562" s="713"/>
      <c r="LJ562" s="713"/>
      <c r="LK562" s="713"/>
      <c r="LL562" s="713"/>
      <c r="LM562" s="713"/>
      <c r="LN562" s="713"/>
      <c r="LO562" s="713"/>
      <c r="LP562" s="713"/>
      <c r="LQ562" s="713"/>
      <c r="LR562" s="713"/>
      <c r="LS562" s="713"/>
      <c r="LT562" s="713"/>
      <c r="LU562" s="713"/>
      <c r="LV562" s="713"/>
      <c r="LW562" s="713"/>
      <c r="LX562" s="713"/>
      <c r="LY562" s="713"/>
      <c r="LZ562" s="713"/>
      <c r="MA562" s="713"/>
      <c r="MB562" s="713"/>
      <c r="MC562" s="713"/>
      <c r="MD562" s="713"/>
      <c r="ME562" s="713"/>
      <c r="MF562" s="713"/>
      <c r="MG562" s="713"/>
      <c r="MH562" s="713"/>
      <c r="MI562" s="713"/>
      <c r="MJ562" s="713"/>
      <c r="MK562" s="713"/>
      <c r="ML562" s="713"/>
      <c r="MM562" s="713"/>
      <c r="MN562" s="713"/>
      <c r="MO562" s="713"/>
      <c r="MP562" s="713"/>
      <c r="MQ562" s="713"/>
      <c r="MR562" s="713"/>
      <c r="MS562" s="713"/>
      <c r="MT562" s="713"/>
      <c r="MU562" s="713"/>
      <c r="MV562" s="714"/>
      <c r="MW562" s="714"/>
      <c r="MX562" s="714"/>
      <c r="MY562" s="714"/>
      <c r="MZ562" s="714"/>
    </row>
    <row r="563" spans="1:364" s="49" customFormat="1" ht="15" customHeight="1">
      <c r="A563" s="723"/>
      <c r="B563" s="724"/>
      <c r="C563" s="709"/>
      <c r="D563" s="474"/>
      <c r="E563" s="7"/>
      <c r="F563" s="7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373"/>
      <c r="AG563" s="7"/>
      <c r="AH563" s="7"/>
      <c r="AI563" s="7"/>
      <c r="AJ563" s="7"/>
      <c r="AK563" s="7"/>
      <c r="AL563" s="7"/>
      <c r="AM563" s="7"/>
      <c r="AN563" s="7"/>
      <c r="AO563" s="373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373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373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373"/>
      <c r="FG563" s="6"/>
      <c r="FH563" s="6"/>
      <c r="FI563" s="6"/>
      <c r="FJ563" s="6"/>
      <c r="FK563" s="6"/>
      <c r="FL563" s="6"/>
      <c r="FM563" s="225"/>
      <c r="FN563" s="6"/>
      <c r="FO563" s="6"/>
      <c r="FP563" s="6"/>
      <c r="FQ563" s="6"/>
      <c r="FR563" s="510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101"/>
      <c r="GJ563" s="511"/>
      <c r="GK563" s="101"/>
      <c r="GL563" s="77"/>
      <c r="GM563" s="77"/>
      <c r="GN563" s="77"/>
      <c r="GO563" s="77"/>
      <c r="GP563" s="77"/>
      <c r="GQ563" s="77"/>
      <c r="GR563" s="77"/>
      <c r="GS563" s="77"/>
      <c r="GT563" s="77"/>
      <c r="GU563" s="77"/>
      <c r="GV563" s="77"/>
      <c r="GW563" s="77"/>
      <c r="GX563" s="77"/>
      <c r="GY563" s="77"/>
      <c r="GZ563" s="77"/>
      <c r="HA563" s="77"/>
      <c r="HB563" s="77"/>
      <c r="HC563" s="77"/>
      <c r="HD563" s="77"/>
      <c r="HE563" s="77"/>
      <c r="HF563" s="77"/>
      <c r="HG563" s="77"/>
      <c r="HH563" s="77"/>
      <c r="HI563" s="77"/>
      <c r="HJ563" s="77"/>
      <c r="HK563" s="77"/>
      <c r="HL563" s="77"/>
      <c r="HM563" s="77"/>
      <c r="HN563" s="77"/>
      <c r="HO563" s="77"/>
      <c r="HP563" s="77"/>
      <c r="HQ563" s="77"/>
      <c r="HR563" s="77"/>
      <c r="HS563" s="77"/>
      <c r="HT563" s="77"/>
      <c r="HU563" s="77"/>
      <c r="HV563" s="77"/>
      <c r="HW563" s="77"/>
      <c r="HX563" s="77"/>
      <c r="HY563" s="77"/>
      <c r="HZ563" s="77"/>
      <c r="IA563" s="77"/>
      <c r="IB563" s="77"/>
      <c r="IC563" s="77"/>
      <c r="ID563" s="77"/>
      <c r="IE563" s="77"/>
      <c r="IF563" s="77"/>
      <c r="IG563" s="77"/>
      <c r="IH563" s="77"/>
      <c r="II563" s="77"/>
      <c r="IJ563" s="77"/>
      <c r="IK563" s="77"/>
      <c r="IL563" s="77"/>
      <c r="IM563" s="77"/>
      <c r="IN563" s="77"/>
      <c r="IO563" s="77"/>
      <c r="IP563" s="77"/>
      <c r="IQ563" s="77"/>
      <c r="IR563" s="77"/>
      <c r="IS563" s="77"/>
      <c r="IT563" s="77"/>
      <c r="IU563" s="77"/>
      <c r="IV563" s="3"/>
      <c r="IW563" s="3"/>
      <c r="IX563" s="3"/>
      <c r="IY563" s="3"/>
      <c r="IZ563" s="3"/>
      <c r="JA563" s="551"/>
      <c r="JB563" s="713"/>
      <c r="JC563" s="713"/>
      <c r="JD563" s="713"/>
      <c r="JE563" s="713"/>
      <c r="JF563" s="713"/>
      <c r="JG563" s="713"/>
      <c r="JH563" s="713"/>
      <c r="JI563" s="713"/>
      <c r="JJ563" s="713"/>
      <c r="JK563" s="713"/>
      <c r="JL563" s="713"/>
      <c r="JM563" s="713"/>
      <c r="JN563" s="713"/>
      <c r="JO563" s="713"/>
      <c r="JP563" s="713"/>
      <c r="JQ563" s="713"/>
      <c r="JR563" s="713"/>
      <c r="JS563" s="713"/>
      <c r="JT563" s="713"/>
      <c r="JU563" s="713"/>
      <c r="JV563" s="713"/>
      <c r="JW563" s="713"/>
      <c r="JX563" s="713"/>
      <c r="JY563" s="713"/>
      <c r="JZ563" s="713"/>
      <c r="KA563" s="713"/>
      <c r="KB563" s="713"/>
      <c r="KC563" s="713"/>
      <c r="KD563" s="713"/>
      <c r="KE563" s="713"/>
      <c r="KF563" s="713"/>
      <c r="KG563" s="713"/>
      <c r="KH563" s="713"/>
      <c r="KI563" s="713"/>
      <c r="KJ563" s="713"/>
      <c r="KK563" s="713"/>
      <c r="KL563" s="713"/>
      <c r="KM563" s="713"/>
      <c r="KN563" s="713"/>
      <c r="KO563" s="713"/>
      <c r="KP563" s="713"/>
      <c r="KQ563" s="713"/>
      <c r="KR563" s="713"/>
      <c r="KS563" s="713"/>
      <c r="KT563" s="713"/>
      <c r="KU563" s="713"/>
      <c r="KV563" s="713"/>
      <c r="KW563" s="713"/>
      <c r="KX563" s="713"/>
      <c r="KY563" s="713"/>
      <c r="KZ563" s="713"/>
      <c r="LA563" s="713"/>
      <c r="LB563" s="713"/>
      <c r="LC563" s="713"/>
      <c r="LD563" s="713"/>
      <c r="LE563" s="713"/>
      <c r="LF563" s="713"/>
      <c r="LG563" s="713"/>
      <c r="LH563" s="713"/>
      <c r="LI563" s="713"/>
      <c r="LJ563" s="713"/>
      <c r="LK563" s="713"/>
      <c r="LL563" s="713"/>
      <c r="LM563" s="713"/>
      <c r="LN563" s="713"/>
      <c r="LO563" s="713"/>
      <c r="LP563" s="713"/>
      <c r="LQ563" s="713"/>
      <c r="LR563" s="713"/>
      <c r="LS563" s="713"/>
      <c r="LT563" s="713"/>
      <c r="LU563" s="713"/>
      <c r="LV563" s="713"/>
      <c r="LW563" s="713"/>
      <c r="LX563" s="713"/>
      <c r="LY563" s="713"/>
      <c r="LZ563" s="713"/>
      <c r="MA563" s="713"/>
      <c r="MB563" s="713"/>
      <c r="MC563" s="713"/>
      <c r="MD563" s="713"/>
      <c r="ME563" s="713"/>
      <c r="MF563" s="713"/>
      <c r="MG563" s="713"/>
      <c r="MH563" s="713"/>
      <c r="MI563" s="713"/>
      <c r="MJ563" s="713"/>
      <c r="MK563" s="713"/>
      <c r="ML563" s="713"/>
      <c r="MM563" s="713"/>
      <c r="MN563" s="713"/>
      <c r="MO563" s="713"/>
      <c r="MP563" s="713"/>
      <c r="MQ563" s="713"/>
      <c r="MR563" s="713"/>
      <c r="MS563" s="713"/>
      <c r="MT563" s="713"/>
      <c r="MU563" s="713"/>
      <c r="MV563" s="714"/>
      <c r="MW563" s="714"/>
      <c r="MX563" s="714"/>
      <c r="MY563" s="714"/>
      <c r="MZ563" s="714"/>
    </row>
    <row r="564" spans="1:364" s="49" customFormat="1" ht="15" customHeight="1">
      <c r="A564" s="723"/>
      <c r="B564" s="724"/>
      <c r="C564" s="709"/>
      <c r="D564" s="474"/>
      <c r="E564" s="7"/>
      <c r="F564" s="7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373"/>
      <c r="AG564" s="7"/>
      <c r="AH564" s="7"/>
      <c r="AI564" s="7"/>
      <c r="AJ564" s="7"/>
      <c r="AK564" s="7"/>
      <c r="AL564" s="7"/>
      <c r="AM564" s="7"/>
      <c r="AN564" s="7"/>
      <c r="AO564" s="373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373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373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373"/>
      <c r="FG564" s="6"/>
      <c r="FH564" s="6"/>
      <c r="FI564" s="6"/>
      <c r="FJ564" s="6"/>
      <c r="FK564" s="6"/>
      <c r="FL564" s="6"/>
      <c r="FM564" s="225"/>
      <c r="FN564" s="6"/>
      <c r="FO564" s="6"/>
      <c r="FP564" s="6"/>
      <c r="FQ564" s="6"/>
      <c r="FR564" s="510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101"/>
      <c r="GJ564" s="511"/>
      <c r="GK564" s="101"/>
      <c r="GL564" s="77"/>
      <c r="GM564" s="77"/>
      <c r="GN564" s="77"/>
      <c r="GO564" s="77"/>
      <c r="GP564" s="77"/>
      <c r="GQ564" s="77"/>
      <c r="GR564" s="77"/>
      <c r="GS564" s="77"/>
      <c r="GT564" s="77"/>
      <c r="GU564" s="77"/>
      <c r="GV564" s="77"/>
      <c r="GW564" s="77"/>
      <c r="GX564" s="77"/>
      <c r="GY564" s="77"/>
      <c r="GZ564" s="77"/>
      <c r="HA564" s="77"/>
      <c r="HB564" s="77"/>
      <c r="HC564" s="77"/>
      <c r="HD564" s="77"/>
      <c r="HE564" s="77"/>
      <c r="HF564" s="77"/>
      <c r="HG564" s="77"/>
      <c r="HH564" s="77"/>
      <c r="HI564" s="77"/>
      <c r="HJ564" s="77"/>
      <c r="HK564" s="77"/>
      <c r="HL564" s="77"/>
      <c r="HM564" s="77"/>
      <c r="HN564" s="77"/>
      <c r="HO564" s="77"/>
      <c r="HP564" s="77"/>
      <c r="HQ564" s="77"/>
      <c r="HR564" s="77"/>
      <c r="HS564" s="77"/>
      <c r="HT564" s="77"/>
      <c r="HU564" s="77"/>
      <c r="HV564" s="77"/>
      <c r="HW564" s="77"/>
      <c r="HX564" s="77"/>
      <c r="HY564" s="77"/>
      <c r="HZ564" s="77"/>
      <c r="IA564" s="77"/>
      <c r="IB564" s="77"/>
      <c r="IC564" s="77"/>
      <c r="ID564" s="77"/>
      <c r="IE564" s="77"/>
      <c r="IF564" s="77"/>
      <c r="IG564" s="77"/>
      <c r="IH564" s="77"/>
      <c r="II564" s="77"/>
      <c r="IJ564" s="77"/>
      <c r="IK564" s="77"/>
      <c r="IL564" s="77"/>
      <c r="IM564" s="77"/>
      <c r="IN564" s="77"/>
      <c r="IO564" s="77"/>
      <c r="IP564" s="77"/>
      <c r="IQ564" s="77"/>
      <c r="IR564" s="77"/>
      <c r="IS564" s="77"/>
      <c r="IT564" s="77"/>
      <c r="IU564" s="77"/>
      <c r="IV564" s="3"/>
      <c r="IW564" s="3"/>
      <c r="IX564" s="3"/>
      <c r="IY564" s="3"/>
      <c r="IZ564" s="3"/>
      <c r="JA564" s="551"/>
      <c r="JB564" s="713"/>
      <c r="JC564" s="713"/>
      <c r="JD564" s="713"/>
      <c r="JE564" s="713"/>
      <c r="JF564" s="713"/>
      <c r="JG564" s="713"/>
      <c r="JH564" s="713"/>
      <c r="JI564" s="713"/>
      <c r="JJ564" s="713"/>
      <c r="JK564" s="713"/>
      <c r="JL564" s="713"/>
      <c r="JM564" s="713"/>
      <c r="JN564" s="713"/>
      <c r="JO564" s="713"/>
      <c r="JP564" s="713"/>
      <c r="JQ564" s="713"/>
      <c r="JR564" s="713"/>
      <c r="JS564" s="713"/>
      <c r="JT564" s="713"/>
      <c r="JU564" s="713"/>
      <c r="JV564" s="713"/>
      <c r="JW564" s="713"/>
      <c r="JX564" s="713"/>
      <c r="JY564" s="713"/>
      <c r="JZ564" s="713"/>
      <c r="KA564" s="713"/>
      <c r="KB564" s="713"/>
      <c r="KC564" s="713"/>
      <c r="KD564" s="713"/>
      <c r="KE564" s="713"/>
      <c r="KF564" s="713"/>
      <c r="KG564" s="713"/>
      <c r="KH564" s="713"/>
      <c r="KI564" s="713"/>
      <c r="KJ564" s="713"/>
      <c r="KK564" s="713"/>
      <c r="KL564" s="713"/>
      <c r="KM564" s="713"/>
      <c r="KN564" s="713"/>
      <c r="KO564" s="713"/>
      <c r="KP564" s="713"/>
      <c r="KQ564" s="713"/>
      <c r="KR564" s="713"/>
      <c r="KS564" s="713"/>
      <c r="KT564" s="713"/>
      <c r="KU564" s="713"/>
      <c r="KV564" s="713"/>
      <c r="KW564" s="713"/>
      <c r="KX564" s="713"/>
      <c r="KY564" s="713"/>
      <c r="KZ564" s="713"/>
      <c r="LA564" s="713"/>
      <c r="LB564" s="713"/>
      <c r="LC564" s="713"/>
      <c r="LD564" s="713"/>
      <c r="LE564" s="713"/>
      <c r="LF564" s="713"/>
      <c r="LG564" s="713"/>
      <c r="LH564" s="713"/>
      <c r="LI564" s="713"/>
      <c r="LJ564" s="713"/>
      <c r="LK564" s="713"/>
      <c r="LL564" s="713"/>
      <c r="LM564" s="713"/>
      <c r="LN564" s="713"/>
      <c r="LO564" s="713"/>
      <c r="LP564" s="713"/>
      <c r="LQ564" s="713"/>
      <c r="LR564" s="713"/>
      <c r="LS564" s="713"/>
      <c r="LT564" s="713"/>
      <c r="LU564" s="713"/>
      <c r="LV564" s="713"/>
      <c r="LW564" s="713"/>
      <c r="LX564" s="713"/>
      <c r="LY564" s="713"/>
      <c r="LZ564" s="713"/>
      <c r="MA564" s="713"/>
      <c r="MB564" s="713"/>
      <c r="MC564" s="713"/>
      <c r="MD564" s="713"/>
      <c r="ME564" s="713"/>
      <c r="MF564" s="713"/>
      <c r="MG564" s="713"/>
      <c r="MH564" s="713"/>
      <c r="MI564" s="713"/>
      <c r="MJ564" s="713"/>
      <c r="MK564" s="713"/>
      <c r="ML564" s="713"/>
      <c r="MM564" s="713"/>
      <c r="MN564" s="713"/>
      <c r="MO564" s="713"/>
      <c r="MP564" s="713"/>
      <c r="MQ564" s="713"/>
      <c r="MR564" s="713"/>
      <c r="MS564" s="713"/>
      <c r="MT564" s="713"/>
      <c r="MU564" s="713"/>
      <c r="MV564" s="714"/>
      <c r="MW564" s="714"/>
      <c r="MX564" s="714"/>
      <c r="MY564" s="714"/>
      <c r="MZ564" s="714"/>
    </row>
    <row r="565" spans="1:364" s="49" customFormat="1" ht="15" customHeight="1">
      <c r="A565" s="723"/>
      <c r="B565" s="724"/>
      <c r="C565" s="709"/>
      <c r="D565" s="474"/>
      <c r="E565" s="7"/>
      <c r="F565" s="7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373"/>
      <c r="AG565" s="7"/>
      <c r="AH565" s="7"/>
      <c r="AI565" s="7"/>
      <c r="AJ565" s="7"/>
      <c r="AK565" s="7"/>
      <c r="AL565" s="7"/>
      <c r="AM565" s="7"/>
      <c r="AN565" s="7"/>
      <c r="AO565" s="373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373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373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373"/>
      <c r="FG565" s="6"/>
      <c r="FH565" s="6"/>
      <c r="FI565" s="6"/>
      <c r="FJ565" s="6"/>
      <c r="FK565" s="6"/>
      <c r="FL565" s="6"/>
      <c r="FM565" s="225"/>
      <c r="FN565" s="6"/>
      <c r="FO565" s="6"/>
      <c r="FP565" s="6"/>
      <c r="FQ565" s="6"/>
      <c r="FR565" s="510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101"/>
      <c r="GJ565" s="511"/>
      <c r="GK565" s="101"/>
      <c r="GL565" s="77"/>
      <c r="GM565" s="77"/>
      <c r="GN565" s="77"/>
      <c r="GO565" s="77"/>
      <c r="GP565" s="77"/>
      <c r="GQ565" s="77"/>
      <c r="GR565" s="77"/>
      <c r="GS565" s="77"/>
      <c r="GT565" s="77"/>
      <c r="GU565" s="77"/>
      <c r="GV565" s="77"/>
      <c r="GW565" s="77"/>
      <c r="GX565" s="77"/>
      <c r="GY565" s="77"/>
      <c r="GZ565" s="77"/>
      <c r="HA565" s="77"/>
      <c r="HB565" s="77"/>
      <c r="HC565" s="77"/>
      <c r="HD565" s="77"/>
      <c r="HE565" s="77"/>
      <c r="HF565" s="77"/>
      <c r="HG565" s="77"/>
      <c r="HH565" s="77"/>
      <c r="HI565" s="77"/>
      <c r="HJ565" s="77"/>
      <c r="HK565" s="77"/>
      <c r="HL565" s="77"/>
      <c r="HM565" s="77"/>
      <c r="HN565" s="77"/>
      <c r="HO565" s="77"/>
      <c r="HP565" s="77"/>
      <c r="HQ565" s="77"/>
      <c r="HR565" s="77"/>
      <c r="HS565" s="77"/>
      <c r="HT565" s="77"/>
      <c r="HU565" s="77"/>
      <c r="HV565" s="77"/>
      <c r="HW565" s="77"/>
      <c r="HX565" s="77"/>
      <c r="HY565" s="77"/>
      <c r="HZ565" s="77"/>
      <c r="IA565" s="77"/>
      <c r="IB565" s="77"/>
      <c r="IC565" s="77"/>
      <c r="ID565" s="77"/>
      <c r="IE565" s="77"/>
      <c r="IF565" s="77"/>
      <c r="IG565" s="77"/>
      <c r="IH565" s="77"/>
      <c r="II565" s="77"/>
      <c r="IJ565" s="77"/>
      <c r="IK565" s="77"/>
      <c r="IL565" s="77"/>
      <c r="IM565" s="77"/>
      <c r="IN565" s="77"/>
      <c r="IO565" s="77"/>
      <c r="IP565" s="77"/>
      <c r="IQ565" s="77"/>
      <c r="IR565" s="77"/>
      <c r="IS565" s="77"/>
      <c r="IT565" s="77"/>
      <c r="IU565" s="77"/>
      <c r="IV565" s="3"/>
      <c r="IW565" s="3"/>
      <c r="IX565" s="3"/>
      <c r="IY565" s="3"/>
      <c r="IZ565" s="3"/>
      <c r="JA565" s="551"/>
      <c r="JB565" s="713"/>
      <c r="JC565" s="713"/>
      <c r="JD565" s="713"/>
      <c r="JE565" s="713"/>
      <c r="JF565" s="713"/>
      <c r="JG565" s="713"/>
      <c r="JH565" s="713"/>
      <c r="JI565" s="713"/>
      <c r="JJ565" s="713"/>
      <c r="JK565" s="713"/>
      <c r="JL565" s="713"/>
      <c r="JM565" s="713"/>
      <c r="JN565" s="713"/>
      <c r="JO565" s="713"/>
      <c r="JP565" s="713"/>
      <c r="JQ565" s="713"/>
      <c r="JR565" s="713"/>
      <c r="JS565" s="713"/>
      <c r="JT565" s="713"/>
      <c r="JU565" s="713"/>
      <c r="JV565" s="713"/>
      <c r="JW565" s="713"/>
      <c r="JX565" s="713"/>
      <c r="JY565" s="713"/>
      <c r="JZ565" s="713"/>
      <c r="KA565" s="713"/>
      <c r="KB565" s="713"/>
      <c r="KC565" s="713"/>
      <c r="KD565" s="713"/>
      <c r="KE565" s="713"/>
      <c r="KF565" s="713"/>
      <c r="KG565" s="713"/>
      <c r="KH565" s="713"/>
      <c r="KI565" s="713"/>
      <c r="KJ565" s="713"/>
      <c r="KK565" s="713"/>
      <c r="KL565" s="713"/>
      <c r="KM565" s="713"/>
      <c r="KN565" s="713"/>
      <c r="KO565" s="713"/>
      <c r="KP565" s="713"/>
      <c r="KQ565" s="713"/>
      <c r="KR565" s="713"/>
      <c r="KS565" s="713"/>
      <c r="KT565" s="713"/>
      <c r="KU565" s="713"/>
      <c r="KV565" s="713"/>
      <c r="KW565" s="713"/>
      <c r="KX565" s="713"/>
      <c r="KY565" s="713"/>
      <c r="KZ565" s="713"/>
      <c r="LA565" s="713"/>
      <c r="LB565" s="713"/>
      <c r="LC565" s="713"/>
      <c r="LD565" s="713"/>
      <c r="LE565" s="713"/>
      <c r="LF565" s="713"/>
      <c r="LG565" s="713"/>
      <c r="LH565" s="713"/>
      <c r="LI565" s="713"/>
      <c r="LJ565" s="713"/>
      <c r="LK565" s="713"/>
      <c r="LL565" s="713"/>
      <c r="LM565" s="713"/>
      <c r="LN565" s="713"/>
      <c r="LO565" s="713"/>
      <c r="LP565" s="713"/>
      <c r="LQ565" s="713"/>
      <c r="LR565" s="713"/>
      <c r="LS565" s="713"/>
      <c r="LT565" s="713"/>
      <c r="LU565" s="713"/>
      <c r="LV565" s="713"/>
      <c r="LW565" s="713"/>
      <c r="LX565" s="713"/>
      <c r="LY565" s="713"/>
      <c r="LZ565" s="713"/>
      <c r="MA565" s="713"/>
      <c r="MB565" s="713"/>
      <c r="MC565" s="713"/>
      <c r="MD565" s="713"/>
      <c r="ME565" s="713"/>
      <c r="MF565" s="713"/>
      <c r="MG565" s="713"/>
      <c r="MH565" s="713"/>
      <c r="MI565" s="713"/>
      <c r="MJ565" s="713"/>
      <c r="MK565" s="713"/>
      <c r="ML565" s="713"/>
      <c r="MM565" s="713"/>
      <c r="MN565" s="713"/>
      <c r="MO565" s="713"/>
      <c r="MP565" s="713"/>
      <c r="MQ565" s="713"/>
      <c r="MR565" s="713"/>
      <c r="MS565" s="713"/>
      <c r="MT565" s="713"/>
      <c r="MU565" s="713"/>
      <c r="MV565" s="714"/>
      <c r="MW565" s="714"/>
      <c r="MX565" s="714"/>
      <c r="MY565" s="714"/>
      <c r="MZ565" s="714"/>
    </row>
    <row r="566" spans="1:364" s="49" customFormat="1" ht="15" customHeight="1">
      <c r="A566" s="723"/>
      <c r="B566" s="724"/>
      <c r="C566" s="709"/>
      <c r="D566" s="474"/>
      <c r="E566" s="7"/>
      <c r="F566" s="7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373"/>
      <c r="AG566" s="7"/>
      <c r="AH566" s="7"/>
      <c r="AI566" s="7"/>
      <c r="AJ566" s="7"/>
      <c r="AK566" s="7"/>
      <c r="AL566" s="7"/>
      <c r="AM566" s="7"/>
      <c r="AN566" s="7"/>
      <c r="AO566" s="373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373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373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373"/>
      <c r="FG566" s="6"/>
      <c r="FH566" s="6"/>
      <c r="FI566" s="6"/>
      <c r="FJ566" s="6"/>
      <c r="FK566" s="6"/>
      <c r="FL566" s="6"/>
      <c r="FM566" s="225"/>
      <c r="FN566" s="6"/>
      <c r="FO566" s="6"/>
      <c r="FP566" s="6"/>
      <c r="FQ566" s="6"/>
      <c r="FR566" s="510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101"/>
      <c r="GJ566" s="511"/>
      <c r="GK566" s="101"/>
      <c r="GL566" s="77"/>
      <c r="GM566" s="77"/>
      <c r="GN566" s="77"/>
      <c r="GO566" s="77"/>
      <c r="GP566" s="77"/>
      <c r="GQ566" s="77"/>
      <c r="GR566" s="77"/>
      <c r="GS566" s="77"/>
      <c r="GT566" s="77"/>
      <c r="GU566" s="77"/>
      <c r="GV566" s="77"/>
      <c r="GW566" s="77"/>
      <c r="GX566" s="77"/>
      <c r="GY566" s="77"/>
      <c r="GZ566" s="77"/>
      <c r="HA566" s="77"/>
      <c r="HB566" s="77"/>
      <c r="HC566" s="77"/>
      <c r="HD566" s="77"/>
      <c r="HE566" s="77"/>
      <c r="HF566" s="77"/>
      <c r="HG566" s="77"/>
      <c r="HH566" s="77"/>
      <c r="HI566" s="77"/>
      <c r="HJ566" s="77"/>
      <c r="HK566" s="77"/>
      <c r="HL566" s="77"/>
      <c r="HM566" s="77"/>
      <c r="HN566" s="77"/>
      <c r="HO566" s="77"/>
      <c r="HP566" s="77"/>
      <c r="HQ566" s="77"/>
      <c r="HR566" s="77"/>
      <c r="HS566" s="77"/>
      <c r="HT566" s="77"/>
      <c r="HU566" s="77"/>
      <c r="HV566" s="77"/>
      <c r="HW566" s="77"/>
      <c r="HX566" s="77"/>
      <c r="HY566" s="77"/>
      <c r="HZ566" s="77"/>
      <c r="IA566" s="77"/>
      <c r="IB566" s="77"/>
      <c r="IC566" s="77"/>
      <c r="ID566" s="77"/>
      <c r="IE566" s="77"/>
      <c r="IF566" s="77"/>
      <c r="IG566" s="77"/>
      <c r="IH566" s="77"/>
      <c r="II566" s="77"/>
      <c r="IJ566" s="77"/>
      <c r="IK566" s="77"/>
      <c r="IL566" s="77"/>
      <c r="IM566" s="77"/>
      <c r="IN566" s="77"/>
      <c r="IO566" s="77"/>
      <c r="IP566" s="77"/>
      <c r="IQ566" s="77"/>
      <c r="IR566" s="77"/>
      <c r="IS566" s="77"/>
      <c r="IT566" s="77"/>
      <c r="IU566" s="77"/>
      <c r="IV566" s="3"/>
      <c r="IW566" s="3"/>
      <c r="IX566" s="3"/>
      <c r="IY566" s="3"/>
      <c r="IZ566" s="3"/>
      <c r="JA566" s="551"/>
      <c r="JB566" s="713"/>
      <c r="JC566" s="713"/>
      <c r="JD566" s="713"/>
      <c r="JE566" s="713"/>
      <c r="JF566" s="713"/>
      <c r="JG566" s="713"/>
      <c r="JH566" s="713"/>
      <c r="JI566" s="713"/>
      <c r="JJ566" s="713"/>
      <c r="JK566" s="713"/>
      <c r="JL566" s="713"/>
      <c r="JM566" s="713"/>
      <c r="JN566" s="713"/>
      <c r="JO566" s="713"/>
      <c r="JP566" s="713"/>
      <c r="JQ566" s="713"/>
      <c r="JR566" s="713"/>
      <c r="JS566" s="713"/>
      <c r="JT566" s="713"/>
      <c r="JU566" s="713"/>
      <c r="JV566" s="713"/>
      <c r="JW566" s="713"/>
      <c r="JX566" s="713"/>
      <c r="JY566" s="713"/>
      <c r="JZ566" s="713"/>
      <c r="KA566" s="713"/>
      <c r="KB566" s="713"/>
      <c r="KC566" s="713"/>
      <c r="KD566" s="713"/>
      <c r="KE566" s="713"/>
      <c r="KF566" s="713"/>
      <c r="KG566" s="713"/>
      <c r="KH566" s="713"/>
      <c r="KI566" s="713"/>
      <c r="KJ566" s="713"/>
      <c r="KK566" s="713"/>
      <c r="KL566" s="713"/>
      <c r="KM566" s="713"/>
      <c r="KN566" s="713"/>
      <c r="KO566" s="713"/>
      <c r="KP566" s="713"/>
      <c r="KQ566" s="713"/>
      <c r="KR566" s="713"/>
      <c r="KS566" s="713"/>
      <c r="KT566" s="713"/>
      <c r="KU566" s="713"/>
      <c r="KV566" s="713"/>
      <c r="KW566" s="713"/>
      <c r="KX566" s="713"/>
      <c r="KY566" s="713"/>
      <c r="KZ566" s="713"/>
      <c r="LA566" s="713"/>
      <c r="LB566" s="713"/>
      <c r="LC566" s="713"/>
      <c r="LD566" s="713"/>
      <c r="LE566" s="713"/>
      <c r="LF566" s="713"/>
      <c r="LG566" s="713"/>
      <c r="LH566" s="713"/>
      <c r="LI566" s="713"/>
      <c r="LJ566" s="713"/>
      <c r="LK566" s="713"/>
      <c r="LL566" s="713"/>
      <c r="LM566" s="713"/>
      <c r="LN566" s="713"/>
      <c r="LO566" s="713"/>
      <c r="LP566" s="713"/>
      <c r="LQ566" s="713"/>
      <c r="LR566" s="713"/>
      <c r="LS566" s="713"/>
      <c r="LT566" s="713"/>
      <c r="LU566" s="713"/>
      <c r="LV566" s="713"/>
      <c r="LW566" s="713"/>
      <c r="LX566" s="713"/>
      <c r="LY566" s="713"/>
      <c r="LZ566" s="713"/>
      <c r="MA566" s="713"/>
      <c r="MB566" s="713"/>
      <c r="MC566" s="713"/>
      <c r="MD566" s="713"/>
      <c r="ME566" s="713"/>
      <c r="MF566" s="713"/>
      <c r="MG566" s="713"/>
      <c r="MH566" s="713"/>
      <c r="MI566" s="713"/>
      <c r="MJ566" s="713"/>
      <c r="MK566" s="713"/>
      <c r="ML566" s="713"/>
      <c r="MM566" s="713"/>
      <c r="MN566" s="713"/>
      <c r="MO566" s="713"/>
      <c r="MP566" s="713"/>
      <c r="MQ566" s="713"/>
      <c r="MR566" s="713"/>
      <c r="MS566" s="713"/>
      <c r="MT566" s="713"/>
      <c r="MU566" s="713"/>
      <c r="MV566" s="714"/>
      <c r="MW566" s="714"/>
      <c r="MX566" s="714"/>
      <c r="MY566" s="714"/>
      <c r="MZ566" s="714"/>
    </row>
    <row r="567" spans="1:364" s="49" customFormat="1" ht="15" customHeight="1">
      <c r="A567" s="723"/>
      <c r="B567" s="724"/>
      <c r="C567" s="709"/>
      <c r="D567" s="474"/>
      <c r="E567" s="7"/>
      <c r="F567" s="7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373"/>
      <c r="AG567" s="7"/>
      <c r="AH567" s="7"/>
      <c r="AI567" s="7"/>
      <c r="AJ567" s="7"/>
      <c r="AK567" s="7"/>
      <c r="AL567" s="7"/>
      <c r="AM567" s="7"/>
      <c r="AN567" s="7"/>
      <c r="AO567" s="373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373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373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373"/>
      <c r="FG567" s="6"/>
      <c r="FH567" s="6"/>
      <c r="FI567" s="6"/>
      <c r="FJ567" s="6"/>
      <c r="FK567" s="6"/>
      <c r="FL567" s="6"/>
      <c r="FM567" s="225"/>
      <c r="FN567" s="6"/>
      <c r="FO567" s="6"/>
      <c r="FP567" s="6"/>
      <c r="FQ567" s="6"/>
      <c r="FR567" s="510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101"/>
      <c r="GJ567" s="511"/>
      <c r="GK567" s="101"/>
      <c r="GL567" s="77"/>
      <c r="GM567" s="77"/>
      <c r="GN567" s="77"/>
      <c r="GO567" s="77"/>
      <c r="GP567" s="77"/>
      <c r="GQ567" s="77"/>
      <c r="GR567" s="77"/>
      <c r="GS567" s="77"/>
      <c r="GT567" s="77"/>
      <c r="GU567" s="77"/>
      <c r="GV567" s="77"/>
      <c r="GW567" s="77"/>
      <c r="GX567" s="77"/>
      <c r="GY567" s="77"/>
      <c r="GZ567" s="77"/>
      <c r="HA567" s="77"/>
      <c r="HB567" s="77"/>
      <c r="HC567" s="77"/>
      <c r="HD567" s="77"/>
      <c r="HE567" s="77"/>
      <c r="HF567" s="77"/>
      <c r="HG567" s="77"/>
      <c r="HH567" s="77"/>
      <c r="HI567" s="77"/>
      <c r="HJ567" s="77"/>
      <c r="HK567" s="77"/>
      <c r="HL567" s="77"/>
      <c r="HM567" s="77"/>
      <c r="HN567" s="77"/>
      <c r="HO567" s="77"/>
      <c r="HP567" s="77"/>
      <c r="HQ567" s="77"/>
      <c r="HR567" s="77"/>
      <c r="HS567" s="77"/>
      <c r="HT567" s="77"/>
      <c r="HU567" s="77"/>
      <c r="HV567" s="77"/>
      <c r="HW567" s="77"/>
      <c r="HX567" s="77"/>
      <c r="HY567" s="77"/>
      <c r="HZ567" s="77"/>
      <c r="IA567" s="77"/>
      <c r="IB567" s="77"/>
      <c r="IC567" s="77"/>
      <c r="ID567" s="77"/>
      <c r="IE567" s="77"/>
      <c r="IF567" s="77"/>
      <c r="IG567" s="77"/>
      <c r="IH567" s="77"/>
      <c r="II567" s="77"/>
      <c r="IJ567" s="77"/>
      <c r="IK567" s="77"/>
      <c r="IL567" s="77"/>
      <c r="IM567" s="77"/>
      <c r="IN567" s="77"/>
      <c r="IO567" s="77"/>
      <c r="IP567" s="77"/>
      <c r="IQ567" s="77"/>
      <c r="IR567" s="77"/>
      <c r="IS567" s="77"/>
      <c r="IT567" s="77"/>
      <c r="IU567" s="77"/>
      <c r="IV567" s="3"/>
      <c r="IW567" s="3"/>
      <c r="IX567" s="3"/>
      <c r="IY567" s="3"/>
      <c r="IZ567" s="3"/>
      <c r="JA567" s="551"/>
      <c r="JB567" s="713"/>
      <c r="JC567" s="713"/>
      <c r="JD567" s="713"/>
      <c r="JE567" s="713"/>
      <c r="JF567" s="713"/>
      <c r="JG567" s="713"/>
      <c r="JH567" s="713"/>
      <c r="JI567" s="713"/>
      <c r="JJ567" s="713"/>
      <c r="JK567" s="713"/>
      <c r="JL567" s="713"/>
      <c r="JM567" s="713"/>
      <c r="JN567" s="713"/>
      <c r="JO567" s="713"/>
      <c r="JP567" s="713"/>
      <c r="JQ567" s="713"/>
      <c r="JR567" s="713"/>
      <c r="JS567" s="713"/>
      <c r="JT567" s="713"/>
      <c r="JU567" s="713"/>
      <c r="JV567" s="713"/>
      <c r="JW567" s="713"/>
      <c r="JX567" s="713"/>
      <c r="JY567" s="713"/>
      <c r="JZ567" s="713"/>
      <c r="KA567" s="713"/>
      <c r="KB567" s="713"/>
      <c r="KC567" s="713"/>
      <c r="KD567" s="713"/>
      <c r="KE567" s="713"/>
      <c r="KF567" s="713"/>
      <c r="KG567" s="713"/>
      <c r="KH567" s="713"/>
      <c r="KI567" s="713"/>
      <c r="KJ567" s="713"/>
      <c r="KK567" s="713"/>
      <c r="KL567" s="713"/>
      <c r="KM567" s="713"/>
      <c r="KN567" s="713"/>
      <c r="KO567" s="713"/>
      <c r="KP567" s="713"/>
      <c r="KQ567" s="713"/>
      <c r="KR567" s="713"/>
      <c r="KS567" s="713"/>
      <c r="KT567" s="713"/>
      <c r="KU567" s="713"/>
      <c r="KV567" s="713"/>
      <c r="KW567" s="713"/>
      <c r="KX567" s="713"/>
      <c r="KY567" s="713"/>
      <c r="KZ567" s="713"/>
      <c r="LA567" s="713"/>
      <c r="LB567" s="713"/>
      <c r="LC567" s="713"/>
      <c r="LD567" s="713"/>
      <c r="LE567" s="713"/>
      <c r="LF567" s="713"/>
      <c r="LG567" s="713"/>
      <c r="LH567" s="713"/>
      <c r="LI567" s="713"/>
      <c r="LJ567" s="713"/>
      <c r="LK567" s="713"/>
      <c r="LL567" s="713"/>
      <c r="LM567" s="713"/>
      <c r="LN567" s="713"/>
      <c r="LO567" s="713"/>
      <c r="LP567" s="713"/>
      <c r="LQ567" s="713"/>
      <c r="LR567" s="713"/>
      <c r="LS567" s="713"/>
      <c r="LT567" s="713"/>
      <c r="LU567" s="713"/>
      <c r="LV567" s="713"/>
      <c r="LW567" s="713"/>
      <c r="LX567" s="713"/>
      <c r="LY567" s="713"/>
      <c r="LZ567" s="713"/>
      <c r="MA567" s="713"/>
      <c r="MB567" s="713"/>
      <c r="MC567" s="713"/>
      <c r="MD567" s="713"/>
      <c r="ME567" s="713"/>
      <c r="MF567" s="713"/>
      <c r="MG567" s="713"/>
      <c r="MH567" s="713"/>
      <c r="MI567" s="713"/>
      <c r="MJ567" s="713"/>
      <c r="MK567" s="713"/>
      <c r="ML567" s="713"/>
      <c r="MM567" s="713"/>
      <c r="MN567" s="713"/>
      <c r="MO567" s="713"/>
      <c r="MP567" s="713"/>
      <c r="MQ567" s="713"/>
      <c r="MR567" s="713"/>
      <c r="MS567" s="713"/>
      <c r="MT567" s="713"/>
      <c r="MU567" s="713"/>
      <c r="MV567" s="714"/>
      <c r="MW567" s="714"/>
      <c r="MX567" s="714"/>
      <c r="MY567" s="714"/>
      <c r="MZ567" s="714"/>
    </row>
    <row r="568" spans="1:364" s="49" customFormat="1" ht="15" customHeight="1">
      <c r="A568" s="723"/>
      <c r="B568" s="724"/>
      <c r="C568" s="709"/>
      <c r="D568" s="474"/>
      <c r="E568" s="7"/>
      <c r="F568" s="7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373"/>
      <c r="AG568" s="7"/>
      <c r="AH568" s="7"/>
      <c r="AI568" s="7"/>
      <c r="AJ568" s="7"/>
      <c r="AK568" s="7"/>
      <c r="AL568" s="7"/>
      <c r="AM568" s="7"/>
      <c r="AN568" s="7"/>
      <c r="AO568" s="373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373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373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373"/>
      <c r="FG568" s="6"/>
      <c r="FH568" s="6"/>
      <c r="FI568" s="6"/>
      <c r="FJ568" s="6"/>
      <c r="FK568" s="6"/>
      <c r="FL568" s="6"/>
      <c r="FM568" s="225"/>
      <c r="FN568" s="6"/>
      <c r="FO568" s="6"/>
      <c r="FP568" s="6"/>
      <c r="FQ568" s="6"/>
      <c r="FR568" s="510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101"/>
      <c r="GJ568" s="511"/>
      <c r="GK568" s="101"/>
      <c r="GL568" s="77"/>
      <c r="GM568" s="77"/>
      <c r="GN568" s="77"/>
      <c r="GO568" s="77"/>
      <c r="GP568" s="77"/>
      <c r="GQ568" s="77"/>
      <c r="GR568" s="77"/>
      <c r="GS568" s="77"/>
      <c r="GT568" s="77"/>
      <c r="GU568" s="77"/>
      <c r="GV568" s="77"/>
      <c r="GW568" s="77"/>
      <c r="GX568" s="77"/>
      <c r="GY568" s="77"/>
      <c r="GZ568" s="77"/>
      <c r="HA568" s="77"/>
      <c r="HB568" s="77"/>
      <c r="HC568" s="77"/>
      <c r="HD568" s="77"/>
      <c r="HE568" s="77"/>
      <c r="HF568" s="77"/>
      <c r="HG568" s="77"/>
      <c r="HH568" s="77"/>
      <c r="HI568" s="77"/>
      <c r="HJ568" s="77"/>
      <c r="HK568" s="77"/>
      <c r="HL568" s="77"/>
      <c r="HM568" s="77"/>
      <c r="HN568" s="77"/>
      <c r="HO568" s="77"/>
      <c r="HP568" s="77"/>
      <c r="HQ568" s="77"/>
      <c r="HR568" s="77"/>
      <c r="HS568" s="77"/>
      <c r="HT568" s="77"/>
      <c r="HU568" s="77"/>
      <c r="HV568" s="77"/>
      <c r="HW568" s="77"/>
      <c r="HX568" s="77"/>
      <c r="HY568" s="77"/>
      <c r="HZ568" s="77"/>
      <c r="IA568" s="77"/>
      <c r="IB568" s="77"/>
      <c r="IC568" s="77"/>
      <c r="ID568" s="77"/>
      <c r="IE568" s="77"/>
      <c r="IF568" s="77"/>
      <c r="IG568" s="77"/>
      <c r="IH568" s="77"/>
      <c r="II568" s="77"/>
      <c r="IJ568" s="77"/>
      <c r="IK568" s="77"/>
      <c r="IL568" s="77"/>
      <c r="IM568" s="77"/>
      <c r="IN568" s="77"/>
      <c r="IO568" s="77"/>
      <c r="IP568" s="77"/>
      <c r="IQ568" s="77"/>
      <c r="IR568" s="77"/>
      <c r="IS568" s="77"/>
      <c r="IT568" s="77"/>
      <c r="IU568" s="77"/>
      <c r="IV568" s="3"/>
      <c r="IW568" s="3"/>
      <c r="IX568" s="3"/>
      <c r="IY568" s="3"/>
      <c r="IZ568" s="3"/>
      <c r="JA568" s="551"/>
      <c r="JB568" s="713"/>
      <c r="JC568" s="713"/>
      <c r="JD568" s="713"/>
      <c r="JE568" s="713"/>
      <c r="JF568" s="713"/>
      <c r="JG568" s="713"/>
      <c r="JH568" s="713"/>
      <c r="JI568" s="713"/>
      <c r="JJ568" s="713"/>
      <c r="JK568" s="713"/>
      <c r="JL568" s="713"/>
      <c r="JM568" s="713"/>
      <c r="JN568" s="713"/>
      <c r="JO568" s="713"/>
      <c r="JP568" s="713"/>
      <c r="JQ568" s="713"/>
      <c r="JR568" s="713"/>
      <c r="JS568" s="713"/>
      <c r="JT568" s="713"/>
      <c r="JU568" s="713"/>
      <c r="JV568" s="713"/>
      <c r="JW568" s="713"/>
      <c r="JX568" s="713"/>
      <c r="JY568" s="713"/>
      <c r="JZ568" s="713"/>
      <c r="KA568" s="713"/>
      <c r="KB568" s="713"/>
      <c r="KC568" s="713"/>
      <c r="KD568" s="713"/>
      <c r="KE568" s="713"/>
      <c r="KF568" s="713"/>
      <c r="KG568" s="713"/>
      <c r="KH568" s="713"/>
      <c r="KI568" s="713"/>
      <c r="KJ568" s="713"/>
      <c r="KK568" s="713"/>
      <c r="KL568" s="713"/>
      <c r="KM568" s="713"/>
      <c r="KN568" s="713"/>
      <c r="KO568" s="713"/>
      <c r="KP568" s="713"/>
      <c r="KQ568" s="713"/>
      <c r="KR568" s="713"/>
      <c r="KS568" s="713"/>
      <c r="KT568" s="713"/>
      <c r="KU568" s="713"/>
      <c r="KV568" s="713"/>
      <c r="KW568" s="713"/>
      <c r="KX568" s="713"/>
      <c r="KY568" s="713"/>
      <c r="KZ568" s="713"/>
      <c r="LA568" s="713"/>
      <c r="LB568" s="713"/>
      <c r="LC568" s="713"/>
      <c r="LD568" s="713"/>
      <c r="LE568" s="713"/>
      <c r="LF568" s="713"/>
      <c r="LG568" s="713"/>
      <c r="LH568" s="713"/>
      <c r="LI568" s="713"/>
      <c r="LJ568" s="713"/>
      <c r="LK568" s="713"/>
      <c r="LL568" s="713"/>
      <c r="LM568" s="713"/>
      <c r="LN568" s="713"/>
      <c r="LO568" s="713"/>
      <c r="LP568" s="713"/>
      <c r="LQ568" s="713"/>
      <c r="LR568" s="713"/>
      <c r="LS568" s="713"/>
      <c r="LT568" s="713"/>
      <c r="LU568" s="713"/>
      <c r="LV568" s="713"/>
      <c r="LW568" s="713"/>
      <c r="LX568" s="713"/>
      <c r="LY568" s="713"/>
      <c r="LZ568" s="713"/>
      <c r="MA568" s="713"/>
      <c r="MB568" s="713"/>
      <c r="MC568" s="713"/>
      <c r="MD568" s="713"/>
      <c r="ME568" s="713"/>
      <c r="MF568" s="713"/>
      <c r="MG568" s="713"/>
      <c r="MH568" s="713"/>
      <c r="MI568" s="713"/>
      <c r="MJ568" s="713"/>
      <c r="MK568" s="713"/>
      <c r="ML568" s="713"/>
      <c r="MM568" s="713"/>
      <c r="MN568" s="713"/>
      <c r="MO568" s="713"/>
      <c r="MP568" s="713"/>
      <c r="MQ568" s="713"/>
      <c r="MR568" s="713"/>
      <c r="MS568" s="713"/>
      <c r="MT568" s="713"/>
      <c r="MU568" s="713"/>
      <c r="MV568" s="714"/>
      <c r="MW568" s="714"/>
      <c r="MX568" s="714"/>
      <c r="MY568" s="714"/>
      <c r="MZ568" s="714"/>
    </row>
    <row r="569" spans="1:364" s="49" customFormat="1" ht="15" customHeight="1">
      <c r="A569" s="723"/>
      <c r="B569" s="724"/>
      <c r="C569" s="709"/>
      <c r="D569" s="474"/>
      <c r="E569" s="7"/>
      <c r="F569" s="7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373"/>
      <c r="AG569" s="7"/>
      <c r="AH569" s="7"/>
      <c r="AI569" s="7"/>
      <c r="AJ569" s="7"/>
      <c r="AK569" s="7"/>
      <c r="AL569" s="7"/>
      <c r="AM569" s="7"/>
      <c r="AN569" s="7"/>
      <c r="AO569" s="373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373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373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373"/>
      <c r="FG569" s="6"/>
      <c r="FH569" s="6"/>
      <c r="FI569" s="6"/>
      <c r="FJ569" s="6"/>
      <c r="FK569" s="6"/>
      <c r="FL569" s="6"/>
      <c r="FM569" s="225"/>
      <c r="FN569" s="6"/>
      <c r="FO569" s="6"/>
      <c r="FP569" s="6"/>
      <c r="FQ569" s="6"/>
      <c r="FR569" s="510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101"/>
      <c r="GJ569" s="511"/>
      <c r="GK569" s="101"/>
      <c r="GL569" s="77"/>
      <c r="GM569" s="77"/>
      <c r="GN569" s="77"/>
      <c r="GO569" s="77"/>
      <c r="GP569" s="77"/>
      <c r="GQ569" s="77"/>
      <c r="GR569" s="77"/>
      <c r="GS569" s="77"/>
      <c r="GT569" s="77"/>
      <c r="GU569" s="77"/>
      <c r="GV569" s="77"/>
      <c r="GW569" s="77"/>
      <c r="GX569" s="77"/>
      <c r="GY569" s="77"/>
      <c r="GZ569" s="77"/>
      <c r="HA569" s="77"/>
      <c r="HB569" s="77"/>
      <c r="HC569" s="77"/>
      <c r="HD569" s="77"/>
      <c r="HE569" s="77"/>
      <c r="HF569" s="77"/>
      <c r="HG569" s="77"/>
      <c r="HH569" s="77"/>
      <c r="HI569" s="77"/>
      <c r="HJ569" s="77"/>
      <c r="HK569" s="77"/>
      <c r="HL569" s="77"/>
      <c r="HM569" s="77"/>
      <c r="HN569" s="77"/>
      <c r="HO569" s="77"/>
      <c r="HP569" s="77"/>
      <c r="HQ569" s="77"/>
      <c r="HR569" s="77"/>
      <c r="HS569" s="77"/>
      <c r="HT569" s="77"/>
      <c r="HU569" s="77"/>
      <c r="HV569" s="77"/>
      <c r="HW569" s="77"/>
      <c r="HX569" s="77"/>
      <c r="HY569" s="77"/>
      <c r="HZ569" s="77"/>
      <c r="IA569" s="77"/>
      <c r="IB569" s="77"/>
      <c r="IC569" s="77"/>
      <c r="ID569" s="77"/>
      <c r="IE569" s="77"/>
      <c r="IF569" s="77"/>
      <c r="IG569" s="77"/>
      <c r="IH569" s="77"/>
      <c r="II569" s="77"/>
      <c r="IJ569" s="77"/>
      <c r="IK569" s="77"/>
      <c r="IL569" s="77"/>
      <c r="IM569" s="77"/>
      <c r="IN569" s="77"/>
      <c r="IO569" s="77"/>
      <c r="IP569" s="77"/>
      <c r="IQ569" s="77"/>
      <c r="IR569" s="77"/>
      <c r="IS569" s="77"/>
      <c r="IT569" s="77"/>
      <c r="IU569" s="77"/>
      <c r="IV569" s="3"/>
      <c r="IW569" s="3"/>
      <c r="IX569" s="3"/>
      <c r="IY569" s="3"/>
      <c r="IZ569" s="3"/>
      <c r="JA569" s="551"/>
      <c r="JB569" s="713"/>
      <c r="JC569" s="713"/>
      <c r="JD569" s="713"/>
      <c r="JE569" s="713"/>
      <c r="JF569" s="713"/>
      <c r="JG569" s="713"/>
      <c r="JH569" s="713"/>
      <c r="JI569" s="713"/>
      <c r="JJ569" s="713"/>
      <c r="JK569" s="713"/>
      <c r="JL569" s="713"/>
      <c r="JM569" s="713"/>
      <c r="JN569" s="713"/>
      <c r="JO569" s="713"/>
      <c r="JP569" s="713"/>
      <c r="JQ569" s="713"/>
      <c r="JR569" s="713"/>
      <c r="JS569" s="713"/>
      <c r="JT569" s="713"/>
      <c r="JU569" s="713"/>
      <c r="JV569" s="713"/>
      <c r="JW569" s="713"/>
      <c r="JX569" s="713"/>
      <c r="JY569" s="713"/>
      <c r="JZ569" s="713"/>
      <c r="KA569" s="713"/>
      <c r="KB569" s="713"/>
      <c r="KC569" s="713"/>
      <c r="KD569" s="713"/>
      <c r="KE569" s="713"/>
      <c r="KF569" s="713"/>
      <c r="KG569" s="713"/>
      <c r="KH569" s="713"/>
      <c r="KI569" s="713"/>
      <c r="KJ569" s="713"/>
      <c r="KK569" s="713"/>
      <c r="KL569" s="713"/>
      <c r="KM569" s="713"/>
      <c r="KN569" s="713"/>
      <c r="KO569" s="713"/>
      <c r="KP569" s="713"/>
      <c r="KQ569" s="713"/>
      <c r="KR569" s="713"/>
      <c r="KS569" s="713"/>
      <c r="KT569" s="713"/>
      <c r="KU569" s="713"/>
      <c r="KV569" s="713"/>
      <c r="KW569" s="713"/>
      <c r="KX569" s="713"/>
      <c r="KY569" s="713"/>
      <c r="KZ569" s="713"/>
      <c r="LA569" s="713"/>
      <c r="LB569" s="713"/>
      <c r="LC569" s="713"/>
      <c r="LD569" s="713"/>
      <c r="LE569" s="713"/>
      <c r="LF569" s="713"/>
      <c r="LG569" s="713"/>
      <c r="LH569" s="713"/>
      <c r="LI569" s="713"/>
      <c r="LJ569" s="713"/>
      <c r="LK569" s="713"/>
      <c r="LL569" s="713"/>
      <c r="LM569" s="713"/>
      <c r="LN569" s="713"/>
      <c r="LO569" s="713"/>
      <c r="LP569" s="713"/>
      <c r="LQ569" s="713"/>
      <c r="LR569" s="713"/>
      <c r="LS569" s="713"/>
      <c r="LT569" s="713"/>
      <c r="LU569" s="713"/>
      <c r="LV569" s="713"/>
      <c r="LW569" s="713"/>
      <c r="LX569" s="713"/>
      <c r="LY569" s="713"/>
      <c r="LZ569" s="713"/>
      <c r="MA569" s="713"/>
      <c r="MB569" s="713"/>
      <c r="MC569" s="713"/>
      <c r="MD569" s="713"/>
      <c r="ME569" s="713"/>
      <c r="MF569" s="713"/>
      <c r="MG569" s="713"/>
      <c r="MH569" s="713"/>
      <c r="MI569" s="713"/>
      <c r="MJ569" s="713"/>
      <c r="MK569" s="713"/>
      <c r="ML569" s="713"/>
      <c r="MM569" s="713"/>
      <c r="MN569" s="713"/>
      <c r="MO569" s="713"/>
      <c r="MP569" s="713"/>
      <c r="MQ569" s="713"/>
      <c r="MR569" s="713"/>
      <c r="MS569" s="713"/>
      <c r="MT569" s="713"/>
      <c r="MU569" s="713"/>
      <c r="MV569" s="714"/>
      <c r="MW569" s="714"/>
      <c r="MX569" s="714"/>
      <c r="MY569" s="714"/>
      <c r="MZ569" s="714"/>
    </row>
    <row r="570" spans="1:364" s="49" customFormat="1" ht="15" customHeight="1">
      <c r="A570" s="723"/>
      <c r="B570" s="724"/>
      <c r="C570" s="709"/>
      <c r="D570" s="474"/>
      <c r="E570" s="7"/>
      <c r="F570" s="7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373"/>
      <c r="AG570" s="7"/>
      <c r="AH570" s="7"/>
      <c r="AI570" s="7"/>
      <c r="AJ570" s="7"/>
      <c r="AK570" s="7"/>
      <c r="AL570" s="7"/>
      <c r="AM570" s="7"/>
      <c r="AN570" s="7"/>
      <c r="AO570" s="373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373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373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373"/>
      <c r="FG570" s="6"/>
      <c r="FH570" s="6"/>
      <c r="FI570" s="6"/>
      <c r="FJ570" s="6"/>
      <c r="FK570" s="6"/>
      <c r="FL570" s="6"/>
      <c r="FM570" s="225"/>
      <c r="FN570" s="6"/>
      <c r="FO570" s="6"/>
      <c r="FP570" s="6"/>
      <c r="FQ570" s="6"/>
      <c r="FR570" s="510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101"/>
      <c r="GJ570" s="511"/>
      <c r="GK570" s="101"/>
      <c r="GL570" s="77"/>
      <c r="GM570" s="77"/>
      <c r="GN570" s="77"/>
      <c r="GO570" s="77"/>
      <c r="GP570" s="77"/>
      <c r="GQ570" s="77"/>
      <c r="GR570" s="77"/>
      <c r="GS570" s="77"/>
      <c r="GT570" s="77"/>
      <c r="GU570" s="77"/>
      <c r="GV570" s="77"/>
      <c r="GW570" s="77"/>
      <c r="GX570" s="77"/>
      <c r="GY570" s="77"/>
      <c r="GZ570" s="77"/>
      <c r="HA570" s="77"/>
      <c r="HB570" s="77"/>
      <c r="HC570" s="77"/>
      <c r="HD570" s="77"/>
      <c r="HE570" s="77"/>
      <c r="HF570" s="77"/>
      <c r="HG570" s="77"/>
      <c r="HH570" s="77"/>
      <c r="HI570" s="77"/>
      <c r="HJ570" s="77"/>
      <c r="HK570" s="77"/>
      <c r="HL570" s="77"/>
      <c r="HM570" s="77"/>
      <c r="HN570" s="77"/>
      <c r="HO570" s="77"/>
      <c r="HP570" s="77"/>
      <c r="HQ570" s="77"/>
      <c r="HR570" s="77"/>
      <c r="HS570" s="77"/>
      <c r="HT570" s="77"/>
      <c r="HU570" s="77"/>
      <c r="HV570" s="77"/>
      <c r="HW570" s="77"/>
      <c r="HX570" s="77"/>
      <c r="HY570" s="77"/>
      <c r="HZ570" s="77"/>
      <c r="IA570" s="77"/>
      <c r="IB570" s="77"/>
      <c r="IC570" s="77"/>
      <c r="ID570" s="77"/>
      <c r="IE570" s="77"/>
      <c r="IF570" s="77"/>
      <c r="IG570" s="77"/>
      <c r="IH570" s="77"/>
      <c r="II570" s="77"/>
      <c r="IJ570" s="77"/>
      <c r="IK570" s="77"/>
      <c r="IL570" s="77"/>
      <c r="IM570" s="77"/>
      <c r="IN570" s="77"/>
      <c r="IO570" s="77"/>
      <c r="IP570" s="77"/>
      <c r="IQ570" s="77"/>
      <c r="IR570" s="77"/>
      <c r="IS570" s="77"/>
      <c r="IT570" s="77"/>
      <c r="IU570" s="77"/>
      <c r="IV570" s="3"/>
      <c r="IW570" s="3"/>
      <c r="IX570" s="3"/>
      <c r="IY570" s="3"/>
      <c r="IZ570" s="3"/>
      <c r="JA570" s="551"/>
      <c r="JB570" s="713"/>
      <c r="JC570" s="713"/>
      <c r="JD570" s="713"/>
      <c r="JE570" s="713"/>
      <c r="JF570" s="713"/>
      <c r="JG570" s="713"/>
      <c r="JH570" s="713"/>
      <c r="JI570" s="713"/>
      <c r="JJ570" s="713"/>
      <c r="JK570" s="713"/>
      <c r="JL570" s="713"/>
      <c r="JM570" s="713"/>
      <c r="JN570" s="713"/>
      <c r="JO570" s="713"/>
      <c r="JP570" s="713"/>
      <c r="JQ570" s="713"/>
      <c r="JR570" s="713"/>
      <c r="JS570" s="713"/>
      <c r="JT570" s="713"/>
      <c r="JU570" s="713"/>
      <c r="JV570" s="713"/>
      <c r="JW570" s="713"/>
      <c r="JX570" s="713"/>
      <c r="JY570" s="713"/>
      <c r="JZ570" s="713"/>
      <c r="KA570" s="713"/>
      <c r="KB570" s="713"/>
      <c r="KC570" s="713"/>
      <c r="KD570" s="713"/>
      <c r="KE570" s="713"/>
      <c r="KF570" s="713"/>
      <c r="KG570" s="713"/>
      <c r="KH570" s="713"/>
      <c r="KI570" s="713"/>
      <c r="KJ570" s="713"/>
      <c r="KK570" s="713"/>
      <c r="KL570" s="713"/>
      <c r="KM570" s="713"/>
      <c r="KN570" s="713"/>
      <c r="KO570" s="713"/>
      <c r="KP570" s="713"/>
      <c r="KQ570" s="713"/>
      <c r="KR570" s="713"/>
      <c r="KS570" s="713"/>
      <c r="KT570" s="713"/>
      <c r="KU570" s="713"/>
      <c r="KV570" s="713"/>
      <c r="KW570" s="713"/>
      <c r="KX570" s="713"/>
      <c r="KY570" s="713"/>
      <c r="KZ570" s="713"/>
      <c r="LA570" s="713"/>
      <c r="LB570" s="713"/>
      <c r="LC570" s="713"/>
      <c r="LD570" s="713"/>
      <c r="LE570" s="713"/>
      <c r="LF570" s="713"/>
      <c r="LG570" s="713"/>
      <c r="LH570" s="713"/>
      <c r="LI570" s="713"/>
      <c r="LJ570" s="713"/>
      <c r="LK570" s="713"/>
      <c r="LL570" s="713"/>
      <c r="LM570" s="713"/>
      <c r="LN570" s="713"/>
      <c r="LO570" s="713"/>
      <c r="LP570" s="713"/>
      <c r="LQ570" s="713"/>
      <c r="LR570" s="713"/>
      <c r="LS570" s="713"/>
      <c r="LT570" s="713"/>
      <c r="LU570" s="713"/>
      <c r="LV570" s="713"/>
      <c r="LW570" s="713"/>
      <c r="LX570" s="713"/>
      <c r="LY570" s="713"/>
      <c r="LZ570" s="713"/>
      <c r="MA570" s="713"/>
      <c r="MB570" s="713"/>
      <c r="MC570" s="713"/>
      <c r="MD570" s="713"/>
      <c r="ME570" s="713"/>
      <c r="MF570" s="713"/>
      <c r="MG570" s="713"/>
      <c r="MH570" s="713"/>
      <c r="MI570" s="713"/>
      <c r="MJ570" s="713"/>
      <c r="MK570" s="713"/>
      <c r="ML570" s="713"/>
      <c r="MM570" s="713"/>
      <c r="MN570" s="713"/>
      <c r="MO570" s="713"/>
      <c r="MP570" s="713"/>
      <c r="MQ570" s="713"/>
      <c r="MR570" s="713"/>
      <c r="MS570" s="713"/>
      <c r="MT570" s="713"/>
      <c r="MU570" s="713"/>
      <c r="MV570" s="714"/>
      <c r="MW570" s="714"/>
      <c r="MX570" s="714"/>
      <c r="MY570" s="714"/>
      <c r="MZ570" s="714"/>
    </row>
    <row r="571" spans="1:364" s="49" customFormat="1" ht="15" customHeight="1">
      <c r="A571" s="723"/>
      <c r="B571" s="724"/>
      <c r="C571" s="709"/>
      <c r="D571" s="474"/>
      <c r="E571" s="7"/>
      <c r="F571" s="7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373"/>
      <c r="AG571" s="7"/>
      <c r="AH571" s="7"/>
      <c r="AI571" s="7"/>
      <c r="AJ571" s="7"/>
      <c r="AK571" s="7"/>
      <c r="AL571" s="7"/>
      <c r="AM571" s="7"/>
      <c r="AN571" s="7"/>
      <c r="AO571" s="373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373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373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373"/>
      <c r="FG571" s="6"/>
      <c r="FH571" s="6"/>
      <c r="FI571" s="6"/>
      <c r="FJ571" s="6"/>
      <c r="FK571" s="6"/>
      <c r="FL571" s="6"/>
      <c r="FM571" s="225"/>
      <c r="FN571" s="6"/>
      <c r="FO571" s="6"/>
      <c r="FP571" s="6"/>
      <c r="FQ571" s="6"/>
      <c r="FR571" s="510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101"/>
      <c r="GJ571" s="511"/>
      <c r="GK571" s="101"/>
      <c r="GL571" s="77"/>
      <c r="GM571" s="77"/>
      <c r="GN571" s="77"/>
      <c r="GO571" s="77"/>
      <c r="GP571" s="77"/>
      <c r="GQ571" s="77"/>
      <c r="GR571" s="77"/>
      <c r="GS571" s="77"/>
      <c r="GT571" s="77"/>
      <c r="GU571" s="77"/>
      <c r="GV571" s="77"/>
      <c r="GW571" s="77"/>
      <c r="GX571" s="77"/>
      <c r="GY571" s="77"/>
      <c r="GZ571" s="77"/>
      <c r="HA571" s="77"/>
      <c r="HB571" s="77"/>
      <c r="HC571" s="77"/>
      <c r="HD571" s="77"/>
      <c r="HE571" s="77"/>
      <c r="HF571" s="77"/>
      <c r="HG571" s="77"/>
      <c r="HH571" s="77"/>
      <c r="HI571" s="77"/>
      <c r="HJ571" s="77"/>
      <c r="HK571" s="77"/>
      <c r="HL571" s="77"/>
      <c r="HM571" s="77"/>
      <c r="HN571" s="77"/>
      <c r="HO571" s="77"/>
      <c r="HP571" s="77"/>
      <c r="HQ571" s="77"/>
      <c r="HR571" s="77"/>
      <c r="HS571" s="77"/>
      <c r="HT571" s="77"/>
      <c r="HU571" s="77"/>
      <c r="HV571" s="77"/>
      <c r="HW571" s="77"/>
      <c r="HX571" s="77"/>
      <c r="HY571" s="77"/>
      <c r="HZ571" s="77"/>
      <c r="IA571" s="77"/>
      <c r="IB571" s="77"/>
      <c r="IC571" s="77"/>
      <c r="ID571" s="77"/>
      <c r="IE571" s="77"/>
      <c r="IF571" s="77"/>
      <c r="IG571" s="77"/>
      <c r="IH571" s="77"/>
      <c r="II571" s="77"/>
      <c r="IJ571" s="77"/>
      <c r="IK571" s="77"/>
      <c r="IL571" s="77"/>
      <c r="IM571" s="77"/>
      <c r="IN571" s="77"/>
      <c r="IO571" s="77"/>
      <c r="IP571" s="77"/>
      <c r="IQ571" s="77"/>
      <c r="IR571" s="77"/>
      <c r="IS571" s="77"/>
      <c r="IT571" s="77"/>
      <c r="IU571" s="77"/>
      <c r="IV571" s="3"/>
      <c r="IW571" s="3"/>
      <c r="IX571" s="3"/>
      <c r="IY571" s="3"/>
      <c r="IZ571" s="3"/>
      <c r="JA571" s="551"/>
      <c r="JB571" s="713"/>
      <c r="JC571" s="713"/>
      <c r="JD571" s="713"/>
      <c r="JE571" s="713"/>
      <c r="JF571" s="713"/>
      <c r="JG571" s="713"/>
      <c r="JH571" s="713"/>
      <c r="JI571" s="713"/>
      <c r="JJ571" s="713"/>
      <c r="JK571" s="713"/>
      <c r="JL571" s="713"/>
      <c r="JM571" s="713"/>
      <c r="JN571" s="713"/>
      <c r="JO571" s="713"/>
      <c r="JP571" s="713"/>
      <c r="JQ571" s="713"/>
      <c r="JR571" s="713"/>
      <c r="JS571" s="713"/>
      <c r="JT571" s="713"/>
      <c r="JU571" s="713"/>
      <c r="JV571" s="713"/>
      <c r="JW571" s="713"/>
      <c r="JX571" s="713"/>
      <c r="JY571" s="713"/>
      <c r="JZ571" s="713"/>
      <c r="KA571" s="713"/>
      <c r="KB571" s="713"/>
      <c r="KC571" s="713"/>
      <c r="KD571" s="713"/>
      <c r="KE571" s="713"/>
      <c r="KF571" s="713"/>
      <c r="KG571" s="713"/>
      <c r="KH571" s="713"/>
      <c r="KI571" s="713"/>
      <c r="KJ571" s="713"/>
      <c r="KK571" s="713"/>
      <c r="KL571" s="713"/>
      <c r="KM571" s="713"/>
      <c r="KN571" s="713"/>
      <c r="KO571" s="713"/>
      <c r="KP571" s="713"/>
      <c r="KQ571" s="713"/>
      <c r="KR571" s="713"/>
      <c r="KS571" s="713"/>
      <c r="KT571" s="713"/>
      <c r="KU571" s="713"/>
      <c r="KV571" s="713"/>
      <c r="KW571" s="713"/>
      <c r="KX571" s="713"/>
      <c r="KY571" s="713"/>
      <c r="KZ571" s="713"/>
      <c r="LA571" s="713"/>
      <c r="LB571" s="713"/>
      <c r="LC571" s="713"/>
      <c r="LD571" s="713"/>
      <c r="LE571" s="713"/>
      <c r="LF571" s="713"/>
      <c r="LG571" s="713"/>
      <c r="LH571" s="713"/>
      <c r="LI571" s="713"/>
      <c r="LJ571" s="713"/>
      <c r="LK571" s="713"/>
      <c r="LL571" s="713"/>
      <c r="LM571" s="713"/>
      <c r="LN571" s="713"/>
      <c r="LO571" s="713"/>
      <c r="LP571" s="713"/>
      <c r="LQ571" s="713"/>
      <c r="LR571" s="713"/>
      <c r="LS571" s="713"/>
      <c r="LT571" s="713"/>
      <c r="LU571" s="713"/>
      <c r="LV571" s="713"/>
      <c r="LW571" s="713"/>
      <c r="LX571" s="713"/>
      <c r="LY571" s="713"/>
      <c r="LZ571" s="713"/>
      <c r="MA571" s="713"/>
      <c r="MB571" s="713"/>
      <c r="MC571" s="713"/>
      <c r="MD571" s="713"/>
      <c r="ME571" s="713"/>
      <c r="MF571" s="713"/>
      <c r="MG571" s="713"/>
      <c r="MH571" s="713"/>
      <c r="MI571" s="713"/>
      <c r="MJ571" s="713"/>
      <c r="MK571" s="713"/>
      <c r="ML571" s="713"/>
      <c r="MM571" s="713"/>
      <c r="MN571" s="713"/>
      <c r="MO571" s="713"/>
      <c r="MP571" s="713"/>
      <c r="MQ571" s="713"/>
      <c r="MR571" s="713"/>
      <c r="MS571" s="713"/>
      <c r="MT571" s="713"/>
      <c r="MU571" s="713"/>
      <c r="MV571" s="714"/>
      <c r="MW571" s="714"/>
      <c r="MX571" s="714"/>
      <c r="MY571" s="714"/>
      <c r="MZ571" s="714"/>
    </row>
    <row r="572" spans="1:364" s="49" customFormat="1" ht="15" customHeight="1">
      <c r="A572" s="723"/>
      <c r="B572" s="724"/>
      <c r="C572" s="709"/>
      <c r="D572" s="474"/>
      <c r="E572" s="7"/>
      <c r="F572" s="7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373"/>
      <c r="AG572" s="7"/>
      <c r="AH572" s="7"/>
      <c r="AI572" s="7"/>
      <c r="AJ572" s="7"/>
      <c r="AK572" s="7"/>
      <c r="AL572" s="7"/>
      <c r="AM572" s="7"/>
      <c r="AN572" s="7"/>
      <c r="AO572" s="373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373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373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373"/>
      <c r="FG572" s="6"/>
      <c r="FH572" s="6"/>
      <c r="FI572" s="6"/>
      <c r="FJ572" s="6"/>
      <c r="FK572" s="6"/>
      <c r="FL572" s="6"/>
      <c r="FM572" s="225"/>
      <c r="FN572" s="6"/>
      <c r="FO572" s="6"/>
      <c r="FP572" s="6"/>
      <c r="FQ572" s="6"/>
      <c r="FR572" s="510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101"/>
      <c r="GJ572" s="511"/>
      <c r="GK572" s="101"/>
      <c r="GL572" s="77"/>
      <c r="GM572" s="77"/>
      <c r="GN572" s="77"/>
      <c r="GO572" s="77"/>
      <c r="GP572" s="77"/>
      <c r="GQ572" s="77"/>
      <c r="GR572" s="77"/>
      <c r="GS572" s="77"/>
      <c r="GT572" s="77"/>
      <c r="GU572" s="77"/>
      <c r="GV572" s="77"/>
      <c r="GW572" s="77"/>
      <c r="GX572" s="77"/>
      <c r="GY572" s="77"/>
      <c r="GZ572" s="77"/>
      <c r="HA572" s="77"/>
      <c r="HB572" s="77"/>
      <c r="HC572" s="77"/>
      <c r="HD572" s="77"/>
      <c r="HE572" s="77"/>
      <c r="HF572" s="77"/>
      <c r="HG572" s="77"/>
      <c r="HH572" s="77"/>
      <c r="HI572" s="77"/>
      <c r="HJ572" s="77"/>
      <c r="HK572" s="77"/>
      <c r="HL572" s="77"/>
      <c r="HM572" s="77"/>
      <c r="HN572" s="77"/>
      <c r="HO572" s="77"/>
      <c r="HP572" s="77"/>
      <c r="HQ572" s="77"/>
      <c r="HR572" s="77"/>
      <c r="HS572" s="77"/>
      <c r="HT572" s="77"/>
      <c r="HU572" s="77"/>
      <c r="HV572" s="77"/>
      <c r="HW572" s="77"/>
      <c r="HX572" s="77"/>
      <c r="HY572" s="77"/>
      <c r="HZ572" s="77"/>
      <c r="IA572" s="77"/>
      <c r="IB572" s="77"/>
      <c r="IC572" s="77"/>
      <c r="ID572" s="77"/>
      <c r="IE572" s="77"/>
      <c r="IF572" s="77"/>
      <c r="IG572" s="77"/>
      <c r="IH572" s="77"/>
      <c r="II572" s="77"/>
      <c r="IJ572" s="77"/>
      <c r="IK572" s="77"/>
      <c r="IL572" s="77"/>
      <c r="IM572" s="77"/>
      <c r="IN572" s="77"/>
      <c r="IO572" s="77"/>
      <c r="IP572" s="77"/>
      <c r="IQ572" s="77"/>
      <c r="IR572" s="77"/>
      <c r="IS572" s="77"/>
      <c r="IT572" s="77"/>
      <c r="IU572" s="77"/>
      <c r="IV572" s="3"/>
      <c r="IW572" s="3"/>
      <c r="IX572" s="3"/>
      <c r="IY572" s="3"/>
      <c r="IZ572" s="3"/>
      <c r="JA572" s="551"/>
      <c r="JB572" s="713"/>
      <c r="JC572" s="713"/>
      <c r="JD572" s="713"/>
      <c r="JE572" s="713"/>
      <c r="JF572" s="713"/>
      <c r="JG572" s="713"/>
      <c r="JH572" s="713"/>
      <c r="JI572" s="713"/>
      <c r="JJ572" s="713"/>
      <c r="JK572" s="713"/>
      <c r="JL572" s="713"/>
      <c r="JM572" s="713"/>
      <c r="JN572" s="713"/>
      <c r="JO572" s="713"/>
      <c r="JP572" s="713"/>
      <c r="JQ572" s="713"/>
      <c r="JR572" s="713"/>
      <c r="JS572" s="713"/>
      <c r="JT572" s="713"/>
      <c r="JU572" s="713"/>
      <c r="JV572" s="713"/>
      <c r="JW572" s="713"/>
      <c r="JX572" s="713"/>
      <c r="JY572" s="713"/>
      <c r="JZ572" s="713"/>
      <c r="KA572" s="713"/>
      <c r="KB572" s="713"/>
      <c r="KC572" s="713"/>
      <c r="KD572" s="713"/>
      <c r="KE572" s="713"/>
      <c r="KF572" s="713"/>
      <c r="KG572" s="713"/>
      <c r="KH572" s="713"/>
      <c r="KI572" s="713"/>
      <c r="KJ572" s="713"/>
      <c r="KK572" s="713"/>
      <c r="KL572" s="713"/>
      <c r="KM572" s="713"/>
      <c r="KN572" s="713"/>
      <c r="KO572" s="713"/>
      <c r="KP572" s="713"/>
      <c r="KQ572" s="713"/>
      <c r="KR572" s="713"/>
      <c r="KS572" s="713"/>
      <c r="KT572" s="713"/>
      <c r="KU572" s="713"/>
      <c r="KV572" s="713"/>
      <c r="KW572" s="713"/>
      <c r="KX572" s="713"/>
      <c r="KY572" s="713"/>
      <c r="KZ572" s="713"/>
      <c r="LA572" s="713"/>
      <c r="LB572" s="713"/>
      <c r="LC572" s="713"/>
      <c r="LD572" s="713"/>
      <c r="LE572" s="713"/>
      <c r="LF572" s="713"/>
      <c r="LG572" s="713"/>
      <c r="LH572" s="713"/>
      <c r="LI572" s="713"/>
      <c r="LJ572" s="713"/>
      <c r="LK572" s="713"/>
      <c r="LL572" s="713"/>
      <c r="LM572" s="713"/>
      <c r="LN572" s="713"/>
      <c r="LO572" s="713"/>
      <c r="LP572" s="713"/>
      <c r="LQ572" s="713"/>
      <c r="LR572" s="713"/>
      <c r="LS572" s="713"/>
      <c r="LT572" s="713"/>
      <c r="LU572" s="713"/>
      <c r="LV572" s="713"/>
      <c r="LW572" s="713"/>
      <c r="LX572" s="713"/>
      <c r="LY572" s="713"/>
      <c r="LZ572" s="713"/>
      <c r="MA572" s="713"/>
      <c r="MB572" s="713"/>
      <c r="MC572" s="713"/>
      <c r="MD572" s="713"/>
      <c r="ME572" s="713"/>
      <c r="MF572" s="713"/>
      <c r="MG572" s="713"/>
      <c r="MH572" s="713"/>
      <c r="MI572" s="713"/>
      <c r="MJ572" s="713"/>
      <c r="MK572" s="713"/>
      <c r="ML572" s="713"/>
      <c r="MM572" s="713"/>
      <c r="MN572" s="713"/>
      <c r="MO572" s="713"/>
      <c r="MP572" s="713"/>
      <c r="MQ572" s="713"/>
      <c r="MR572" s="713"/>
      <c r="MS572" s="713"/>
      <c r="MT572" s="713"/>
      <c r="MU572" s="713"/>
      <c r="MV572" s="714"/>
      <c r="MW572" s="714"/>
      <c r="MX572" s="714"/>
      <c r="MY572" s="714"/>
      <c r="MZ572" s="714"/>
    </row>
    <row r="573" spans="1:364" s="49" customFormat="1" ht="15" customHeight="1">
      <c r="A573" s="723"/>
      <c r="B573" s="724"/>
      <c r="C573" s="709"/>
      <c r="D573" s="474"/>
      <c r="E573" s="7"/>
      <c r="F573" s="7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373"/>
      <c r="AG573" s="7"/>
      <c r="AH573" s="7"/>
      <c r="AI573" s="7"/>
      <c r="AJ573" s="7"/>
      <c r="AK573" s="7"/>
      <c r="AL573" s="7"/>
      <c r="AM573" s="7"/>
      <c r="AN573" s="7"/>
      <c r="AO573" s="373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373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373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373"/>
      <c r="FG573" s="6"/>
      <c r="FH573" s="6"/>
      <c r="FI573" s="6"/>
      <c r="FJ573" s="6"/>
      <c r="FK573" s="6"/>
      <c r="FL573" s="6"/>
      <c r="FM573" s="225"/>
      <c r="FN573" s="6"/>
      <c r="FO573" s="6"/>
      <c r="FP573" s="6"/>
      <c r="FQ573" s="6"/>
      <c r="FR573" s="510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101"/>
      <c r="GJ573" s="511"/>
      <c r="GK573" s="101"/>
      <c r="GL573" s="77"/>
      <c r="GM573" s="77"/>
      <c r="GN573" s="77"/>
      <c r="GO573" s="77"/>
      <c r="GP573" s="77"/>
      <c r="GQ573" s="77"/>
      <c r="GR573" s="77"/>
      <c r="GS573" s="77"/>
      <c r="GT573" s="77"/>
      <c r="GU573" s="77"/>
      <c r="GV573" s="77"/>
      <c r="GW573" s="77"/>
      <c r="GX573" s="77"/>
      <c r="GY573" s="77"/>
      <c r="GZ573" s="77"/>
      <c r="HA573" s="77"/>
      <c r="HB573" s="77"/>
      <c r="HC573" s="77"/>
      <c r="HD573" s="77"/>
      <c r="HE573" s="77"/>
      <c r="HF573" s="77"/>
      <c r="HG573" s="77"/>
      <c r="HH573" s="77"/>
      <c r="HI573" s="77"/>
      <c r="HJ573" s="77"/>
      <c r="HK573" s="77"/>
      <c r="HL573" s="77"/>
      <c r="HM573" s="77"/>
      <c r="HN573" s="77"/>
      <c r="HO573" s="77"/>
      <c r="HP573" s="77"/>
      <c r="HQ573" s="77"/>
      <c r="HR573" s="77"/>
      <c r="HS573" s="77"/>
      <c r="HT573" s="77"/>
      <c r="HU573" s="77"/>
      <c r="HV573" s="77"/>
      <c r="HW573" s="77"/>
      <c r="HX573" s="77"/>
      <c r="HY573" s="77"/>
      <c r="HZ573" s="77"/>
      <c r="IA573" s="77"/>
      <c r="IB573" s="77"/>
      <c r="IC573" s="77"/>
      <c r="ID573" s="77"/>
      <c r="IE573" s="77"/>
      <c r="IF573" s="77"/>
      <c r="IG573" s="77"/>
      <c r="IH573" s="77"/>
      <c r="II573" s="77"/>
      <c r="IJ573" s="77"/>
      <c r="IK573" s="77"/>
      <c r="IL573" s="77"/>
      <c r="IM573" s="77"/>
      <c r="IN573" s="77"/>
      <c r="IO573" s="77"/>
      <c r="IP573" s="77"/>
      <c r="IQ573" s="77"/>
      <c r="IR573" s="77"/>
      <c r="IS573" s="77"/>
      <c r="IT573" s="77"/>
      <c r="IU573" s="77"/>
      <c r="IV573" s="3"/>
      <c r="IW573" s="3"/>
      <c r="IX573" s="3"/>
      <c r="IY573" s="3"/>
      <c r="IZ573" s="3"/>
      <c r="JA573" s="551"/>
      <c r="JB573" s="713"/>
      <c r="JC573" s="713"/>
      <c r="JD573" s="713"/>
      <c r="JE573" s="713"/>
      <c r="JF573" s="713"/>
      <c r="JG573" s="713"/>
      <c r="JH573" s="713"/>
      <c r="JI573" s="713"/>
      <c r="JJ573" s="713"/>
      <c r="JK573" s="713"/>
      <c r="JL573" s="713"/>
      <c r="JM573" s="713"/>
      <c r="JN573" s="713"/>
      <c r="JO573" s="713"/>
      <c r="JP573" s="713"/>
      <c r="JQ573" s="713"/>
      <c r="JR573" s="713"/>
      <c r="JS573" s="713"/>
      <c r="JT573" s="713"/>
      <c r="JU573" s="713"/>
      <c r="JV573" s="713"/>
      <c r="JW573" s="713"/>
      <c r="JX573" s="713"/>
      <c r="JY573" s="713"/>
      <c r="JZ573" s="713"/>
      <c r="KA573" s="713"/>
      <c r="KB573" s="713"/>
      <c r="KC573" s="713"/>
      <c r="KD573" s="713"/>
      <c r="KE573" s="713"/>
      <c r="KF573" s="713"/>
      <c r="KG573" s="713"/>
      <c r="KH573" s="713"/>
      <c r="KI573" s="713"/>
      <c r="KJ573" s="713"/>
      <c r="KK573" s="713"/>
      <c r="KL573" s="713"/>
      <c r="KM573" s="713"/>
      <c r="KN573" s="713"/>
      <c r="KO573" s="713"/>
      <c r="KP573" s="713"/>
      <c r="KQ573" s="713"/>
      <c r="KR573" s="713"/>
      <c r="KS573" s="713"/>
      <c r="KT573" s="713"/>
      <c r="KU573" s="713"/>
      <c r="KV573" s="713"/>
      <c r="KW573" s="713"/>
      <c r="KX573" s="713"/>
      <c r="KY573" s="713"/>
      <c r="KZ573" s="713"/>
      <c r="LA573" s="713"/>
      <c r="LB573" s="713"/>
      <c r="LC573" s="713"/>
      <c r="LD573" s="713"/>
      <c r="LE573" s="713"/>
      <c r="LF573" s="713"/>
      <c r="LG573" s="713"/>
      <c r="LH573" s="713"/>
      <c r="LI573" s="713"/>
      <c r="LJ573" s="713"/>
      <c r="LK573" s="713"/>
      <c r="LL573" s="713"/>
      <c r="LM573" s="713"/>
      <c r="LN573" s="713"/>
      <c r="LO573" s="713"/>
      <c r="LP573" s="713"/>
      <c r="LQ573" s="713"/>
      <c r="LR573" s="713"/>
      <c r="LS573" s="713"/>
      <c r="LT573" s="713"/>
      <c r="LU573" s="713"/>
      <c r="LV573" s="713"/>
      <c r="LW573" s="713"/>
      <c r="LX573" s="713"/>
      <c r="LY573" s="713"/>
      <c r="LZ573" s="713"/>
      <c r="MA573" s="713"/>
      <c r="MB573" s="713"/>
      <c r="MC573" s="713"/>
      <c r="MD573" s="713"/>
      <c r="ME573" s="713"/>
      <c r="MF573" s="713"/>
      <c r="MG573" s="713"/>
      <c r="MH573" s="713"/>
      <c r="MI573" s="713"/>
      <c r="MJ573" s="713"/>
      <c r="MK573" s="713"/>
      <c r="ML573" s="713"/>
      <c r="MM573" s="713"/>
      <c r="MN573" s="713"/>
      <c r="MO573" s="713"/>
      <c r="MP573" s="713"/>
      <c r="MQ573" s="713"/>
      <c r="MR573" s="713"/>
      <c r="MS573" s="713"/>
      <c r="MT573" s="713"/>
      <c r="MU573" s="713"/>
      <c r="MV573" s="714"/>
      <c r="MW573" s="714"/>
      <c r="MX573" s="714"/>
      <c r="MY573" s="714"/>
      <c r="MZ573" s="714"/>
    </row>
    <row r="574" spans="1:364" s="49" customFormat="1" ht="15" customHeight="1">
      <c r="A574" s="723"/>
      <c r="B574" s="724"/>
      <c r="C574" s="709"/>
      <c r="D574" s="474"/>
      <c r="E574" s="7"/>
      <c r="F574" s="7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373"/>
      <c r="AG574" s="7"/>
      <c r="AH574" s="7"/>
      <c r="AI574" s="7"/>
      <c r="AJ574" s="7"/>
      <c r="AK574" s="7"/>
      <c r="AL574" s="7"/>
      <c r="AM574" s="7"/>
      <c r="AN574" s="7"/>
      <c r="AO574" s="373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373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373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373"/>
      <c r="FG574" s="6"/>
      <c r="FH574" s="6"/>
      <c r="FI574" s="6"/>
      <c r="FJ574" s="6"/>
      <c r="FK574" s="6"/>
      <c r="FL574" s="6"/>
      <c r="FM574" s="225"/>
      <c r="FN574" s="6"/>
      <c r="FO574" s="6"/>
      <c r="FP574" s="6"/>
      <c r="FQ574" s="6"/>
      <c r="FR574" s="510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101"/>
      <c r="GJ574" s="511"/>
      <c r="GK574" s="101"/>
      <c r="GL574" s="77"/>
      <c r="GM574" s="77"/>
      <c r="GN574" s="77"/>
      <c r="GO574" s="77"/>
      <c r="GP574" s="77"/>
      <c r="GQ574" s="77"/>
      <c r="GR574" s="77"/>
      <c r="GS574" s="77"/>
      <c r="GT574" s="77"/>
      <c r="GU574" s="77"/>
      <c r="GV574" s="77"/>
      <c r="GW574" s="77"/>
      <c r="GX574" s="77"/>
      <c r="GY574" s="77"/>
      <c r="GZ574" s="77"/>
      <c r="HA574" s="77"/>
      <c r="HB574" s="77"/>
      <c r="HC574" s="77"/>
      <c r="HD574" s="77"/>
      <c r="HE574" s="77"/>
      <c r="HF574" s="77"/>
      <c r="HG574" s="77"/>
      <c r="HH574" s="77"/>
      <c r="HI574" s="77"/>
      <c r="HJ574" s="77"/>
      <c r="HK574" s="77"/>
      <c r="HL574" s="77"/>
      <c r="HM574" s="77"/>
      <c r="HN574" s="77"/>
      <c r="HO574" s="77"/>
      <c r="HP574" s="77"/>
      <c r="HQ574" s="77"/>
      <c r="HR574" s="77"/>
      <c r="HS574" s="77"/>
      <c r="HT574" s="77"/>
      <c r="HU574" s="77"/>
      <c r="HV574" s="77"/>
      <c r="HW574" s="77"/>
      <c r="HX574" s="77"/>
      <c r="HY574" s="77"/>
      <c r="HZ574" s="77"/>
      <c r="IA574" s="77"/>
      <c r="IB574" s="77"/>
      <c r="IC574" s="77"/>
      <c r="ID574" s="77"/>
      <c r="IE574" s="77"/>
      <c r="IF574" s="77"/>
      <c r="IG574" s="77"/>
      <c r="IH574" s="77"/>
      <c r="II574" s="77"/>
      <c r="IJ574" s="77"/>
      <c r="IK574" s="77"/>
      <c r="IL574" s="77"/>
      <c r="IM574" s="77"/>
      <c r="IN574" s="77"/>
      <c r="IO574" s="77"/>
      <c r="IP574" s="77"/>
      <c r="IQ574" s="77"/>
      <c r="IR574" s="77"/>
      <c r="IS574" s="77"/>
      <c r="IT574" s="77"/>
      <c r="IU574" s="77"/>
      <c r="IV574" s="3"/>
      <c r="IW574" s="3"/>
      <c r="IX574" s="3"/>
      <c r="IY574" s="3"/>
      <c r="IZ574" s="3"/>
      <c r="JA574" s="551"/>
      <c r="JB574" s="713"/>
      <c r="JC574" s="713"/>
      <c r="JD574" s="713"/>
      <c r="JE574" s="713"/>
      <c r="JF574" s="713"/>
      <c r="JG574" s="713"/>
      <c r="JH574" s="713"/>
      <c r="JI574" s="713"/>
      <c r="JJ574" s="713"/>
      <c r="JK574" s="713"/>
      <c r="JL574" s="713"/>
      <c r="JM574" s="713"/>
      <c r="JN574" s="713"/>
      <c r="JO574" s="713"/>
      <c r="JP574" s="713"/>
      <c r="JQ574" s="713"/>
      <c r="JR574" s="713"/>
      <c r="JS574" s="713"/>
      <c r="JT574" s="713"/>
      <c r="JU574" s="713"/>
      <c r="JV574" s="713"/>
      <c r="JW574" s="713"/>
      <c r="JX574" s="713"/>
      <c r="JY574" s="713"/>
      <c r="JZ574" s="713"/>
      <c r="KA574" s="713"/>
      <c r="KB574" s="713"/>
      <c r="KC574" s="713"/>
      <c r="KD574" s="713"/>
      <c r="KE574" s="713"/>
      <c r="KF574" s="713"/>
      <c r="KG574" s="713"/>
      <c r="KH574" s="713"/>
      <c r="KI574" s="713"/>
      <c r="KJ574" s="713"/>
      <c r="KK574" s="713"/>
      <c r="KL574" s="713"/>
      <c r="KM574" s="713"/>
      <c r="KN574" s="713"/>
      <c r="KO574" s="713"/>
      <c r="KP574" s="713"/>
      <c r="KQ574" s="713"/>
      <c r="KR574" s="713"/>
      <c r="KS574" s="713"/>
      <c r="KT574" s="713"/>
      <c r="KU574" s="713"/>
      <c r="KV574" s="713"/>
      <c r="KW574" s="713"/>
      <c r="KX574" s="713"/>
      <c r="KY574" s="713"/>
      <c r="KZ574" s="713"/>
      <c r="LA574" s="713"/>
      <c r="LB574" s="713"/>
      <c r="LC574" s="713"/>
      <c r="LD574" s="713"/>
      <c r="LE574" s="713"/>
      <c r="LF574" s="713"/>
      <c r="LG574" s="713"/>
      <c r="LH574" s="713"/>
      <c r="LI574" s="713"/>
      <c r="LJ574" s="713"/>
      <c r="LK574" s="713"/>
      <c r="LL574" s="713"/>
      <c r="LM574" s="713"/>
      <c r="LN574" s="713"/>
      <c r="LO574" s="713"/>
      <c r="LP574" s="713"/>
      <c r="LQ574" s="713"/>
      <c r="LR574" s="713"/>
      <c r="LS574" s="713"/>
      <c r="LT574" s="713"/>
      <c r="LU574" s="713"/>
      <c r="LV574" s="713"/>
      <c r="LW574" s="713"/>
      <c r="LX574" s="713"/>
      <c r="LY574" s="713"/>
      <c r="LZ574" s="713"/>
      <c r="MA574" s="713"/>
      <c r="MB574" s="713"/>
      <c r="MC574" s="713"/>
      <c r="MD574" s="713"/>
      <c r="ME574" s="713"/>
      <c r="MF574" s="713"/>
      <c r="MG574" s="713"/>
      <c r="MH574" s="713"/>
      <c r="MI574" s="713"/>
      <c r="MJ574" s="713"/>
      <c r="MK574" s="713"/>
      <c r="ML574" s="713"/>
      <c r="MM574" s="713"/>
      <c r="MN574" s="713"/>
      <c r="MO574" s="713"/>
      <c r="MP574" s="713"/>
      <c r="MQ574" s="713"/>
      <c r="MR574" s="713"/>
      <c r="MS574" s="713"/>
      <c r="MT574" s="713"/>
      <c r="MU574" s="713"/>
      <c r="MV574" s="714"/>
      <c r="MW574" s="714"/>
      <c r="MX574" s="714"/>
      <c r="MY574" s="714"/>
      <c r="MZ574" s="714"/>
    </row>
    <row r="575" spans="1:364" s="49" customFormat="1" ht="15" customHeight="1">
      <c r="A575" s="723"/>
      <c r="B575" s="724"/>
      <c r="C575" s="709"/>
      <c r="D575" s="474"/>
      <c r="E575" s="7"/>
      <c r="F575" s="7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373"/>
      <c r="AG575" s="7"/>
      <c r="AH575" s="7"/>
      <c r="AI575" s="7"/>
      <c r="AJ575" s="7"/>
      <c r="AK575" s="7"/>
      <c r="AL575" s="7"/>
      <c r="AM575" s="7"/>
      <c r="AN575" s="7"/>
      <c r="AO575" s="373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373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373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373"/>
      <c r="FG575" s="6"/>
      <c r="FH575" s="6"/>
      <c r="FI575" s="6"/>
      <c r="FJ575" s="6"/>
      <c r="FK575" s="6"/>
      <c r="FL575" s="6"/>
      <c r="FM575" s="225"/>
      <c r="FN575" s="6"/>
      <c r="FO575" s="6"/>
      <c r="FP575" s="6"/>
      <c r="FQ575" s="6"/>
      <c r="FR575" s="510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101"/>
      <c r="GJ575" s="511"/>
      <c r="GK575" s="101"/>
      <c r="GL575" s="77"/>
      <c r="GM575" s="77"/>
      <c r="GN575" s="77"/>
      <c r="GO575" s="77"/>
      <c r="GP575" s="77"/>
      <c r="GQ575" s="77"/>
      <c r="GR575" s="77"/>
      <c r="GS575" s="77"/>
      <c r="GT575" s="77"/>
      <c r="GU575" s="77"/>
      <c r="GV575" s="77"/>
      <c r="GW575" s="77"/>
      <c r="GX575" s="77"/>
      <c r="GY575" s="77"/>
      <c r="GZ575" s="77"/>
      <c r="HA575" s="77"/>
      <c r="HB575" s="77"/>
      <c r="HC575" s="77"/>
      <c r="HD575" s="77"/>
      <c r="HE575" s="77"/>
      <c r="HF575" s="77"/>
      <c r="HG575" s="77"/>
      <c r="HH575" s="77"/>
      <c r="HI575" s="77"/>
      <c r="HJ575" s="77"/>
      <c r="HK575" s="77"/>
      <c r="HL575" s="77"/>
      <c r="HM575" s="77"/>
      <c r="HN575" s="77"/>
      <c r="HO575" s="77"/>
      <c r="HP575" s="77"/>
      <c r="HQ575" s="77"/>
      <c r="HR575" s="77"/>
      <c r="HS575" s="77"/>
      <c r="HT575" s="77"/>
      <c r="HU575" s="77"/>
      <c r="HV575" s="77"/>
      <c r="HW575" s="77"/>
      <c r="HX575" s="77"/>
      <c r="HY575" s="77"/>
      <c r="HZ575" s="77"/>
      <c r="IA575" s="77"/>
      <c r="IB575" s="77"/>
      <c r="IC575" s="77"/>
      <c r="ID575" s="77"/>
      <c r="IE575" s="77"/>
      <c r="IF575" s="77"/>
      <c r="IG575" s="77"/>
      <c r="IH575" s="77"/>
      <c r="II575" s="77"/>
      <c r="IJ575" s="77"/>
      <c r="IK575" s="77"/>
      <c r="IL575" s="77"/>
      <c r="IM575" s="77"/>
      <c r="IN575" s="77"/>
      <c r="IO575" s="77"/>
      <c r="IP575" s="77"/>
      <c r="IQ575" s="77"/>
      <c r="IR575" s="77"/>
      <c r="IS575" s="77"/>
      <c r="IT575" s="77"/>
      <c r="IU575" s="77"/>
      <c r="IV575" s="3"/>
      <c r="IW575" s="3"/>
      <c r="IX575" s="3"/>
      <c r="IY575" s="3"/>
      <c r="IZ575" s="3"/>
      <c r="JA575" s="551"/>
      <c r="JB575" s="713"/>
      <c r="JC575" s="713"/>
      <c r="JD575" s="713"/>
      <c r="JE575" s="713"/>
      <c r="JF575" s="713"/>
      <c r="JG575" s="713"/>
      <c r="JH575" s="713"/>
      <c r="JI575" s="713"/>
      <c r="JJ575" s="713"/>
      <c r="JK575" s="713"/>
      <c r="JL575" s="713"/>
      <c r="JM575" s="713"/>
      <c r="JN575" s="713"/>
      <c r="JO575" s="713"/>
      <c r="JP575" s="713"/>
      <c r="JQ575" s="713"/>
      <c r="JR575" s="713"/>
      <c r="JS575" s="713"/>
      <c r="JT575" s="713"/>
      <c r="JU575" s="713"/>
      <c r="JV575" s="713"/>
      <c r="JW575" s="713"/>
      <c r="JX575" s="713"/>
      <c r="JY575" s="713"/>
      <c r="JZ575" s="713"/>
      <c r="KA575" s="713"/>
      <c r="KB575" s="713"/>
      <c r="KC575" s="713"/>
      <c r="KD575" s="713"/>
      <c r="KE575" s="713"/>
      <c r="KF575" s="713"/>
      <c r="KG575" s="713"/>
      <c r="KH575" s="713"/>
      <c r="KI575" s="713"/>
      <c r="KJ575" s="713"/>
      <c r="KK575" s="713"/>
      <c r="KL575" s="713"/>
      <c r="KM575" s="713"/>
      <c r="KN575" s="713"/>
      <c r="KO575" s="713"/>
      <c r="KP575" s="713"/>
      <c r="KQ575" s="713"/>
      <c r="KR575" s="713"/>
      <c r="KS575" s="713"/>
      <c r="KT575" s="713"/>
      <c r="KU575" s="713"/>
      <c r="KV575" s="713"/>
      <c r="KW575" s="713"/>
      <c r="KX575" s="713"/>
      <c r="KY575" s="713"/>
      <c r="KZ575" s="713"/>
      <c r="LA575" s="713"/>
      <c r="LB575" s="713"/>
      <c r="LC575" s="713"/>
      <c r="LD575" s="713"/>
      <c r="LE575" s="713"/>
      <c r="LF575" s="713"/>
      <c r="LG575" s="713"/>
      <c r="LH575" s="713"/>
      <c r="LI575" s="713"/>
      <c r="LJ575" s="713"/>
      <c r="LK575" s="713"/>
      <c r="LL575" s="713"/>
      <c r="LM575" s="713"/>
      <c r="LN575" s="713"/>
      <c r="LO575" s="713"/>
      <c r="LP575" s="713"/>
      <c r="LQ575" s="713"/>
      <c r="LR575" s="713"/>
      <c r="LS575" s="713"/>
      <c r="LT575" s="713"/>
      <c r="LU575" s="713"/>
      <c r="LV575" s="713"/>
      <c r="LW575" s="713"/>
      <c r="LX575" s="713"/>
      <c r="LY575" s="713"/>
      <c r="LZ575" s="713"/>
      <c r="MA575" s="713"/>
      <c r="MB575" s="713"/>
      <c r="MC575" s="713"/>
      <c r="MD575" s="713"/>
      <c r="ME575" s="713"/>
      <c r="MF575" s="713"/>
      <c r="MG575" s="713"/>
      <c r="MH575" s="713"/>
      <c r="MI575" s="713"/>
      <c r="MJ575" s="713"/>
      <c r="MK575" s="713"/>
      <c r="ML575" s="713"/>
      <c r="MM575" s="713"/>
      <c r="MN575" s="713"/>
      <c r="MO575" s="713"/>
      <c r="MP575" s="713"/>
      <c r="MQ575" s="713"/>
      <c r="MR575" s="713"/>
      <c r="MS575" s="713"/>
      <c r="MT575" s="713"/>
      <c r="MU575" s="713"/>
      <c r="MV575" s="714"/>
      <c r="MW575" s="714"/>
      <c r="MX575" s="714"/>
      <c r="MY575" s="714"/>
      <c r="MZ575" s="714"/>
    </row>
    <row r="576" spans="1:364" s="49" customFormat="1" ht="15" customHeight="1">
      <c r="A576" s="723"/>
      <c r="B576" s="724"/>
      <c r="C576" s="709"/>
      <c r="D576" s="474"/>
      <c r="E576" s="7"/>
      <c r="F576" s="7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373"/>
      <c r="AG576" s="7"/>
      <c r="AH576" s="7"/>
      <c r="AI576" s="7"/>
      <c r="AJ576" s="7"/>
      <c r="AK576" s="7"/>
      <c r="AL576" s="7"/>
      <c r="AM576" s="7"/>
      <c r="AN576" s="7"/>
      <c r="AO576" s="373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373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373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373"/>
      <c r="FG576" s="6"/>
      <c r="FH576" s="6"/>
      <c r="FI576" s="6"/>
      <c r="FJ576" s="6"/>
      <c r="FK576" s="6"/>
      <c r="FL576" s="6"/>
      <c r="FM576" s="225"/>
      <c r="FN576" s="6"/>
      <c r="FO576" s="6"/>
      <c r="FP576" s="6"/>
      <c r="FQ576" s="6"/>
      <c r="FR576" s="510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101"/>
      <c r="GJ576" s="511"/>
      <c r="GK576" s="101"/>
      <c r="GL576" s="77"/>
      <c r="GM576" s="77"/>
      <c r="GN576" s="77"/>
      <c r="GO576" s="77"/>
      <c r="GP576" s="77"/>
      <c r="GQ576" s="77"/>
      <c r="GR576" s="77"/>
      <c r="GS576" s="77"/>
      <c r="GT576" s="77"/>
      <c r="GU576" s="77"/>
      <c r="GV576" s="77"/>
      <c r="GW576" s="77"/>
      <c r="GX576" s="77"/>
      <c r="GY576" s="77"/>
      <c r="GZ576" s="77"/>
      <c r="HA576" s="77"/>
      <c r="HB576" s="77"/>
      <c r="HC576" s="77"/>
      <c r="HD576" s="77"/>
      <c r="HE576" s="77"/>
      <c r="HF576" s="77"/>
      <c r="HG576" s="77"/>
      <c r="HH576" s="77"/>
      <c r="HI576" s="77"/>
      <c r="HJ576" s="77"/>
      <c r="HK576" s="77"/>
      <c r="HL576" s="77"/>
      <c r="HM576" s="77"/>
      <c r="HN576" s="77"/>
      <c r="HO576" s="77"/>
      <c r="HP576" s="77"/>
      <c r="HQ576" s="77"/>
      <c r="HR576" s="77"/>
      <c r="HS576" s="77"/>
      <c r="HT576" s="77"/>
      <c r="HU576" s="77"/>
      <c r="HV576" s="77"/>
      <c r="HW576" s="77"/>
      <c r="HX576" s="77"/>
      <c r="HY576" s="77"/>
      <c r="HZ576" s="77"/>
      <c r="IA576" s="77"/>
      <c r="IB576" s="77"/>
      <c r="IC576" s="77"/>
      <c r="ID576" s="77"/>
      <c r="IE576" s="77"/>
      <c r="IF576" s="77"/>
      <c r="IG576" s="77"/>
      <c r="IH576" s="77"/>
      <c r="II576" s="77"/>
      <c r="IJ576" s="77"/>
      <c r="IK576" s="77"/>
      <c r="IL576" s="77"/>
      <c r="IM576" s="77"/>
      <c r="IN576" s="77"/>
      <c r="IO576" s="77"/>
      <c r="IP576" s="77"/>
      <c r="IQ576" s="77"/>
      <c r="IR576" s="77"/>
      <c r="IS576" s="77"/>
      <c r="IT576" s="77"/>
      <c r="IU576" s="77"/>
      <c r="IV576" s="3"/>
      <c r="IW576" s="3"/>
      <c r="IX576" s="3"/>
      <c r="IY576" s="3"/>
      <c r="IZ576" s="3"/>
      <c r="JA576" s="551"/>
      <c r="JB576" s="713"/>
      <c r="JC576" s="713"/>
      <c r="JD576" s="713"/>
      <c r="JE576" s="713"/>
      <c r="JF576" s="713"/>
      <c r="JG576" s="713"/>
      <c r="JH576" s="713"/>
      <c r="JI576" s="713"/>
      <c r="JJ576" s="713"/>
      <c r="JK576" s="713"/>
      <c r="JL576" s="713"/>
      <c r="JM576" s="713"/>
      <c r="JN576" s="713"/>
      <c r="JO576" s="713"/>
      <c r="JP576" s="713"/>
      <c r="JQ576" s="713"/>
      <c r="JR576" s="713"/>
      <c r="JS576" s="713"/>
      <c r="JT576" s="713"/>
      <c r="JU576" s="713"/>
      <c r="JV576" s="713"/>
      <c r="JW576" s="713"/>
      <c r="JX576" s="713"/>
      <c r="JY576" s="713"/>
      <c r="JZ576" s="713"/>
      <c r="KA576" s="713"/>
      <c r="KB576" s="713"/>
      <c r="KC576" s="713"/>
      <c r="KD576" s="713"/>
      <c r="KE576" s="713"/>
      <c r="KF576" s="713"/>
      <c r="KG576" s="713"/>
      <c r="KH576" s="713"/>
      <c r="KI576" s="713"/>
      <c r="KJ576" s="713"/>
      <c r="KK576" s="713"/>
      <c r="KL576" s="713"/>
      <c r="KM576" s="713"/>
      <c r="KN576" s="713"/>
      <c r="KO576" s="713"/>
      <c r="KP576" s="713"/>
      <c r="KQ576" s="713"/>
      <c r="KR576" s="713"/>
      <c r="KS576" s="713"/>
      <c r="KT576" s="713"/>
      <c r="KU576" s="713"/>
      <c r="KV576" s="713"/>
      <c r="KW576" s="713"/>
      <c r="KX576" s="713"/>
      <c r="KY576" s="713"/>
      <c r="KZ576" s="713"/>
      <c r="LA576" s="713"/>
      <c r="LB576" s="713"/>
      <c r="LC576" s="713"/>
      <c r="LD576" s="713"/>
      <c r="LE576" s="713"/>
      <c r="LF576" s="713"/>
      <c r="LG576" s="713"/>
      <c r="LH576" s="713"/>
      <c r="LI576" s="713"/>
      <c r="LJ576" s="713"/>
      <c r="LK576" s="713"/>
      <c r="LL576" s="713"/>
      <c r="LM576" s="713"/>
      <c r="LN576" s="713"/>
      <c r="LO576" s="713"/>
      <c r="LP576" s="713"/>
      <c r="LQ576" s="713"/>
      <c r="LR576" s="713"/>
      <c r="LS576" s="713"/>
      <c r="LT576" s="713"/>
      <c r="LU576" s="713"/>
      <c r="LV576" s="713"/>
      <c r="LW576" s="713"/>
      <c r="LX576" s="713"/>
      <c r="LY576" s="713"/>
      <c r="LZ576" s="713"/>
      <c r="MA576" s="713"/>
      <c r="MB576" s="713"/>
      <c r="MC576" s="713"/>
      <c r="MD576" s="713"/>
      <c r="ME576" s="713"/>
      <c r="MF576" s="713"/>
      <c r="MG576" s="713"/>
      <c r="MH576" s="713"/>
      <c r="MI576" s="713"/>
      <c r="MJ576" s="713"/>
      <c r="MK576" s="713"/>
      <c r="ML576" s="713"/>
      <c r="MM576" s="713"/>
      <c r="MN576" s="713"/>
      <c r="MO576" s="713"/>
      <c r="MP576" s="713"/>
      <c r="MQ576" s="713"/>
      <c r="MR576" s="713"/>
      <c r="MS576" s="713"/>
      <c r="MT576" s="713"/>
      <c r="MU576" s="713"/>
      <c r="MV576" s="714"/>
      <c r="MW576" s="714"/>
      <c r="MX576" s="714"/>
      <c r="MY576" s="714"/>
      <c r="MZ576" s="714"/>
    </row>
    <row r="577" spans="1:364" s="49" customFormat="1" ht="15" customHeight="1">
      <c r="A577" s="723"/>
      <c r="B577" s="724"/>
      <c r="C577" s="709"/>
      <c r="D577" s="474"/>
      <c r="E577" s="7"/>
      <c r="F577" s="7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373"/>
      <c r="AG577" s="7"/>
      <c r="AH577" s="7"/>
      <c r="AI577" s="7"/>
      <c r="AJ577" s="7"/>
      <c r="AK577" s="7"/>
      <c r="AL577" s="7"/>
      <c r="AM577" s="7"/>
      <c r="AN577" s="7"/>
      <c r="AO577" s="373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373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373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373"/>
      <c r="FG577" s="6"/>
      <c r="FH577" s="6"/>
      <c r="FI577" s="6"/>
      <c r="FJ577" s="6"/>
      <c r="FK577" s="6"/>
      <c r="FL577" s="6"/>
      <c r="FM577" s="225"/>
      <c r="FN577" s="6"/>
      <c r="FO577" s="6"/>
      <c r="FP577" s="6"/>
      <c r="FQ577" s="6"/>
      <c r="FR577" s="510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101"/>
      <c r="GJ577" s="511"/>
      <c r="GK577" s="101"/>
      <c r="GL577" s="77"/>
      <c r="GM577" s="77"/>
      <c r="GN577" s="77"/>
      <c r="GO577" s="77"/>
      <c r="GP577" s="77"/>
      <c r="GQ577" s="77"/>
      <c r="GR577" s="77"/>
      <c r="GS577" s="77"/>
      <c r="GT577" s="77"/>
      <c r="GU577" s="77"/>
      <c r="GV577" s="77"/>
      <c r="GW577" s="77"/>
      <c r="GX577" s="77"/>
      <c r="GY577" s="77"/>
      <c r="GZ577" s="77"/>
      <c r="HA577" s="77"/>
      <c r="HB577" s="77"/>
      <c r="HC577" s="77"/>
      <c r="HD577" s="77"/>
      <c r="HE577" s="77"/>
      <c r="HF577" s="77"/>
      <c r="HG577" s="77"/>
      <c r="HH577" s="77"/>
      <c r="HI577" s="77"/>
      <c r="HJ577" s="77"/>
      <c r="HK577" s="77"/>
      <c r="HL577" s="77"/>
      <c r="HM577" s="77"/>
      <c r="HN577" s="77"/>
      <c r="HO577" s="77"/>
      <c r="HP577" s="77"/>
      <c r="HQ577" s="77"/>
      <c r="HR577" s="77"/>
      <c r="HS577" s="77"/>
      <c r="HT577" s="77"/>
      <c r="HU577" s="77"/>
      <c r="HV577" s="77"/>
      <c r="HW577" s="77"/>
      <c r="HX577" s="77"/>
      <c r="HY577" s="77"/>
      <c r="HZ577" s="77"/>
      <c r="IA577" s="77"/>
      <c r="IB577" s="77"/>
      <c r="IC577" s="77"/>
      <c r="ID577" s="77"/>
      <c r="IE577" s="77"/>
      <c r="IF577" s="77"/>
      <c r="IG577" s="77"/>
      <c r="IH577" s="77"/>
      <c r="II577" s="77"/>
      <c r="IJ577" s="77"/>
      <c r="IK577" s="77"/>
      <c r="IL577" s="77"/>
      <c r="IM577" s="77"/>
      <c r="IN577" s="77"/>
      <c r="IO577" s="77"/>
      <c r="IP577" s="77"/>
      <c r="IQ577" s="77"/>
      <c r="IR577" s="77"/>
      <c r="IS577" s="77"/>
      <c r="IT577" s="77"/>
      <c r="IU577" s="77"/>
      <c r="IV577" s="3"/>
      <c r="IW577" s="3"/>
      <c r="IX577" s="3"/>
      <c r="IY577" s="3"/>
      <c r="IZ577" s="3"/>
      <c r="JA577" s="551"/>
      <c r="JB577" s="713"/>
      <c r="JC577" s="713"/>
      <c r="JD577" s="713"/>
      <c r="JE577" s="713"/>
      <c r="JF577" s="713"/>
      <c r="JG577" s="713"/>
      <c r="JH577" s="713"/>
      <c r="JI577" s="713"/>
      <c r="JJ577" s="713"/>
      <c r="JK577" s="713"/>
      <c r="JL577" s="713"/>
      <c r="JM577" s="713"/>
      <c r="JN577" s="713"/>
      <c r="JO577" s="713"/>
      <c r="JP577" s="713"/>
      <c r="JQ577" s="713"/>
      <c r="JR577" s="713"/>
      <c r="JS577" s="713"/>
      <c r="JT577" s="713"/>
      <c r="JU577" s="713"/>
      <c r="JV577" s="713"/>
      <c r="JW577" s="713"/>
      <c r="JX577" s="713"/>
      <c r="JY577" s="713"/>
      <c r="JZ577" s="713"/>
      <c r="KA577" s="713"/>
      <c r="KB577" s="713"/>
      <c r="KC577" s="713"/>
      <c r="KD577" s="713"/>
      <c r="KE577" s="713"/>
      <c r="KF577" s="713"/>
      <c r="KG577" s="713"/>
      <c r="KH577" s="713"/>
      <c r="KI577" s="713"/>
      <c r="KJ577" s="713"/>
      <c r="KK577" s="713"/>
      <c r="KL577" s="713"/>
      <c r="KM577" s="713"/>
      <c r="KN577" s="713"/>
      <c r="KO577" s="713"/>
      <c r="KP577" s="713"/>
      <c r="KQ577" s="713"/>
      <c r="KR577" s="713"/>
      <c r="KS577" s="713"/>
      <c r="KT577" s="713"/>
      <c r="KU577" s="713"/>
      <c r="KV577" s="713"/>
      <c r="KW577" s="713"/>
      <c r="KX577" s="713"/>
      <c r="KY577" s="713"/>
      <c r="KZ577" s="713"/>
      <c r="LA577" s="713"/>
      <c r="LB577" s="713"/>
      <c r="LC577" s="713"/>
      <c r="LD577" s="713"/>
      <c r="LE577" s="713"/>
      <c r="LF577" s="713"/>
      <c r="LG577" s="713"/>
      <c r="LH577" s="713"/>
      <c r="LI577" s="713"/>
      <c r="LJ577" s="713"/>
      <c r="LK577" s="713"/>
      <c r="LL577" s="713"/>
      <c r="LM577" s="713"/>
      <c r="LN577" s="713"/>
      <c r="LO577" s="713"/>
      <c r="LP577" s="713"/>
      <c r="LQ577" s="713"/>
      <c r="LR577" s="713"/>
      <c r="LS577" s="713"/>
      <c r="LT577" s="713"/>
      <c r="LU577" s="713"/>
      <c r="LV577" s="713"/>
      <c r="LW577" s="713"/>
      <c r="LX577" s="713"/>
      <c r="LY577" s="713"/>
      <c r="LZ577" s="713"/>
      <c r="MA577" s="713"/>
      <c r="MB577" s="713"/>
      <c r="MC577" s="713"/>
      <c r="MD577" s="713"/>
      <c r="ME577" s="713"/>
      <c r="MF577" s="713"/>
      <c r="MG577" s="713"/>
      <c r="MH577" s="713"/>
      <c r="MI577" s="713"/>
      <c r="MJ577" s="713"/>
      <c r="MK577" s="713"/>
      <c r="ML577" s="713"/>
      <c r="MM577" s="713"/>
      <c r="MN577" s="713"/>
      <c r="MO577" s="713"/>
      <c r="MP577" s="713"/>
      <c r="MQ577" s="713"/>
      <c r="MR577" s="713"/>
      <c r="MS577" s="713"/>
      <c r="MT577" s="713"/>
      <c r="MU577" s="713"/>
      <c r="MV577" s="714"/>
      <c r="MW577" s="714"/>
      <c r="MX577" s="714"/>
      <c r="MY577" s="714"/>
      <c r="MZ577" s="714"/>
    </row>
    <row r="578" spans="1:364" s="49" customFormat="1" ht="15" customHeight="1">
      <c r="A578" s="723"/>
      <c r="B578" s="724"/>
      <c r="C578" s="709"/>
      <c r="D578" s="474"/>
      <c r="E578" s="7"/>
      <c r="F578" s="7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373"/>
      <c r="AG578" s="7"/>
      <c r="AH578" s="7"/>
      <c r="AI578" s="7"/>
      <c r="AJ578" s="7"/>
      <c r="AK578" s="7"/>
      <c r="AL578" s="7"/>
      <c r="AM578" s="7"/>
      <c r="AN578" s="7"/>
      <c r="AO578" s="373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373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373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373"/>
      <c r="FG578" s="6"/>
      <c r="FH578" s="6"/>
      <c r="FI578" s="6"/>
      <c r="FJ578" s="6"/>
      <c r="FK578" s="6"/>
      <c r="FL578" s="6"/>
      <c r="FM578" s="225"/>
      <c r="FN578" s="6"/>
      <c r="FO578" s="6"/>
      <c r="FP578" s="6"/>
      <c r="FQ578" s="6"/>
      <c r="FR578" s="510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101"/>
      <c r="GJ578" s="511"/>
      <c r="GK578" s="101"/>
      <c r="GL578" s="77"/>
      <c r="GM578" s="77"/>
      <c r="GN578" s="77"/>
      <c r="GO578" s="77"/>
      <c r="GP578" s="77"/>
      <c r="GQ578" s="77"/>
      <c r="GR578" s="77"/>
      <c r="GS578" s="77"/>
      <c r="GT578" s="77"/>
      <c r="GU578" s="77"/>
      <c r="GV578" s="77"/>
      <c r="GW578" s="77"/>
      <c r="GX578" s="77"/>
      <c r="GY578" s="77"/>
      <c r="GZ578" s="77"/>
      <c r="HA578" s="77"/>
      <c r="HB578" s="77"/>
      <c r="HC578" s="77"/>
      <c r="HD578" s="77"/>
      <c r="HE578" s="77"/>
      <c r="HF578" s="77"/>
      <c r="HG578" s="77"/>
      <c r="HH578" s="77"/>
      <c r="HI578" s="77"/>
      <c r="HJ578" s="77"/>
      <c r="HK578" s="77"/>
      <c r="HL578" s="77"/>
      <c r="HM578" s="77"/>
      <c r="HN578" s="77"/>
      <c r="HO578" s="77"/>
      <c r="HP578" s="77"/>
      <c r="HQ578" s="77"/>
      <c r="HR578" s="77"/>
      <c r="HS578" s="77"/>
      <c r="HT578" s="77"/>
      <c r="HU578" s="77"/>
      <c r="HV578" s="77"/>
      <c r="HW578" s="77"/>
      <c r="HX578" s="77"/>
      <c r="HY578" s="77"/>
      <c r="HZ578" s="77"/>
      <c r="IA578" s="77"/>
      <c r="IB578" s="77"/>
      <c r="IC578" s="77"/>
      <c r="ID578" s="77"/>
      <c r="IE578" s="77"/>
      <c r="IF578" s="77"/>
      <c r="IG578" s="77"/>
      <c r="IH578" s="77"/>
      <c r="II578" s="77"/>
      <c r="IJ578" s="77"/>
      <c r="IK578" s="77"/>
      <c r="IL578" s="77"/>
      <c r="IM578" s="77"/>
      <c r="IN578" s="77"/>
      <c r="IO578" s="77"/>
      <c r="IP578" s="77"/>
      <c r="IQ578" s="77"/>
      <c r="IR578" s="77"/>
      <c r="IS578" s="77"/>
      <c r="IT578" s="77"/>
      <c r="IU578" s="77"/>
      <c r="IV578" s="3"/>
      <c r="IW578" s="3"/>
      <c r="IX578" s="3"/>
      <c r="IY578" s="3"/>
      <c r="IZ578" s="3"/>
      <c r="JA578" s="551"/>
      <c r="JB578" s="713"/>
      <c r="JC578" s="713"/>
      <c r="JD578" s="713"/>
      <c r="JE578" s="713"/>
      <c r="JF578" s="713"/>
      <c r="JG578" s="713"/>
      <c r="JH578" s="713"/>
      <c r="JI578" s="713"/>
      <c r="JJ578" s="713"/>
      <c r="JK578" s="713"/>
      <c r="JL578" s="713"/>
      <c r="JM578" s="713"/>
      <c r="JN578" s="713"/>
      <c r="JO578" s="713"/>
      <c r="JP578" s="713"/>
      <c r="JQ578" s="713"/>
      <c r="JR578" s="713"/>
      <c r="JS578" s="713"/>
      <c r="JT578" s="713"/>
      <c r="JU578" s="713"/>
      <c r="JV578" s="713"/>
      <c r="JW578" s="713"/>
      <c r="JX578" s="713"/>
      <c r="JY578" s="713"/>
      <c r="JZ578" s="713"/>
      <c r="KA578" s="713"/>
      <c r="KB578" s="713"/>
      <c r="KC578" s="713"/>
      <c r="KD578" s="713"/>
      <c r="KE578" s="713"/>
      <c r="KF578" s="713"/>
      <c r="KG578" s="713"/>
      <c r="KH578" s="713"/>
      <c r="KI578" s="713"/>
      <c r="KJ578" s="713"/>
      <c r="KK578" s="713"/>
      <c r="KL578" s="713"/>
      <c r="KM578" s="713"/>
      <c r="KN578" s="713"/>
      <c r="KO578" s="713"/>
      <c r="KP578" s="713"/>
      <c r="KQ578" s="713"/>
      <c r="KR578" s="713"/>
      <c r="KS578" s="713"/>
      <c r="KT578" s="713"/>
      <c r="KU578" s="713"/>
      <c r="KV578" s="713"/>
      <c r="KW578" s="713"/>
      <c r="KX578" s="713"/>
      <c r="KY578" s="713"/>
      <c r="KZ578" s="713"/>
      <c r="LA578" s="713"/>
      <c r="LB578" s="713"/>
      <c r="LC578" s="713"/>
      <c r="LD578" s="713"/>
      <c r="LE578" s="713"/>
      <c r="LF578" s="713"/>
      <c r="LG578" s="713"/>
      <c r="LH578" s="713"/>
      <c r="LI578" s="713"/>
      <c r="LJ578" s="713"/>
      <c r="LK578" s="713"/>
      <c r="LL578" s="713"/>
      <c r="LM578" s="713"/>
      <c r="LN578" s="713"/>
      <c r="LO578" s="713"/>
      <c r="LP578" s="713"/>
      <c r="LQ578" s="713"/>
      <c r="LR578" s="713"/>
      <c r="LS578" s="713"/>
      <c r="LT578" s="713"/>
      <c r="LU578" s="713"/>
      <c r="LV578" s="713"/>
      <c r="LW578" s="713"/>
      <c r="LX578" s="713"/>
      <c r="LY578" s="713"/>
      <c r="LZ578" s="713"/>
      <c r="MA578" s="713"/>
      <c r="MB578" s="713"/>
      <c r="MC578" s="713"/>
      <c r="MD578" s="713"/>
      <c r="ME578" s="713"/>
      <c r="MF578" s="713"/>
      <c r="MG578" s="713"/>
      <c r="MH578" s="713"/>
      <c r="MI578" s="713"/>
      <c r="MJ578" s="713"/>
      <c r="MK578" s="713"/>
      <c r="ML578" s="713"/>
      <c r="MM578" s="713"/>
      <c r="MN578" s="713"/>
      <c r="MO578" s="713"/>
      <c r="MP578" s="713"/>
      <c r="MQ578" s="713"/>
      <c r="MR578" s="713"/>
      <c r="MS578" s="713"/>
      <c r="MT578" s="713"/>
      <c r="MU578" s="713"/>
      <c r="MV578" s="714"/>
      <c r="MW578" s="714"/>
      <c r="MX578" s="714"/>
      <c r="MY578" s="714"/>
      <c r="MZ578" s="714"/>
    </row>
    <row r="579" spans="1:364" s="49" customFormat="1" ht="15" customHeight="1">
      <c r="A579" s="723"/>
      <c r="B579" s="724"/>
      <c r="C579" s="709"/>
      <c r="D579" s="474"/>
      <c r="E579" s="7"/>
      <c r="F579" s="7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373"/>
      <c r="AG579" s="7"/>
      <c r="AH579" s="7"/>
      <c r="AI579" s="7"/>
      <c r="AJ579" s="7"/>
      <c r="AK579" s="7"/>
      <c r="AL579" s="7"/>
      <c r="AM579" s="7"/>
      <c r="AN579" s="7"/>
      <c r="AO579" s="373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373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373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373"/>
      <c r="FG579" s="6"/>
      <c r="FH579" s="6"/>
      <c r="FI579" s="6"/>
      <c r="FJ579" s="6"/>
      <c r="FK579" s="6"/>
      <c r="FL579" s="6"/>
      <c r="FM579" s="225"/>
      <c r="FN579" s="6"/>
      <c r="FO579" s="6"/>
      <c r="FP579" s="6"/>
      <c r="FQ579" s="6"/>
      <c r="FR579" s="510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101"/>
      <c r="GJ579" s="511"/>
      <c r="GK579" s="101"/>
      <c r="GL579" s="77"/>
      <c r="GM579" s="77"/>
      <c r="GN579" s="77"/>
      <c r="GO579" s="77"/>
      <c r="GP579" s="77"/>
      <c r="GQ579" s="77"/>
      <c r="GR579" s="77"/>
      <c r="GS579" s="77"/>
      <c r="GT579" s="77"/>
      <c r="GU579" s="77"/>
      <c r="GV579" s="77"/>
      <c r="GW579" s="77"/>
      <c r="GX579" s="77"/>
      <c r="GY579" s="77"/>
      <c r="GZ579" s="77"/>
      <c r="HA579" s="77"/>
      <c r="HB579" s="77"/>
      <c r="HC579" s="77"/>
      <c r="HD579" s="77"/>
      <c r="HE579" s="77"/>
      <c r="HF579" s="77"/>
      <c r="HG579" s="77"/>
      <c r="HH579" s="77"/>
      <c r="HI579" s="77"/>
      <c r="HJ579" s="77"/>
      <c r="HK579" s="77"/>
      <c r="HL579" s="77"/>
      <c r="HM579" s="77"/>
      <c r="HN579" s="77"/>
      <c r="HO579" s="77"/>
      <c r="HP579" s="77"/>
      <c r="HQ579" s="77"/>
      <c r="HR579" s="77"/>
      <c r="HS579" s="77"/>
      <c r="HT579" s="77"/>
      <c r="HU579" s="77"/>
      <c r="HV579" s="77"/>
      <c r="HW579" s="77"/>
      <c r="HX579" s="77"/>
      <c r="HY579" s="77"/>
      <c r="HZ579" s="77"/>
      <c r="IA579" s="77"/>
      <c r="IB579" s="77"/>
      <c r="IC579" s="77"/>
      <c r="ID579" s="77"/>
      <c r="IE579" s="77"/>
      <c r="IF579" s="77"/>
      <c r="IG579" s="77"/>
      <c r="IH579" s="77"/>
      <c r="II579" s="77"/>
      <c r="IJ579" s="77"/>
      <c r="IK579" s="77"/>
      <c r="IL579" s="77"/>
      <c r="IM579" s="77"/>
      <c r="IN579" s="77"/>
      <c r="IO579" s="77"/>
      <c r="IP579" s="77"/>
      <c r="IQ579" s="77"/>
      <c r="IR579" s="77"/>
      <c r="IS579" s="77"/>
      <c r="IT579" s="77"/>
      <c r="IU579" s="77"/>
      <c r="IV579" s="3"/>
      <c r="IW579" s="3"/>
      <c r="IX579" s="3"/>
      <c r="IY579" s="3"/>
      <c r="IZ579" s="3"/>
      <c r="JA579" s="551"/>
      <c r="JB579" s="713"/>
      <c r="JC579" s="713"/>
      <c r="JD579" s="713"/>
      <c r="JE579" s="713"/>
      <c r="JF579" s="713"/>
      <c r="JG579" s="713"/>
      <c r="JH579" s="713"/>
      <c r="JI579" s="713"/>
      <c r="JJ579" s="713"/>
      <c r="JK579" s="713"/>
      <c r="JL579" s="713"/>
      <c r="JM579" s="713"/>
      <c r="JN579" s="713"/>
      <c r="JO579" s="713"/>
      <c r="JP579" s="713"/>
      <c r="JQ579" s="713"/>
      <c r="JR579" s="713"/>
      <c r="JS579" s="713"/>
      <c r="JT579" s="713"/>
      <c r="JU579" s="713"/>
      <c r="JV579" s="713"/>
      <c r="JW579" s="713"/>
      <c r="JX579" s="713"/>
      <c r="JY579" s="713"/>
      <c r="JZ579" s="713"/>
      <c r="KA579" s="713"/>
      <c r="KB579" s="713"/>
      <c r="KC579" s="713"/>
      <c r="KD579" s="713"/>
      <c r="KE579" s="713"/>
      <c r="KF579" s="713"/>
      <c r="KG579" s="713"/>
      <c r="KH579" s="713"/>
      <c r="KI579" s="713"/>
      <c r="KJ579" s="713"/>
      <c r="KK579" s="713"/>
      <c r="KL579" s="713"/>
      <c r="KM579" s="713"/>
      <c r="KN579" s="713"/>
      <c r="KO579" s="713"/>
      <c r="KP579" s="713"/>
      <c r="KQ579" s="713"/>
      <c r="KR579" s="713"/>
      <c r="KS579" s="713"/>
      <c r="KT579" s="713"/>
      <c r="KU579" s="713"/>
      <c r="KV579" s="713"/>
      <c r="KW579" s="713"/>
      <c r="KX579" s="713"/>
      <c r="KY579" s="713"/>
      <c r="KZ579" s="713"/>
      <c r="LA579" s="713"/>
      <c r="LB579" s="713"/>
      <c r="LC579" s="713"/>
      <c r="LD579" s="713"/>
      <c r="LE579" s="713"/>
      <c r="LF579" s="713"/>
      <c r="LG579" s="713"/>
      <c r="LH579" s="713"/>
      <c r="LI579" s="713"/>
      <c r="LJ579" s="713"/>
      <c r="LK579" s="713"/>
      <c r="LL579" s="713"/>
      <c r="LM579" s="713"/>
      <c r="LN579" s="713"/>
      <c r="LO579" s="713"/>
      <c r="LP579" s="713"/>
      <c r="LQ579" s="713"/>
      <c r="LR579" s="713"/>
      <c r="LS579" s="713"/>
      <c r="LT579" s="713"/>
      <c r="LU579" s="713"/>
      <c r="LV579" s="713"/>
      <c r="LW579" s="713"/>
      <c r="LX579" s="713"/>
      <c r="LY579" s="713"/>
      <c r="LZ579" s="713"/>
      <c r="MA579" s="713"/>
      <c r="MB579" s="713"/>
      <c r="MC579" s="713"/>
      <c r="MD579" s="713"/>
      <c r="ME579" s="713"/>
      <c r="MF579" s="713"/>
      <c r="MG579" s="713"/>
      <c r="MH579" s="713"/>
      <c r="MI579" s="713"/>
      <c r="MJ579" s="713"/>
      <c r="MK579" s="713"/>
      <c r="ML579" s="713"/>
      <c r="MM579" s="713"/>
      <c r="MN579" s="713"/>
      <c r="MO579" s="713"/>
      <c r="MP579" s="713"/>
      <c r="MQ579" s="713"/>
      <c r="MR579" s="713"/>
      <c r="MS579" s="713"/>
      <c r="MT579" s="713"/>
      <c r="MU579" s="713"/>
      <c r="MV579" s="714"/>
      <c r="MW579" s="714"/>
      <c r="MX579" s="714"/>
      <c r="MY579" s="714"/>
      <c r="MZ579" s="714"/>
    </row>
    <row r="580" spans="1:364" s="49" customFormat="1" ht="15" customHeight="1">
      <c r="A580" s="723"/>
      <c r="B580" s="724"/>
      <c r="C580" s="709"/>
      <c r="D580" s="474"/>
      <c r="E580" s="7"/>
      <c r="F580" s="7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373"/>
      <c r="AG580" s="7"/>
      <c r="AH580" s="7"/>
      <c r="AI580" s="7"/>
      <c r="AJ580" s="7"/>
      <c r="AK580" s="7"/>
      <c r="AL580" s="7"/>
      <c r="AM580" s="7"/>
      <c r="AN580" s="7"/>
      <c r="AO580" s="373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373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373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373"/>
      <c r="FG580" s="6"/>
      <c r="FH580" s="6"/>
      <c r="FI580" s="6"/>
      <c r="FJ580" s="6"/>
      <c r="FK580" s="6"/>
      <c r="FL580" s="6"/>
      <c r="FM580" s="225"/>
      <c r="FN580" s="6"/>
      <c r="FO580" s="6"/>
      <c r="FP580" s="6"/>
      <c r="FQ580" s="6"/>
      <c r="FR580" s="510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101"/>
      <c r="GJ580" s="511"/>
      <c r="GK580" s="101"/>
      <c r="GL580" s="77"/>
      <c r="GM580" s="77"/>
      <c r="GN580" s="77"/>
      <c r="GO580" s="77"/>
      <c r="GP580" s="77"/>
      <c r="GQ580" s="77"/>
      <c r="GR580" s="77"/>
      <c r="GS580" s="77"/>
      <c r="GT580" s="77"/>
      <c r="GU580" s="77"/>
      <c r="GV580" s="77"/>
      <c r="GW580" s="77"/>
      <c r="GX580" s="77"/>
      <c r="GY580" s="77"/>
      <c r="GZ580" s="77"/>
      <c r="HA580" s="77"/>
      <c r="HB580" s="77"/>
      <c r="HC580" s="77"/>
      <c r="HD580" s="77"/>
      <c r="HE580" s="77"/>
      <c r="HF580" s="77"/>
      <c r="HG580" s="77"/>
      <c r="HH580" s="77"/>
      <c r="HI580" s="77"/>
      <c r="HJ580" s="77"/>
      <c r="HK580" s="77"/>
      <c r="HL580" s="77"/>
      <c r="HM580" s="77"/>
      <c r="HN580" s="77"/>
      <c r="HO580" s="77"/>
      <c r="HP580" s="77"/>
      <c r="HQ580" s="77"/>
      <c r="HR580" s="77"/>
      <c r="HS580" s="77"/>
      <c r="HT580" s="77"/>
      <c r="HU580" s="77"/>
      <c r="HV580" s="77"/>
      <c r="HW580" s="77"/>
      <c r="HX580" s="77"/>
      <c r="HY580" s="77"/>
      <c r="HZ580" s="77"/>
      <c r="IA580" s="77"/>
      <c r="IB580" s="77"/>
      <c r="IC580" s="77"/>
      <c r="ID580" s="77"/>
      <c r="IE580" s="77"/>
      <c r="IF580" s="77"/>
      <c r="IG580" s="77"/>
      <c r="IH580" s="77"/>
      <c r="II580" s="77"/>
      <c r="IJ580" s="77"/>
      <c r="IK580" s="77"/>
      <c r="IL580" s="77"/>
      <c r="IM580" s="77"/>
      <c r="IN580" s="77"/>
      <c r="IO580" s="77"/>
      <c r="IP580" s="77"/>
      <c r="IQ580" s="77"/>
      <c r="IR580" s="77"/>
      <c r="IS580" s="77"/>
      <c r="IT580" s="77"/>
      <c r="IU580" s="77"/>
      <c r="IV580" s="3"/>
      <c r="IW580" s="3"/>
      <c r="IX580" s="3"/>
      <c r="IY580" s="3"/>
      <c r="IZ580" s="3"/>
      <c r="JA580" s="551"/>
      <c r="JB580" s="713"/>
      <c r="JC580" s="713"/>
      <c r="JD580" s="713"/>
      <c r="JE580" s="713"/>
      <c r="JF580" s="713"/>
      <c r="JG580" s="713"/>
      <c r="JH580" s="713"/>
      <c r="JI580" s="713"/>
      <c r="JJ580" s="713"/>
      <c r="JK580" s="713"/>
      <c r="JL580" s="713"/>
      <c r="JM580" s="713"/>
      <c r="JN580" s="713"/>
      <c r="JO580" s="713"/>
      <c r="JP580" s="713"/>
      <c r="JQ580" s="713"/>
      <c r="JR580" s="713"/>
      <c r="JS580" s="713"/>
      <c r="JT580" s="713"/>
      <c r="JU580" s="713"/>
      <c r="JV580" s="713"/>
      <c r="JW580" s="713"/>
      <c r="JX580" s="713"/>
      <c r="JY580" s="713"/>
      <c r="JZ580" s="713"/>
      <c r="KA580" s="713"/>
      <c r="KB580" s="713"/>
      <c r="KC580" s="713"/>
      <c r="KD580" s="713"/>
      <c r="KE580" s="713"/>
      <c r="KF580" s="713"/>
      <c r="KG580" s="713"/>
      <c r="KH580" s="713"/>
      <c r="KI580" s="713"/>
      <c r="KJ580" s="713"/>
      <c r="KK580" s="713"/>
      <c r="KL580" s="713"/>
      <c r="KM580" s="713"/>
      <c r="KN580" s="713"/>
      <c r="KO580" s="713"/>
      <c r="KP580" s="713"/>
      <c r="KQ580" s="713"/>
      <c r="KR580" s="713"/>
      <c r="KS580" s="713"/>
      <c r="KT580" s="713"/>
      <c r="KU580" s="713"/>
      <c r="KV580" s="713"/>
      <c r="KW580" s="713"/>
      <c r="KX580" s="713"/>
      <c r="KY580" s="713"/>
      <c r="KZ580" s="713"/>
      <c r="LA580" s="713"/>
      <c r="LB580" s="713"/>
      <c r="LC580" s="713"/>
      <c r="LD580" s="713"/>
      <c r="LE580" s="713"/>
      <c r="LF580" s="713"/>
      <c r="LG580" s="713"/>
      <c r="LH580" s="713"/>
      <c r="LI580" s="713"/>
      <c r="LJ580" s="713"/>
      <c r="LK580" s="713"/>
      <c r="LL580" s="713"/>
      <c r="LM580" s="713"/>
      <c r="LN580" s="713"/>
      <c r="LO580" s="713"/>
      <c r="LP580" s="713"/>
      <c r="LQ580" s="713"/>
      <c r="LR580" s="713"/>
      <c r="LS580" s="713"/>
      <c r="LT580" s="713"/>
      <c r="LU580" s="713"/>
      <c r="LV580" s="713"/>
      <c r="LW580" s="713"/>
      <c r="LX580" s="713"/>
      <c r="LY580" s="713"/>
      <c r="LZ580" s="713"/>
      <c r="MA580" s="713"/>
      <c r="MB580" s="713"/>
      <c r="MC580" s="713"/>
      <c r="MD580" s="713"/>
      <c r="ME580" s="713"/>
      <c r="MF580" s="713"/>
      <c r="MG580" s="713"/>
      <c r="MH580" s="713"/>
      <c r="MI580" s="713"/>
      <c r="MJ580" s="713"/>
      <c r="MK580" s="713"/>
      <c r="ML580" s="713"/>
      <c r="MM580" s="713"/>
      <c r="MN580" s="713"/>
      <c r="MO580" s="713"/>
      <c r="MP580" s="713"/>
      <c r="MQ580" s="713"/>
      <c r="MR580" s="713"/>
      <c r="MS580" s="713"/>
      <c r="MT580" s="713"/>
      <c r="MU580" s="713"/>
      <c r="MV580" s="714"/>
      <c r="MW580" s="714"/>
      <c r="MX580" s="714"/>
      <c r="MY580" s="714"/>
      <c r="MZ580" s="714"/>
    </row>
    <row r="581" spans="1:364" s="49" customFormat="1" ht="15" customHeight="1">
      <c r="A581" s="723"/>
      <c r="B581" s="724"/>
      <c r="C581" s="709"/>
      <c r="D581" s="474"/>
      <c r="E581" s="7"/>
      <c r="F581" s="7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373"/>
      <c r="AG581" s="7"/>
      <c r="AH581" s="7"/>
      <c r="AI581" s="7"/>
      <c r="AJ581" s="7"/>
      <c r="AK581" s="7"/>
      <c r="AL581" s="7"/>
      <c r="AM581" s="7"/>
      <c r="AN581" s="7"/>
      <c r="AO581" s="373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373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373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373"/>
      <c r="FG581" s="6"/>
      <c r="FH581" s="6"/>
      <c r="FI581" s="6"/>
      <c r="FJ581" s="6"/>
      <c r="FK581" s="6"/>
      <c r="FL581" s="6"/>
      <c r="FM581" s="225"/>
      <c r="FN581" s="6"/>
      <c r="FO581" s="6"/>
      <c r="FP581" s="6"/>
      <c r="FQ581" s="6"/>
      <c r="FR581" s="510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101"/>
      <c r="GJ581" s="511"/>
      <c r="GK581" s="101"/>
      <c r="GL581" s="77"/>
      <c r="GM581" s="77"/>
      <c r="GN581" s="77"/>
      <c r="GO581" s="77"/>
      <c r="GP581" s="77"/>
      <c r="GQ581" s="77"/>
      <c r="GR581" s="77"/>
      <c r="GS581" s="77"/>
      <c r="GT581" s="77"/>
      <c r="GU581" s="77"/>
      <c r="GV581" s="77"/>
      <c r="GW581" s="77"/>
      <c r="GX581" s="77"/>
      <c r="GY581" s="77"/>
      <c r="GZ581" s="77"/>
      <c r="HA581" s="77"/>
      <c r="HB581" s="77"/>
      <c r="HC581" s="77"/>
      <c r="HD581" s="77"/>
      <c r="HE581" s="77"/>
      <c r="HF581" s="77"/>
      <c r="HG581" s="77"/>
      <c r="HH581" s="77"/>
      <c r="HI581" s="77"/>
      <c r="HJ581" s="77"/>
      <c r="HK581" s="77"/>
      <c r="HL581" s="77"/>
      <c r="HM581" s="77"/>
      <c r="HN581" s="77"/>
      <c r="HO581" s="77"/>
      <c r="HP581" s="77"/>
      <c r="HQ581" s="77"/>
      <c r="HR581" s="77"/>
      <c r="HS581" s="77"/>
      <c r="HT581" s="77"/>
      <c r="HU581" s="77"/>
      <c r="HV581" s="77"/>
      <c r="HW581" s="77"/>
      <c r="HX581" s="77"/>
      <c r="HY581" s="77"/>
      <c r="HZ581" s="77"/>
      <c r="IA581" s="77"/>
      <c r="IB581" s="77"/>
      <c r="IC581" s="77"/>
      <c r="ID581" s="77"/>
      <c r="IE581" s="77"/>
      <c r="IF581" s="77"/>
      <c r="IG581" s="77"/>
      <c r="IH581" s="77"/>
      <c r="II581" s="77"/>
      <c r="IJ581" s="77"/>
      <c r="IK581" s="77"/>
      <c r="IL581" s="77"/>
      <c r="IM581" s="77"/>
      <c r="IN581" s="77"/>
      <c r="IO581" s="77"/>
      <c r="IP581" s="77"/>
      <c r="IQ581" s="77"/>
      <c r="IR581" s="77"/>
      <c r="IS581" s="77"/>
      <c r="IT581" s="77"/>
      <c r="IU581" s="77"/>
      <c r="IV581" s="3"/>
      <c r="IW581" s="3"/>
      <c r="IX581" s="3"/>
      <c r="IY581" s="3"/>
      <c r="IZ581" s="3"/>
      <c r="JA581" s="551"/>
      <c r="JB581" s="713"/>
      <c r="JC581" s="713"/>
      <c r="JD581" s="713"/>
      <c r="JE581" s="713"/>
      <c r="JF581" s="713"/>
      <c r="JG581" s="713"/>
      <c r="JH581" s="713"/>
      <c r="JI581" s="713"/>
      <c r="JJ581" s="713"/>
      <c r="JK581" s="713"/>
      <c r="JL581" s="713"/>
      <c r="JM581" s="713"/>
      <c r="JN581" s="713"/>
      <c r="JO581" s="713"/>
      <c r="JP581" s="713"/>
      <c r="JQ581" s="713"/>
      <c r="JR581" s="713"/>
      <c r="JS581" s="713"/>
      <c r="JT581" s="713"/>
      <c r="JU581" s="713"/>
      <c r="JV581" s="713"/>
      <c r="JW581" s="713"/>
      <c r="JX581" s="713"/>
      <c r="JY581" s="713"/>
      <c r="JZ581" s="713"/>
      <c r="KA581" s="713"/>
      <c r="KB581" s="713"/>
      <c r="KC581" s="713"/>
      <c r="KD581" s="713"/>
      <c r="KE581" s="713"/>
      <c r="KF581" s="713"/>
      <c r="KG581" s="713"/>
      <c r="KH581" s="713"/>
      <c r="KI581" s="713"/>
      <c r="KJ581" s="713"/>
      <c r="KK581" s="713"/>
      <c r="KL581" s="713"/>
      <c r="KM581" s="713"/>
      <c r="KN581" s="713"/>
      <c r="KO581" s="713"/>
      <c r="KP581" s="713"/>
      <c r="KQ581" s="713"/>
      <c r="KR581" s="713"/>
      <c r="KS581" s="713"/>
      <c r="KT581" s="713"/>
      <c r="KU581" s="713"/>
      <c r="KV581" s="713"/>
      <c r="KW581" s="713"/>
      <c r="KX581" s="713"/>
      <c r="KY581" s="713"/>
      <c r="KZ581" s="713"/>
      <c r="LA581" s="713"/>
      <c r="LB581" s="713"/>
      <c r="LC581" s="713"/>
      <c r="LD581" s="713"/>
      <c r="LE581" s="713"/>
      <c r="LF581" s="713"/>
      <c r="LG581" s="713"/>
      <c r="LH581" s="713"/>
      <c r="LI581" s="713"/>
      <c r="LJ581" s="713"/>
      <c r="LK581" s="713"/>
      <c r="LL581" s="713"/>
      <c r="LM581" s="713"/>
      <c r="LN581" s="713"/>
      <c r="LO581" s="713"/>
      <c r="LP581" s="713"/>
      <c r="LQ581" s="713"/>
      <c r="LR581" s="713"/>
      <c r="LS581" s="713"/>
      <c r="LT581" s="713"/>
      <c r="LU581" s="713"/>
      <c r="LV581" s="713"/>
      <c r="LW581" s="713"/>
      <c r="LX581" s="713"/>
      <c r="LY581" s="713"/>
      <c r="LZ581" s="713"/>
      <c r="MA581" s="713"/>
      <c r="MB581" s="713"/>
      <c r="MC581" s="713"/>
      <c r="MD581" s="713"/>
      <c r="ME581" s="713"/>
      <c r="MF581" s="713"/>
      <c r="MG581" s="713"/>
      <c r="MH581" s="713"/>
      <c r="MI581" s="713"/>
      <c r="MJ581" s="713"/>
      <c r="MK581" s="713"/>
      <c r="ML581" s="713"/>
      <c r="MM581" s="713"/>
      <c r="MN581" s="713"/>
      <c r="MO581" s="713"/>
      <c r="MP581" s="713"/>
      <c r="MQ581" s="713"/>
      <c r="MR581" s="713"/>
      <c r="MS581" s="713"/>
      <c r="MT581" s="713"/>
      <c r="MU581" s="713"/>
      <c r="MV581" s="714"/>
      <c r="MW581" s="714"/>
      <c r="MX581" s="714"/>
      <c r="MY581" s="714"/>
      <c r="MZ581" s="714"/>
    </row>
    <row r="582" spans="1:364" s="49" customFormat="1" ht="15" customHeight="1">
      <c r="A582" s="723"/>
      <c r="B582" s="724"/>
      <c r="C582" s="709"/>
      <c r="D582" s="474"/>
      <c r="E582" s="7"/>
      <c r="F582" s="7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373"/>
      <c r="AG582" s="7"/>
      <c r="AH582" s="7"/>
      <c r="AI582" s="7"/>
      <c r="AJ582" s="7"/>
      <c r="AK582" s="7"/>
      <c r="AL582" s="7"/>
      <c r="AM582" s="7"/>
      <c r="AN582" s="7"/>
      <c r="AO582" s="373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373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373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373"/>
      <c r="FG582" s="6"/>
      <c r="FH582" s="6"/>
      <c r="FI582" s="6"/>
      <c r="FJ582" s="6"/>
      <c r="FK582" s="6"/>
      <c r="FL582" s="6"/>
      <c r="FM582" s="225"/>
      <c r="FN582" s="6"/>
      <c r="FO582" s="6"/>
      <c r="FP582" s="6"/>
      <c r="FQ582" s="6"/>
      <c r="FR582" s="510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101"/>
      <c r="GJ582" s="511"/>
      <c r="GK582" s="101"/>
      <c r="GL582" s="77"/>
      <c r="GM582" s="77"/>
      <c r="GN582" s="77"/>
      <c r="GO582" s="77"/>
      <c r="GP582" s="77"/>
      <c r="GQ582" s="77"/>
      <c r="GR582" s="77"/>
      <c r="GS582" s="77"/>
      <c r="GT582" s="77"/>
      <c r="GU582" s="77"/>
      <c r="GV582" s="77"/>
      <c r="GW582" s="77"/>
      <c r="GX582" s="77"/>
      <c r="GY582" s="77"/>
      <c r="GZ582" s="77"/>
      <c r="HA582" s="77"/>
      <c r="HB582" s="77"/>
      <c r="HC582" s="77"/>
      <c r="HD582" s="77"/>
      <c r="HE582" s="77"/>
      <c r="HF582" s="77"/>
      <c r="HG582" s="77"/>
      <c r="HH582" s="77"/>
      <c r="HI582" s="77"/>
      <c r="HJ582" s="77"/>
      <c r="HK582" s="77"/>
      <c r="HL582" s="77"/>
      <c r="HM582" s="77"/>
      <c r="HN582" s="77"/>
      <c r="HO582" s="77"/>
      <c r="HP582" s="77"/>
      <c r="HQ582" s="77"/>
      <c r="HR582" s="77"/>
      <c r="HS582" s="77"/>
      <c r="HT582" s="77"/>
      <c r="HU582" s="77"/>
      <c r="HV582" s="77"/>
      <c r="HW582" s="77"/>
      <c r="HX582" s="77"/>
      <c r="HY582" s="77"/>
      <c r="HZ582" s="77"/>
      <c r="IA582" s="77"/>
      <c r="IB582" s="77"/>
      <c r="IC582" s="77"/>
      <c r="ID582" s="77"/>
      <c r="IE582" s="77"/>
      <c r="IF582" s="77"/>
      <c r="IG582" s="77"/>
      <c r="IH582" s="77"/>
      <c r="II582" s="77"/>
      <c r="IJ582" s="77"/>
      <c r="IK582" s="77"/>
      <c r="IL582" s="77"/>
      <c r="IM582" s="77"/>
      <c r="IN582" s="77"/>
      <c r="IO582" s="77"/>
      <c r="IP582" s="77"/>
      <c r="IQ582" s="77"/>
      <c r="IR582" s="77"/>
      <c r="IS582" s="77"/>
      <c r="IT582" s="77"/>
      <c r="IU582" s="77"/>
      <c r="IV582" s="3"/>
      <c r="IW582" s="3"/>
      <c r="IX582" s="3"/>
      <c r="IY582" s="3"/>
      <c r="IZ582" s="3"/>
      <c r="JA582" s="551"/>
      <c r="JB582" s="713"/>
      <c r="JC582" s="713"/>
      <c r="JD582" s="713"/>
      <c r="JE582" s="713"/>
      <c r="JF582" s="713"/>
      <c r="JG582" s="713"/>
      <c r="JH582" s="713"/>
      <c r="JI582" s="713"/>
      <c r="JJ582" s="713"/>
      <c r="JK582" s="713"/>
      <c r="JL582" s="713"/>
      <c r="JM582" s="713"/>
      <c r="JN582" s="713"/>
      <c r="JO582" s="713"/>
      <c r="JP582" s="713"/>
      <c r="JQ582" s="713"/>
      <c r="JR582" s="713"/>
      <c r="JS582" s="713"/>
      <c r="JT582" s="713"/>
      <c r="JU582" s="713"/>
      <c r="JV582" s="713"/>
      <c r="JW582" s="713"/>
      <c r="JX582" s="713"/>
      <c r="JY582" s="713"/>
      <c r="JZ582" s="713"/>
      <c r="KA582" s="713"/>
      <c r="KB582" s="713"/>
      <c r="KC582" s="713"/>
      <c r="KD582" s="713"/>
      <c r="KE582" s="713"/>
      <c r="KF582" s="713"/>
      <c r="KG582" s="713"/>
      <c r="KH582" s="713"/>
      <c r="KI582" s="713"/>
      <c r="KJ582" s="713"/>
      <c r="KK582" s="713"/>
      <c r="KL582" s="713"/>
      <c r="KM582" s="713"/>
      <c r="KN582" s="713"/>
      <c r="KO582" s="713"/>
      <c r="KP582" s="713"/>
      <c r="KQ582" s="713"/>
      <c r="KR582" s="713"/>
      <c r="KS582" s="713"/>
      <c r="KT582" s="713"/>
      <c r="KU582" s="713"/>
      <c r="KV582" s="713"/>
      <c r="KW582" s="713"/>
      <c r="KX582" s="713"/>
      <c r="KY582" s="713"/>
      <c r="KZ582" s="713"/>
      <c r="LA582" s="713"/>
      <c r="LB582" s="713"/>
      <c r="LC582" s="713"/>
      <c r="LD582" s="713"/>
      <c r="LE582" s="713"/>
      <c r="LF582" s="713"/>
      <c r="LG582" s="713"/>
      <c r="LH582" s="713"/>
      <c r="LI582" s="713"/>
      <c r="LJ582" s="713"/>
      <c r="LK582" s="713"/>
      <c r="LL582" s="713"/>
      <c r="LM582" s="713"/>
      <c r="LN582" s="713"/>
      <c r="LO582" s="713"/>
      <c r="LP582" s="713"/>
      <c r="LQ582" s="713"/>
      <c r="LR582" s="713"/>
      <c r="LS582" s="713"/>
      <c r="LT582" s="713"/>
      <c r="LU582" s="713"/>
      <c r="LV582" s="713"/>
      <c r="LW582" s="713"/>
      <c r="LX582" s="713"/>
      <c r="LY582" s="713"/>
      <c r="LZ582" s="713"/>
      <c r="MA582" s="713"/>
      <c r="MB582" s="713"/>
      <c r="MC582" s="713"/>
      <c r="MD582" s="713"/>
      <c r="ME582" s="713"/>
      <c r="MF582" s="713"/>
      <c r="MG582" s="713"/>
      <c r="MH582" s="713"/>
      <c r="MI582" s="713"/>
      <c r="MJ582" s="713"/>
      <c r="MK582" s="713"/>
      <c r="ML582" s="713"/>
      <c r="MM582" s="713"/>
      <c r="MN582" s="713"/>
      <c r="MO582" s="713"/>
      <c r="MP582" s="713"/>
      <c r="MQ582" s="713"/>
      <c r="MR582" s="713"/>
      <c r="MS582" s="713"/>
      <c r="MT582" s="713"/>
      <c r="MU582" s="713"/>
      <c r="MV582" s="714"/>
      <c r="MW582" s="714"/>
      <c r="MX582" s="714"/>
      <c r="MY582" s="714"/>
      <c r="MZ582" s="714"/>
    </row>
    <row r="583" spans="1:364" s="49" customFormat="1" ht="15" customHeight="1">
      <c r="A583" s="723"/>
      <c r="B583" s="724"/>
      <c r="C583" s="709"/>
      <c r="D583" s="474"/>
      <c r="E583" s="7"/>
      <c r="F583" s="7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373"/>
      <c r="AG583" s="7"/>
      <c r="AH583" s="7"/>
      <c r="AI583" s="7"/>
      <c r="AJ583" s="7"/>
      <c r="AK583" s="7"/>
      <c r="AL583" s="7"/>
      <c r="AM583" s="7"/>
      <c r="AN583" s="7"/>
      <c r="AO583" s="373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373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373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373"/>
      <c r="FG583" s="6"/>
      <c r="FH583" s="6"/>
      <c r="FI583" s="6"/>
      <c r="FJ583" s="6"/>
      <c r="FK583" s="6"/>
      <c r="FL583" s="6"/>
      <c r="FM583" s="225"/>
      <c r="FN583" s="6"/>
      <c r="FO583" s="6"/>
      <c r="FP583" s="6"/>
      <c r="FQ583" s="6"/>
      <c r="FR583" s="510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101"/>
      <c r="GJ583" s="511"/>
      <c r="GK583" s="101"/>
      <c r="GL583" s="77"/>
      <c r="GM583" s="77"/>
      <c r="GN583" s="77"/>
      <c r="GO583" s="77"/>
      <c r="GP583" s="77"/>
      <c r="GQ583" s="77"/>
      <c r="GR583" s="77"/>
      <c r="GS583" s="77"/>
      <c r="GT583" s="77"/>
      <c r="GU583" s="77"/>
      <c r="GV583" s="77"/>
      <c r="GW583" s="77"/>
      <c r="GX583" s="77"/>
      <c r="GY583" s="77"/>
      <c r="GZ583" s="77"/>
      <c r="HA583" s="77"/>
      <c r="HB583" s="77"/>
      <c r="HC583" s="77"/>
      <c r="HD583" s="77"/>
      <c r="HE583" s="77"/>
      <c r="HF583" s="77"/>
      <c r="HG583" s="77"/>
      <c r="HH583" s="77"/>
      <c r="HI583" s="77"/>
      <c r="HJ583" s="77"/>
      <c r="HK583" s="77"/>
      <c r="HL583" s="77"/>
      <c r="HM583" s="77"/>
      <c r="HN583" s="77"/>
      <c r="HO583" s="77"/>
      <c r="HP583" s="77"/>
      <c r="HQ583" s="77"/>
      <c r="HR583" s="77"/>
      <c r="HS583" s="77"/>
      <c r="HT583" s="77"/>
      <c r="HU583" s="77"/>
      <c r="HV583" s="77"/>
      <c r="HW583" s="77"/>
      <c r="HX583" s="77"/>
      <c r="HY583" s="77"/>
      <c r="HZ583" s="77"/>
      <c r="IA583" s="77"/>
      <c r="IB583" s="77"/>
      <c r="IC583" s="77"/>
      <c r="ID583" s="77"/>
      <c r="IE583" s="77"/>
      <c r="IF583" s="77"/>
      <c r="IG583" s="77"/>
      <c r="IH583" s="77"/>
      <c r="II583" s="77"/>
      <c r="IJ583" s="77"/>
      <c r="IK583" s="77"/>
      <c r="IL583" s="77"/>
      <c r="IM583" s="77"/>
      <c r="IN583" s="77"/>
      <c r="IO583" s="77"/>
      <c r="IP583" s="77"/>
      <c r="IQ583" s="77"/>
      <c r="IR583" s="77"/>
      <c r="IS583" s="77"/>
      <c r="IT583" s="77"/>
      <c r="IU583" s="77"/>
      <c r="IV583" s="3"/>
      <c r="IW583" s="3"/>
      <c r="IX583" s="3"/>
      <c r="IY583" s="3"/>
      <c r="IZ583" s="3"/>
      <c r="JA583" s="551"/>
      <c r="JB583" s="713"/>
      <c r="JC583" s="713"/>
      <c r="JD583" s="713"/>
      <c r="JE583" s="713"/>
      <c r="JF583" s="713"/>
      <c r="JG583" s="713"/>
      <c r="JH583" s="713"/>
      <c r="JI583" s="713"/>
      <c r="JJ583" s="713"/>
      <c r="JK583" s="713"/>
      <c r="JL583" s="713"/>
      <c r="JM583" s="713"/>
      <c r="JN583" s="713"/>
      <c r="JO583" s="713"/>
      <c r="JP583" s="713"/>
      <c r="JQ583" s="713"/>
      <c r="JR583" s="713"/>
      <c r="JS583" s="713"/>
      <c r="JT583" s="713"/>
      <c r="JU583" s="713"/>
      <c r="JV583" s="713"/>
      <c r="JW583" s="713"/>
      <c r="JX583" s="713"/>
      <c r="JY583" s="713"/>
      <c r="JZ583" s="713"/>
      <c r="KA583" s="713"/>
      <c r="KB583" s="713"/>
      <c r="KC583" s="713"/>
      <c r="KD583" s="713"/>
      <c r="KE583" s="713"/>
      <c r="KF583" s="713"/>
      <c r="KG583" s="713"/>
      <c r="KH583" s="713"/>
      <c r="KI583" s="713"/>
      <c r="KJ583" s="713"/>
      <c r="KK583" s="713"/>
      <c r="KL583" s="713"/>
      <c r="KM583" s="713"/>
      <c r="KN583" s="713"/>
      <c r="KO583" s="713"/>
      <c r="KP583" s="713"/>
      <c r="KQ583" s="713"/>
      <c r="KR583" s="713"/>
      <c r="KS583" s="713"/>
      <c r="KT583" s="713"/>
      <c r="KU583" s="713"/>
      <c r="KV583" s="713"/>
      <c r="KW583" s="713"/>
      <c r="KX583" s="713"/>
      <c r="KY583" s="713"/>
      <c r="KZ583" s="713"/>
      <c r="LA583" s="713"/>
      <c r="LB583" s="713"/>
      <c r="LC583" s="713"/>
      <c r="LD583" s="713"/>
      <c r="LE583" s="713"/>
      <c r="LF583" s="713"/>
      <c r="LG583" s="713"/>
      <c r="LH583" s="713"/>
      <c r="LI583" s="713"/>
      <c r="LJ583" s="713"/>
      <c r="LK583" s="713"/>
      <c r="LL583" s="713"/>
      <c r="LM583" s="713"/>
      <c r="LN583" s="713"/>
      <c r="LO583" s="713"/>
      <c r="LP583" s="713"/>
      <c r="LQ583" s="713"/>
      <c r="LR583" s="713"/>
      <c r="LS583" s="713"/>
      <c r="LT583" s="713"/>
      <c r="LU583" s="713"/>
      <c r="LV583" s="713"/>
      <c r="LW583" s="713"/>
      <c r="LX583" s="713"/>
      <c r="LY583" s="713"/>
      <c r="LZ583" s="713"/>
      <c r="MA583" s="713"/>
      <c r="MB583" s="713"/>
      <c r="MC583" s="713"/>
      <c r="MD583" s="713"/>
      <c r="ME583" s="713"/>
      <c r="MF583" s="713"/>
      <c r="MG583" s="713"/>
      <c r="MH583" s="713"/>
      <c r="MI583" s="713"/>
      <c r="MJ583" s="713"/>
      <c r="MK583" s="713"/>
      <c r="ML583" s="713"/>
      <c r="MM583" s="713"/>
      <c r="MN583" s="713"/>
      <c r="MO583" s="713"/>
      <c r="MP583" s="713"/>
      <c r="MQ583" s="713"/>
      <c r="MR583" s="713"/>
      <c r="MS583" s="713"/>
      <c r="MT583" s="713"/>
      <c r="MU583" s="713"/>
      <c r="MV583" s="714"/>
      <c r="MW583" s="714"/>
      <c r="MX583" s="714"/>
      <c r="MY583" s="714"/>
      <c r="MZ583" s="714"/>
    </row>
    <row r="584" spans="1:364" s="49" customFormat="1" ht="15" customHeight="1">
      <c r="A584" s="723"/>
      <c r="B584" s="724"/>
      <c r="C584" s="709"/>
      <c r="D584" s="474"/>
      <c r="E584" s="7"/>
      <c r="F584" s="7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373"/>
      <c r="AG584" s="7"/>
      <c r="AH584" s="7"/>
      <c r="AI584" s="7"/>
      <c r="AJ584" s="7"/>
      <c r="AK584" s="7"/>
      <c r="AL584" s="7"/>
      <c r="AM584" s="7"/>
      <c r="AN584" s="7"/>
      <c r="AO584" s="373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373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373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373"/>
      <c r="FG584" s="6"/>
      <c r="FH584" s="6"/>
      <c r="FI584" s="6"/>
      <c r="FJ584" s="6"/>
      <c r="FK584" s="6"/>
      <c r="FL584" s="6"/>
      <c r="FM584" s="225"/>
      <c r="FN584" s="6"/>
      <c r="FO584" s="6"/>
      <c r="FP584" s="6"/>
      <c r="FQ584" s="6"/>
      <c r="FR584" s="510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101"/>
      <c r="GJ584" s="511"/>
      <c r="GK584" s="101"/>
      <c r="GL584" s="77"/>
      <c r="GM584" s="77"/>
      <c r="GN584" s="77"/>
      <c r="GO584" s="77"/>
      <c r="GP584" s="77"/>
      <c r="GQ584" s="77"/>
      <c r="GR584" s="77"/>
      <c r="GS584" s="77"/>
      <c r="GT584" s="77"/>
      <c r="GU584" s="77"/>
      <c r="GV584" s="77"/>
      <c r="GW584" s="77"/>
      <c r="GX584" s="77"/>
      <c r="GY584" s="77"/>
      <c r="GZ584" s="77"/>
      <c r="HA584" s="77"/>
      <c r="HB584" s="77"/>
      <c r="HC584" s="77"/>
      <c r="HD584" s="77"/>
      <c r="HE584" s="77"/>
      <c r="HF584" s="77"/>
      <c r="HG584" s="77"/>
      <c r="HH584" s="77"/>
      <c r="HI584" s="77"/>
      <c r="HJ584" s="77"/>
      <c r="HK584" s="77"/>
      <c r="HL584" s="77"/>
      <c r="HM584" s="77"/>
      <c r="HN584" s="77"/>
      <c r="HO584" s="77"/>
      <c r="HP584" s="77"/>
      <c r="HQ584" s="77"/>
      <c r="HR584" s="77"/>
      <c r="HS584" s="77"/>
      <c r="HT584" s="77"/>
      <c r="HU584" s="77"/>
      <c r="HV584" s="77"/>
      <c r="HW584" s="77"/>
      <c r="HX584" s="77"/>
      <c r="HY584" s="77"/>
      <c r="HZ584" s="77"/>
      <c r="IA584" s="77"/>
      <c r="IB584" s="77"/>
      <c r="IC584" s="77"/>
      <c r="ID584" s="77"/>
      <c r="IE584" s="77"/>
      <c r="IF584" s="77"/>
      <c r="IG584" s="77"/>
      <c r="IH584" s="77"/>
      <c r="II584" s="77"/>
      <c r="IJ584" s="77"/>
      <c r="IK584" s="77"/>
      <c r="IL584" s="77"/>
      <c r="IM584" s="77"/>
      <c r="IN584" s="77"/>
      <c r="IO584" s="77"/>
      <c r="IP584" s="77"/>
      <c r="IQ584" s="77"/>
      <c r="IR584" s="77"/>
      <c r="IS584" s="77"/>
      <c r="IT584" s="77"/>
      <c r="IU584" s="77"/>
      <c r="IV584" s="3"/>
      <c r="IW584" s="3"/>
      <c r="IX584" s="3"/>
      <c r="IY584" s="3"/>
      <c r="IZ584" s="3"/>
      <c r="JA584" s="551"/>
      <c r="JB584" s="713"/>
      <c r="JC584" s="713"/>
      <c r="JD584" s="713"/>
      <c r="JE584" s="713"/>
      <c r="JF584" s="713"/>
      <c r="JG584" s="713"/>
      <c r="JH584" s="713"/>
      <c r="JI584" s="713"/>
      <c r="JJ584" s="713"/>
      <c r="JK584" s="713"/>
      <c r="JL584" s="713"/>
      <c r="JM584" s="713"/>
      <c r="JN584" s="713"/>
      <c r="JO584" s="713"/>
      <c r="JP584" s="713"/>
      <c r="JQ584" s="713"/>
      <c r="JR584" s="713"/>
      <c r="JS584" s="713"/>
      <c r="JT584" s="713"/>
      <c r="JU584" s="713"/>
      <c r="JV584" s="713"/>
      <c r="JW584" s="713"/>
      <c r="JX584" s="713"/>
      <c r="JY584" s="713"/>
      <c r="JZ584" s="713"/>
      <c r="KA584" s="713"/>
      <c r="KB584" s="713"/>
      <c r="KC584" s="713"/>
      <c r="KD584" s="713"/>
      <c r="KE584" s="713"/>
      <c r="KF584" s="713"/>
      <c r="KG584" s="713"/>
      <c r="KH584" s="713"/>
      <c r="KI584" s="713"/>
      <c r="KJ584" s="713"/>
      <c r="KK584" s="713"/>
      <c r="KL584" s="713"/>
      <c r="KM584" s="713"/>
      <c r="KN584" s="713"/>
      <c r="KO584" s="713"/>
      <c r="KP584" s="713"/>
      <c r="KQ584" s="713"/>
      <c r="KR584" s="713"/>
      <c r="KS584" s="713"/>
      <c r="KT584" s="713"/>
      <c r="KU584" s="713"/>
      <c r="KV584" s="713"/>
      <c r="KW584" s="713"/>
      <c r="KX584" s="713"/>
      <c r="KY584" s="713"/>
      <c r="KZ584" s="713"/>
      <c r="LA584" s="713"/>
      <c r="LB584" s="713"/>
      <c r="LC584" s="713"/>
      <c r="LD584" s="713"/>
      <c r="LE584" s="713"/>
      <c r="LF584" s="713"/>
      <c r="LG584" s="713"/>
      <c r="LH584" s="713"/>
      <c r="LI584" s="713"/>
      <c r="LJ584" s="713"/>
      <c r="LK584" s="713"/>
      <c r="LL584" s="713"/>
      <c r="LM584" s="713"/>
      <c r="LN584" s="713"/>
      <c r="LO584" s="713"/>
      <c r="LP584" s="713"/>
      <c r="LQ584" s="713"/>
      <c r="LR584" s="713"/>
      <c r="LS584" s="713"/>
      <c r="LT584" s="713"/>
      <c r="LU584" s="713"/>
      <c r="LV584" s="713"/>
      <c r="LW584" s="713"/>
      <c r="LX584" s="713"/>
      <c r="LY584" s="713"/>
      <c r="LZ584" s="713"/>
      <c r="MA584" s="713"/>
      <c r="MB584" s="713"/>
      <c r="MC584" s="713"/>
      <c r="MD584" s="713"/>
      <c r="ME584" s="713"/>
      <c r="MF584" s="713"/>
      <c r="MG584" s="713"/>
      <c r="MH584" s="713"/>
      <c r="MI584" s="713"/>
      <c r="MJ584" s="713"/>
      <c r="MK584" s="713"/>
      <c r="ML584" s="713"/>
      <c r="MM584" s="713"/>
      <c r="MN584" s="713"/>
      <c r="MO584" s="713"/>
      <c r="MP584" s="713"/>
      <c r="MQ584" s="713"/>
      <c r="MR584" s="713"/>
      <c r="MS584" s="713"/>
      <c r="MT584" s="713"/>
      <c r="MU584" s="713"/>
      <c r="MV584" s="714"/>
      <c r="MW584" s="714"/>
      <c r="MX584" s="714"/>
      <c r="MY584" s="714"/>
      <c r="MZ584" s="714"/>
    </row>
    <row r="585" spans="1:364" s="49" customFormat="1" ht="15" customHeight="1">
      <c r="A585" s="723"/>
      <c r="B585" s="724"/>
      <c r="C585" s="709"/>
      <c r="D585" s="474"/>
      <c r="E585" s="7"/>
      <c r="F585" s="7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373"/>
      <c r="AG585" s="7"/>
      <c r="AH585" s="7"/>
      <c r="AI585" s="7"/>
      <c r="AJ585" s="7"/>
      <c r="AK585" s="7"/>
      <c r="AL585" s="7"/>
      <c r="AM585" s="7"/>
      <c r="AN585" s="7"/>
      <c r="AO585" s="373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373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373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373"/>
      <c r="FG585" s="6"/>
      <c r="FH585" s="6"/>
      <c r="FI585" s="6"/>
      <c r="FJ585" s="6"/>
      <c r="FK585" s="6"/>
      <c r="FL585" s="6"/>
      <c r="FM585" s="225"/>
      <c r="FN585" s="6"/>
      <c r="FO585" s="6"/>
      <c r="FP585" s="6"/>
      <c r="FQ585" s="6"/>
      <c r="FR585" s="510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101"/>
      <c r="GJ585" s="511"/>
      <c r="GK585" s="101"/>
      <c r="GL585" s="77"/>
      <c r="GM585" s="77"/>
      <c r="GN585" s="77"/>
      <c r="GO585" s="77"/>
      <c r="GP585" s="77"/>
      <c r="GQ585" s="77"/>
      <c r="GR585" s="77"/>
      <c r="GS585" s="77"/>
      <c r="GT585" s="77"/>
      <c r="GU585" s="77"/>
      <c r="GV585" s="77"/>
      <c r="GW585" s="77"/>
      <c r="GX585" s="77"/>
      <c r="GY585" s="77"/>
      <c r="GZ585" s="77"/>
      <c r="HA585" s="77"/>
      <c r="HB585" s="77"/>
      <c r="HC585" s="77"/>
      <c r="HD585" s="77"/>
      <c r="HE585" s="77"/>
      <c r="HF585" s="77"/>
      <c r="HG585" s="77"/>
      <c r="HH585" s="77"/>
      <c r="HI585" s="77"/>
      <c r="HJ585" s="77"/>
      <c r="HK585" s="77"/>
      <c r="HL585" s="77"/>
      <c r="HM585" s="77"/>
      <c r="HN585" s="77"/>
      <c r="HO585" s="77"/>
      <c r="HP585" s="77"/>
      <c r="HQ585" s="77"/>
      <c r="HR585" s="77"/>
      <c r="HS585" s="77"/>
      <c r="HT585" s="77"/>
      <c r="HU585" s="77"/>
      <c r="HV585" s="77"/>
      <c r="HW585" s="77"/>
      <c r="HX585" s="77"/>
      <c r="HY585" s="77"/>
      <c r="HZ585" s="77"/>
      <c r="IA585" s="77"/>
      <c r="IB585" s="77"/>
      <c r="IC585" s="77"/>
      <c r="ID585" s="77"/>
      <c r="IE585" s="77"/>
      <c r="IF585" s="77"/>
      <c r="IG585" s="77"/>
      <c r="IH585" s="77"/>
      <c r="II585" s="77"/>
      <c r="IJ585" s="77"/>
      <c r="IK585" s="77"/>
      <c r="IL585" s="77"/>
      <c r="IM585" s="77"/>
      <c r="IN585" s="77"/>
      <c r="IO585" s="77"/>
      <c r="IP585" s="77"/>
      <c r="IQ585" s="77"/>
      <c r="IR585" s="77"/>
      <c r="IS585" s="77"/>
      <c r="IT585" s="77"/>
      <c r="IU585" s="77"/>
      <c r="IV585" s="3"/>
      <c r="IW585" s="3"/>
      <c r="IX585" s="3"/>
      <c r="IY585" s="3"/>
      <c r="IZ585" s="3"/>
      <c r="JA585" s="551"/>
      <c r="JB585" s="713"/>
      <c r="JC585" s="713"/>
      <c r="JD585" s="713"/>
      <c r="JE585" s="713"/>
      <c r="JF585" s="713"/>
      <c r="JG585" s="713"/>
      <c r="JH585" s="713"/>
      <c r="JI585" s="713"/>
      <c r="JJ585" s="713"/>
      <c r="JK585" s="713"/>
      <c r="JL585" s="713"/>
      <c r="JM585" s="713"/>
      <c r="JN585" s="713"/>
      <c r="JO585" s="713"/>
      <c r="JP585" s="713"/>
      <c r="JQ585" s="713"/>
      <c r="JR585" s="713"/>
      <c r="JS585" s="713"/>
      <c r="JT585" s="713"/>
      <c r="JU585" s="713"/>
      <c r="JV585" s="713"/>
      <c r="JW585" s="713"/>
      <c r="JX585" s="713"/>
      <c r="JY585" s="713"/>
      <c r="JZ585" s="713"/>
      <c r="KA585" s="713"/>
      <c r="KB585" s="713"/>
      <c r="KC585" s="713"/>
      <c r="KD585" s="713"/>
      <c r="KE585" s="713"/>
      <c r="KF585" s="713"/>
      <c r="KG585" s="713"/>
      <c r="KH585" s="713"/>
      <c r="KI585" s="713"/>
      <c r="KJ585" s="713"/>
      <c r="KK585" s="713"/>
      <c r="KL585" s="713"/>
      <c r="KM585" s="713"/>
      <c r="KN585" s="713"/>
      <c r="KO585" s="713"/>
      <c r="KP585" s="713"/>
      <c r="KQ585" s="713"/>
      <c r="KR585" s="713"/>
      <c r="KS585" s="713"/>
      <c r="KT585" s="713"/>
      <c r="KU585" s="713"/>
      <c r="KV585" s="713"/>
      <c r="KW585" s="713"/>
      <c r="KX585" s="713"/>
      <c r="KY585" s="713"/>
      <c r="KZ585" s="713"/>
      <c r="LA585" s="713"/>
      <c r="LB585" s="713"/>
      <c r="LC585" s="713"/>
      <c r="LD585" s="713"/>
      <c r="LE585" s="713"/>
      <c r="LF585" s="713"/>
      <c r="LG585" s="713"/>
      <c r="LH585" s="713"/>
      <c r="LI585" s="713"/>
      <c r="LJ585" s="713"/>
      <c r="LK585" s="713"/>
      <c r="LL585" s="713"/>
      <c r="LM585" s="713"/>
      <c r="LN585" s="713"/>
      <c r="LO585" s="713"/>
      <c r="LP585" s="713"/>
      <c r="LQ585" s="713"/>
      <c r="LR585" s="713"/>
      <c r="LS585" s="713"/>
      <c r="LT585" s="713"/>
      <c r="LU585" s="713"/>
      <c r="LV585" s="713"/>
      <c r="LW585" s="713"/>
      <c r="LX585" s="713"/>
      <c r="LY585" s="713"/>
      <c r="LZ585" s="713"/>
      <c r="MA585" s="713"/>
      <c r="MB585" s="713"/>
      <c r="MC585" s="713"/>
      <c r="MD585" s="713"/>
      <c r="ME585" s="713"/>
      <c r="MF585" s="713"/>
      <c r="MG585" s="713"/>
      <c r="MH585" s="713"/>
      <c r="MI585" s="713"/>
      <c r="MJ585" s="713"/>
      <c r="MK585" s="713"/>
      <c r="ML585" s="713"/>
      <c r="MM585" s="713"/>
      <c r="MN585" s="713"/>
      <c r="MO585" s="713"/>
      <c r="MP585" s="713"/>
      <c r="MQ585" s="713"/>
      <c r="MR585" s="713"/>
      <c r="MS585" s="713"/>
      <c r="MT585" s="713"/>
      <c r="MU585" s="713"/>
      <c r="MV585" s="714"/>
      <c r="MW585" s="714"/>
      <c r="MX585" s="714"/>
      <c r="MY585" s="714"/>
      <c r="MZ585" s="714"/>
    </row>
    <row r="586" spans="1:364" s="49" customFormat="1" ht="15" customHeight="1">
      <c r="A586" s="723"/>
      <c r="B586" s="724"/>
      <c r="C586" s="709"/>
      <c r="D586" s="474"/>
      <c r="E586" s="7"/>
      <c r="F586" s="7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373"/>
      <c r="AG586" s="7"/>
      <c r="AH586" s="7"/>
      <c r="AI586" s="7"/>
      <c r="AJ586" s="7"/>
      <c r="AK586" s="7"/>
      <c r="AL586" s="7"/>
      <c r="AM586" s="7"/>
      <c r="AN586" s="7"/>
      <c r="AO586" s="373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373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373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373"/>
      <c r="FG586" s="6"/>
      <c r="FH586" s="6"/>
      <c r="FI586" s="6"/>
      <c r="FJ586" s="6"/>
      <c r="FK586" s="6"/>
      <c r="FL586" s="6"/>
      <c r="FM586" s="225"/>
      <c r="FN586" s="6"/>
      <c r="FO586" s="6"/>
      <c r="FP586" s="6"/>
      <c r="FQ586" s="6"/>
      <c r="FR586" s="510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101"/>
      <c r="GJ586" s="511"/>
      <c r="GK586" s="101"/>
      <c r="GL586" s="77"/>
      <c r="GM586" s="77"/>
      <c r="GN586" s="77"/>
      <c r="GO586" s="77"/>
      <c r="GP586" s="77"/>
      <c r="GQ586" s="77"/>
      <c r="GR586" s="77"/>
      <c r="GS586" s="77"/>
      <c r="GT586" s="77"/>
      <c r="GU586" s="77"/>
      <c r="GV586" s="77"/>
      <c r="GW586" s="77"/>
      <c r="GX586" s="77"/>
      <c r="GY586" s="77"/>
      <c r="GZ586" s="77"/>
      <c r="HA586" s="77"/>
      <c r="HB586" s="77"/>
      <c r="HC586" s="77"/>
      <c r="HD586" s="77"/>
      <c r="HE586" s="77"/>
      <c r="HF586" s="77"/>
      <c r="HG586" s="77"/>
      <c r="HH586" s="77"/>
      <c r="HI586" s="77"/>
      <c r="HJ586" s="77"/>
      <c r="HK586" s="77"/>
      <c r="HL586" s="77"/>
      <c r="HM586" s="77"/>
      <c r="HN586" s="77"/>
      <c r="HO586" s="77"/>
      <c r="HP586" s="77"/>
      <c r="HQ586" s="77"/>
      <c r="HR586" s="77"/>
      <c r="HS586" s="77"/>
      <c r="HT586" s="77"/>
      <c r="HU586" s="77"/>
      <c r="HV586" s="77"/>
      <c r="HW586" s="77"/>
      <c r="HX586" s="77"/>
      <c r="HY586" s="77"/>
      <c r="HZ586" s="77"/>
      <c r="IA586" s="77"/>
      <c r="IB586" s="77"/>
      <c r="IC586" s="77"/>
      <c r="ID586" s="77"/>
      <c r="IE586" s="77"/>
      <c r="IF586" s="77"/>
      <c r="IG586" s="77"/>
      <c r="IH586" s="77"/>
      <c r="II586" s="77"/>
      <c r="IJ586" s="77"/>
      <c r="IK586" s="77"/>
      <c r="IL586" s="77"/>
      <c r="IM586" s="77"/>
      <c r="IN586" s="77"/>
      <c r="IO586" s="77"/>
      <c r="IP586" s="77"/>
      <c r="IQ586" s="77"/>
      <c r="IR586" s="77"/>
      <c r="IS586" s="77"/>
      <c r="IT586" s="77"/>
      <c r="IU586" s="77"/>
      <c r="IV586" s="3"/>
      <c r="IW586" s="3"/>
      <c r="IX586" s="3"/>
      <c r="IY586" s="3"/>
      <c r="IZ586" s="3"/>
      <c r="JA586" s="551"/>
      <c r="JB586" s="713"/>
      <c r="JC586" s="713"/>
      <c r="JD586" s="713"/>
      <c r="JE586" s="713"/>
      <c r="JF586" s="713"/>
      <c r="JG586" s="713"/>
      <c r="JH586" s="713"/>
      <c r="JI586" s="713"/>
      <c r="JJ586" s="713"/>
      <c r="JK586" s="713"/>
      <c r="JL586" s="713"/>
      <c r="JM586" s="713"/>
      <c r="JN586" s="713"/>
      <c r="JO586" s="713"/>
      <c r="JP586" s="713"/>
      <c r="JQ586" s="713"/>
      <c r="JR586" s="713"/>
      <c r="JS586" s="713"/>
      <c r="JT586" s="713"/>
      <c r="JU586" s="713"/>
      <c r="JV586" s="713"/>
      <c r="JW586" s="713"/>
      <c r="JX586" s="713"/>
      <c r="JY586" s="713"/>
      <c r="JZ586" s="713"/>
      <c r="KA586" s="713"/>
      <c r="KB586" s="713"/>
      <c r="KC586" s="713"/>
      <c r="KD586" s="713"/>
      <c r="KE586" s="713"/>
      <c r="KF586" s="713"/>
      <c r="KG586" s="713"/>
      <c r="KH586" s="713"/>
      <c r="KI586" s="713"/>
      <c r="KJ586" s="713"/>
      <c r="KK586" s="713"/>
      <c r="KL586" s="713"/>
      <c r="KM586" s="713"/>
      <c r="KN586" s="713"/>
      <c r="KO586" s="713"/>
      <c r="KP586" s="713"/>
      <c r="KQ586" s="713"/>
      <c r="KR586" s="713"/>
      <c r="KS586" s="713"/>
      <c r="KT586" s="713"/>
      <c r="KU586" s="713"/>
      <c r="KV586" s="713"/>
      <c r="KW586" s="713"/>
      <c r="KX586" s="713"/>
      <c r="KY586" s="713"/>
      <c r="KZ586" s="713"/>
      <c r="LA586" s="713"/>
      <c r="LB586" s="713"/>
      <c r="LC586" s="713"/>
      <c r="LD586" s="713"/>
      <c r="LE586" s="713"/>
      <c r="LF586" s="713"/>
      <c r="LG586" s="713"/>
      <c r="LH586" s="713"/>
      <c r="LI586" s="713"/>
      <c r="LJ586" s="713"/>
      <c r="LK586" s="713"/>
      <c r="LL586" s="713"/>
      <c r="LM586" s="713"/>
      <c r="LN586" s="713"/>
      <c r="LO586" s="713"/>
      <c r="LP586" s="713"/>
      <c r="LQ586" s="713"/>
      <c r="LR586" s="713"/>
      <c r="LS586" s="713"/>
      <c r="LT586" s="713"/>
      <c r="LU586" s="713"/>
      <c r="LV586" s="713"/>
      <c r="LW586" s="713"/>
      <c r="LX586" s="713"/>
      <c r="LY586" s="713"/>
      <c r="LZ586" s="713"/>
      <c r="MA586" s="713"/>
      <c r="MB586" s="713"/>
      <c r="MC586" s="713"/>
      <c r="MD586" s="713"/>
      <c r="ME586" s="713"/>
      <c r="MF586" s="713"/>
      <c r="MG586" s="713"/>
      <c r="MH586" s="713"/>
      <c r="MI586" s="713"/>
      <c r="MJ586" s="713"/>
      <c r="MK586" s="713"/>
      <c r="ML586" s="713"/>
      <c r="MM586" s="713"/>
      <c r="MN586" s="713"/>
      <c r="MO586" s="713"/>
      <c r="MP586" s="713"/>
      <c r="MQ586" s="713"/>
      <c r="MR586" s="713"/>
      <c r="MS586" s="713"/>
      <c r="MT586" s="713"/>
      <c r="MU586" s="713"/>
      <c r="MV586" s="714"/>
      <c r="MW586" s="714"/>
      <c r="MX586" s="714"/>
      <c r="MY586" s="714"/>
      <c r="MZ586" s="714"/>
    </row>
    <row r="587" spans="1:364" s="49" customFormat="1" ht="15" customHeight="1">
      <c r="A587" s="723"/>
      <c r="B587" s="724"/>
      <c r="C587" s="709"/>
      <c r="D587" s="474"/>
      <c r="E587" s="7"/>
      <c r="F587" s="7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373"/>
      <c r="AG587" s="7"/>
      <c r="AH587" s="7"/>
      <c r="AI587" s="7"/>
      <c r="AJ587" s="7"/>
      <c r="AK587" s="7"/>
      <c r="AL587" s="7"/>
      <c r="AM587" s="7"/>
      <c r="AN587" s="7"/>
      <c r="AO587" s="373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373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373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373"/>
      <c r="FG587" s="6"/>
      <c r="FH587" s="6"/>
      <c r="FI587" s="6"/>
      <c r="FJ587" s="6"/>
      <c r="FK587" s="6"/>
      <c r="FL587" s="6"/>
      <c r="FM587" s="225"/>
      <c r="FN587" s="6"/>
      <c r="FO587" s="6"/>
      <c r="FP587" s="6"/>
      <c r="FQ587" s="6"/>
      <c r="FR587" s="510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101"/>
      <c r="GJ587" s="511"/>
      <c r="GK587" s="101"/>
      <c r="GL587" s="77"/>
      <c r="GM587" s="77"/>
      <c r="GN587" s="77"/>
      <c r="GO587" s="77"/>
      <c r="GP587" s="77"/>
      <c r="GQ587" s="77"/>
      <c r="GR587" s="77"/>
      <c r="GS587" s="77"/>
      <c r="GT587" s="77"/>
      <c r="GU587" s="77"/>
      <c r="GV587" s="77"/>
      <c r="GW587" s="77"/>
      <c r="GX587" s="77"/>
      <c r="GY587" s="77"/>
      <c r="GZ587" s="77"/>
      <c r="HA587" s="77"/>
      <c r="HB587" s="77"/>
      <c r="HC587" s="77"/>
      <c r="HD587" s="77"/>
      <c r="HE587" s="77"/>
      <c r="HF587" s="77"/>
      <c r="HG587" s="77"/>
      <c r="HH587" s="77"/>
      <c r="HI587" s="77"/>
      <c r="HJ587" s="77"/>
      <c r="HK587" s="77"/>
      <c r="HL587" s="77"/>
      <c r="HM587" s="77"/>
      <c r="HN587" s="77"/>
      <c r="HO587" s="77"/>
      <c r="HP587" s="77"/>
      <c r="HQ587" s="77"/>
      <c r="HR587" s="77"/>
      <c r="HS587" s="77"/>
      <c r="HT587" s="77"/>
      <c r="HU587" s="77"/>
      <c r="HV587" s="77"/>
      <c r="HW587" s="77"/>
      <c r="HX587" s="77"/>
      <c r="HY587" s="77"/>
      <c r="HZ587" s="77"/>
      <c r="IA587" s="77"/>
      <c r="IB587" s="77"/>
      <c r="IC587" s="77"/>
      <c r="ID587" s="77"/>
      <c r="IE587" s="77"/>
      <c r="IF587" s="77"/>
      <c r="IG587" s="77"/>
      <c r="IH587" s="77"/>
      <c r="II587" s="77"/>
      <c r="IJ587" s="77"/>
      <c r="IK587" s="77"/>
      <c r="IL587" s="77"/>
      <c r="IM587" s="77"/>
      <c r="IN587" s="77"/>
      <c r="IO587" s="77"/>
      <c r="IP587" s="77"/>
      <c r="IQ587" s="77"/>
      <c r="IR587" s="77"/>
      <c r="IS587" s="77"/>
      <c r="IT587" s="77"/>
      <c r="IU587" s="77"/>
      <c r="IV587" s="3"/>
      <c r="IW587" s="3"/>
      <c r="IX587" s="3"/>
      <c r="IY587" s="3"/>
      <c r="IZ587" s="3"/>
      <c r="JA587" s="551"/>
      <c r="JB587" s="713"/>
      <c r="JC587" s="713"/>
      <c r="JD587" s="713"/>
      <c r="JE587" s="713"/>
      <c r="JF587" s="713"/>
      <c r="JG587" s="713"/>
      <c r="JH587" s="713"/>
      <c r="JI587" s="713"/>
      <c r="JJ587" s="713"/>
      <c r="JK587" s="713"/>
      <c r="JL587" s="713"/>
      <c r="JM587" s="713"/>
      <c r="JN587" s="713"/>
      <c r="JO587" s="713"/>
      <c r="JP587" s="713"/>
      <c r="JQ587" s="713"/>
      <c r="JR587" s="713"/>
      <c r="JS587" s="713"/>
      <c r="JT587" s="713"/>
      <c r="JU587" s="713"/>
      <c r="JV587" s="713"/>
      <c r="JW587" s="713"/>
      <c r="JX587" s="713"/>
      <c r="JY587" s="713"/>
      <c r="JZ587" s="713"/>
      <c r="KA587" s="713"/>
      <c r="KB587" s="713"/>
      <c r="KC587" s="713"/>
      <c r="KD587" s="713"/>
      <c r="KE587" s="713"/>
      <c r="KF587" s="713"/>
      <c r="KG587" s="713"/>
      <c r="KH587" s="713"/>
      <c r="KI587" s="713"/>
      <c r="KJ587" s="713"/>
      <c r="KK587" s="713"/>
      <c r="KL587" s="713"/>
      <c r="KM587" s="713"/>
      <c r="KN587" s="713"/>
      <c r="KO587" s="713"/>
      <c r="KP587" s="713"/>
      <c r="KQ587" s="713"/>
      <c r="KR587" s="713"/>
      <c r="KS587" s="713"/>
      <c r="KT587" s="713"/>
      <c r="KU587" s="713"/>
      <c r="KV587" s="713"/>
      <c r="KW587" s="713"/>
      <c r="KX587" s="713"/>
      <c r="KY587" s="713"/>
      <c r="KZ587" s="713"/>
      <c r="LA587" s="713"/>
      <c r="LB587" s="713"/>
      <c r="LC587" s="713"/>
      <c r="LD587" s="713"/>
      <c r="LE587" s="713"/>
      <c r="LF587" s="713"/>
      <c r="LG587" s="713"/>
      <c r="LH587" s="713"/>
      <c r="LI587" s="713"/>
      <c r="LJ587" s="713"/>
      <c r="LK587" s="713"/>
      <c r="LL587" s="713"/>
      <c r="LM587" s="713"/>
      <c r="LN587" s="713"/>
      <c r="LO587" s="713"/>
      <c r="LP587" s="713"/>
      <c r="LQ587" s="713"/>
      <c r="LR587" s="713"/>
      <c r="LS587" s="713"/>
      <c r="LT587" s="713"/>
      <c r="LU587" s="713"/>
      <c r="LV587" s="713"/>
      <c r="LW587" s="713"/>
      <c r="LX587" s="713"/>
      <c r="LY587" s="713"/>
      <c r="LZ587" s="713"/>
      <c r="MA587" s="713"/>
      <c r="MB587" s="713"/>
      <c r="MC587" s="713"/>
      <c r="MD587" s="713"/>
      <c r="ME587" s="713"/>
      <c r="MF587" s="713"/>
      <c r="MG587" s="713"/>
      <c r="MH587" s="713"/>
      <c r="MI587" s="713"/>
      <c r="MJ587" s="713"/>
      <c r="MK587" s="713"/>
      <c r="ML587" s="713"/>
      <c r="MM587" s="713"/>
      <c r="MN587" s="713"/>
      <c r="MO587" s="713"/>
      <c r="MP587" s="713"/>
      <c r="MQ587" s="713"/>
      <c r="MR587" s="713"/>
      <c r="MS587" s="713"/>
      <c r="MT587" s="713"/>
      <c r="MU587" s="713"/>
      <c r="MV587" s="714"/>
      <c r="MW587" s="714"/>
      <c r="MX587" s="714"/>
      <c r="MY587" s="714"/>
      <c r="MZ587" s="714"/>
    </row>
    <row r="588" spans="1:364" s="49" customFormat="1" ht="15" customHeight="1">
      <c r="A588" s="723"/>
      <c r="B588" s="724"/>
      <c r="C588" s="709"/>
      <c r="D588" s="474"/>
      <c r="E588" s="7"/>
      <c r="F588" s="7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373"/>
      <c r="AG588" s="7"/>
      <c r="AH588" s="7"/>
      <c r="AI588" s="7"/>
      <c r="AJ588" s="7"/>
      <c r="AK588" s="7"/>
      <c r="AL588" s="7"/>
      <c r="AM588" s="7"/>
      <c r="AN588" s="7"/>
      <c r="AO588" s="373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373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373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373"/>
      <c r="FG588" s="6"/>
      <c r="FH588" s="6"/>
      <c r="FI588" s="6"/>
      <c r="FJ588" s="6"/>
      <c r="FK588" s="6"/>
      <c r="FL588" s="6"/>
      <c r="FM588" s="225"/>
      <c r="FN588" s="6"/>
      <c r="FO588" s="6"/>
      <c r="FP588" s="6"/>
      <c r="FQ588" s="6"/>
      <c r="FR588" s="510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101"/>
      <c r="GJ588" s="511"/>
      <c r="GK588" s="101"/>
      <c r="GL588" s="77"/>
      <c r="GM588" s="77"/>
      <c r="GN588" s="77"/>
      <c r="GO588" s="77"/>
      <c r="GP588" s="77"/>
      <c r="GQ588" s="77"/>
      <c r="GR588" s="77"/>
      <c r="GS588" s="77"/>
      <c r="GT588" s="77"/>
      <c r="GU588" s="77"/>
      <c r="GV588" s="77"/>
      <c r="GW588" s="77"/>
      <c r="GX588" s="77"/>
      <c r="GY588" s="77"/>
      <c r="GZ588" s="77"/>
      <c r="HA588" s="77"/>
      <c r="HB588" s="77"/>
      <c r="HC588" s="77"/>
      <c r="HD588" s="77"/>
      <c r="HE588" s="77"/>
      <c r="HF588" s="77"/>
      <c r="HG588" s="77"/>
      <c r="HH588" s="77"/>
      <c r="HI588" s="77"/>
      <c r="HJ588" s="77"/>
      <c r="HK588" s="77"/>
      <c r="HL588" s="77"/>
      <c r="HM588" s="77"/>
      <c r="HN588" s="77"/>
      <c r="HO588" s="77"/>
      <c r="HP588" s="77"/>
      <c r="HQ588" s="77"/>
      <c r="HR588" s="77"/>
      <c r="HS588" s="77"/>
      <c r="HT588" s="77"/>
      <c r="HU588" s="77"/>
      <c r="HV588" s="77"/>
      <c r="HW588" s="77"/>
      <c r="HX588" s="77"/>
      <c r="HY588" s="77"/>
      <c r="HZ588" s="77"/>
      <c r="IA588" s="77"/>
      <c r="IB588" s="77"/>
      <c r="IC588" s="77"/>
      <c r="ID588" s="77"/>
      <c r="IE588" s="77"/>
      <c r="IF588" s="77"/>
      <c r="IG588" s="77"/>
      <c r="IH588" s="77"/>
      <c r="II588" s="77"/>
      <c r="IJ588" s="77"/>
      <c r="IK588" s="77"/>
      <c r="IL588" s="77"/>
      <c r="IM588" s="77"/>
      <c r="IN588" s="77"/>
      <c r="IO588" s="77"/>
      <c r="IP588" s="77"/>
      <c r="IQ588" s="77"/>
      <c r="IR588" s="77"/>
      <c r="IS588" s="77"/>
      <c r="IT588" s="77"/>
      <c r="IU588" s="77"/>
      <c r="IV588" s="3"/>
      <c r="IW588" s="3"/>
      <c r="IX588" s="3"/>
      <c r="IY588" s="3"/>
      <c r="IZ588" s="3"/>
      <c r="JA588" s="551"/>
      <c r="JB588" s="713"/>
      <c r="JC588" s="713"/>
      <c r="JD588" s="713"/>
      <c r="JE588" s="713"/>
      <c r="JF588" s="713"/>
      <c r="JG588" s="713"/>
      <c r="JH588" s="713"/>
      <c r="JI588" s="713"/>
      <c r="JJ588" s="713"/>
      <c r="JK588" s="713"/>
      <c r="JL588" s="713"/>
      <c r="JM588" s="713"/>
      <c r="JN588" s="713"/>
      <c r="JO588" s="713"/>
      <c r="JP588" s="713"/>
      <c r="JQ588" s="713"/>
      <c r="JR588" s="713"/>
      <c r="JS588" s="713"/>
      <c r="JT588" s="713"/>
      <c r="JU588" s="713"/>
      <c r="JV588" s="713"/>
      <c r="JW588" s="713"/>
      <c r="JX588" s="713"/>
      <c r="JY588" s="713"/>
      <c r="JZ588" s="713"/>
      <c r="KA588" s="713"/>
      <c r="KB588" s="713"/>
      <c r="KC588" s="713"/>
      <c r="KD588" s="713"/>
      <c r="KE588" s="713"/>
      <c r="KF588" s="713"/>
      <c r="KG588" s="713"/>
      <c r="KH588" s="713"/>
      <c r="KI588" s="713"/>
      <c r="KJ588" s="713"/>
      <c r="KK588" s="713"/>
      <c r="KL588" s="713"/>
      <c r="KM588" s="713"/>
      <c r="KN588" s="713"/>
      <c r="KO588" s="713"/>
      <c r="KP588" s="713"/>
      <c r="KQ588" s="713"/>
      <c r="KR588" s="713"/>
      <c r="KS588" s="713"/>
      <c r="KT588" s="713"/>
      <c r="KU588" s="713"/>
      <c r="KV588" s="713"/>
      <c r="KW588" s="713"/>
      <c r="KX588" s="713"/>
      <c r="KY588" s="713"/>
      <c r="KZ588" s="713"/>
      <c r="LA588" s="713"/>
      <c r="LB588" s="713"/>
      <c r="LC588" s="713"/>
      <c r="LD588" s="713"/>
      <c r="LE588" s="713"/>
      <c r="LF588" s="713"/>
      <c r="LG588" s="713"/>
      <c r="LH588" s="713"/>
      <c r="LI588" s="713"/>
      <c r="LJ588" s="713"/>
      <c r="LK588" s="713"/>
      <c r="LL588" s="713"/>
      <c r="LM588" s="713"/>
      <c r="LN588" s="713"/>
      <c r="LO588" s="713"/>
      <c r="LP588" s="713"/>
      <c r="LQ588" s="713"/>
      <c r="LR588" s="713"/>
      <c r="LS588" s="713"/>
      <c r="LT588" s="713"/>
      <c r="LU588" s="713"/>
      <c r="LV588" s="713"/>
      <c r="LW588" s="713"/>
      <c r="LX588" s="713"/>
      <c r="LY588" s="713"/>
      <c r="LZ588" s="713"/>
      <c r="MA588" s="713"/>
      <c r="MB588" s="713"/>
      <c r="MC588" s="713"/>
      <c r="MD588" s="713"/>
      <c r="ME588" s="713"/>
      <c r="MF588" s="713"/>
      <c r="MG588" s="713"/>
      <c r="MH588" s="713"/>
      <c r="MI588" s="713"/>
      <c r="MJ588" s="713"/>
      <c r="MK588" s="713"/>
      <c r="ML588" s="713"/>
      <c r="MM588" s="713"/>
      <c r="MN588" s="713"/>
      <c r="MO588" s="713"/>
      <c r="MP588" s="713"/>
      <c r="MQ588" s="713"/>
      <c r="MR588" s="713"/>
      <c r="MS588" s="713"/>
      <c r="MT588" s="713"/>
      <c r="MU588" s="713"/>
      <c r="MV588" s="714"/>
      <c r="MW588" s="714"/>
      <c r="MX588" s="714"/>
      <c r="MY588" s="714"/>
      <c r="MZ588" s="714"/>
    </row>
    <row r="589" spans="1:364" s="49" customFormat="1" ht="15" customHeight="1">
      <c r="A589" s="723"/>
      <c r="B589" s="724"/>
      <c r="C589" s="709"/>
      <c r="D589" s="474"/>
      <c r="E589" s="7"/>
      <c r="F589" s="7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373"/>
      <c r="AG589" s="7"/>
      <c r="AH589" s="7"/>
      <c r="AI589" s="7"/>
      <c r="AJ589" s="7"/>
      <c r="AK589" s="7"/>
      <c r="AL589" s="7"/>
      <c r="AM589" s="7"/>
      <c r="AN589" s="7"/>
      <c r="AO589" s="373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373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373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373"/>
      <c r="FG589" s="6"/>
      <c r="FH589" s="6"/>
      <c r="FI589" s="6"/>
      <c r="FJ589" s="6"/>
      <c r="FK589" s="6"/>
      <c r="FL589" s="6"/>
      <c r="FM589" s="225"/>
      <c r="FN589" s="6"/>
      <c r="FO589" s="6"/>
      <c r="FP589" s="6"/>
      <c r="FQ589" s="6"/>
      <c r="FR589" s="510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101"/>
      <c r="GJ589" s="511"/>
      <c r="GK589" s="101"/>
      <c r="GL589" s="77"/>
      <c r="GM589" s="77"/>
      <c r="GN589" s="77"/>
      <c r="GO589" s="77"/>
      <c r="GP589" s="77"/>
      <c r="GQ589" s="77"/>
      <c r="GR589" s="77"/>
      <c r="GS589" s="77"/>
      <c r="GT589" s="77"/>
      <c r="GU589" s="77"/>
      <c r="GV589" s="77"/>
      <c r="GW589" s="77"/>
      <c r="GX589" s="77"/>
      <c r="GY589" s="77"/>
      <c r="GZ589" s="77"/>
      <c r="HA589" s="77"/>
      <c r="HB589" s="77"/>
      <c r="HC589" s="77"/>
      <c r="HD589" s="77"/>
      <c r="HE589" s="77"/>
      <c r="HF589" s="77"/>
      <c r="HG589" s="77"/>
      <c r="HH589" s="77"/>
      <c r="HI589" s="77"/>
      <c r="HJ589" s="77"/>
      <c r="HK589" s="77"/>
      <c r="HL589" s="77"/>
      <c r="HM589" s="77"/>
      <c r="HN589" s="77"/>
      <c r="HO589" s="77"/>
      <c r="HP589" s="77"/>
      <c r="HQ589" s="77"/>
      <c r="HR589" s="77"/>
      <c r="HS589" s="77"/>
      <c r="HT589" s="77"/>
      <c r="HU589" s="77"/>
      <c r="HV589" s="77"/>
      <c r="HW589" s="77"/>
      <c r="HX589" s="77"/>
      <c r="HY589" s="77"/>
      <c r="HZ589" s="77"/>
      <c r="IA589" s="77"/>
      <c r="IB589" s="77"/>
      <c r="IC589" s="77"/>
      <c r="ID589" s="77"/>
      <c r="IE589" s="77"/>
      <c r="IF589" s="77"/>
      <c r="IG589" s="77"/>
      <c r="IH589" s="77"/>
      <c r="II589" s="77"/>
      <c r="IJ589" s="77"/>
      <c r="IK589" s="77"/>
      <c r="IL589" s="77"/>
      <c r="IM589" s="77"/>
      <c r="IN589" s="77"/>
      <c r="IO589" s="77"/>
      <c r="IP589" s="77"/>
      <c r="IQ589" s="77"/>
      <c r="IR589" s="77"/>
      <c r="IS589" s="77"/>
      <c r="IT589" s="77"/>
      <c r="IU589" s="77"/>
      <c r="IV589" s="3"/>
      <c r="IW589" s="3"/>
      <c r="IX589" s="3"/>
      <c r="IY589" s="3"/>
      <c r="IZ589" s="3"/>
      <c r="JA589" s="551"/>
      <c r="JB589" s="713"/>
      <c r="JC589" s="713"/>
      <c r="JD589" s="713"/>
      <c r="JE589" s="713"/>
      <c r="JF589" s="713"/>
      <c r="JG589" s="713"/>
      <c r="JH589" s="713"/>
      <c r="JI589" s="713"/>
      <c r="JJ589" s="713"/>
      <c r="JK589" s="713"/>
      <c r="JL589" s="713"/>
      <c r="JM589" s="713"/>
      <c r="JN589" s="713"/>
      <c r="JO589" s="713"/>
      <c r="JP589" s="713"/>
      <c r="JQ589" s="713"/>
      <c r="JR589" s="713"/>
      <c r="JS589" s="713"/>
      <c r="JT589" s="713"/>
      <c r="JU589" s="713"/>
      <c r="JV589" s="713"/>
      <c r="JW589" s="713"/>
      <c r="JX589" s="713"/>
      <c r="JY589" s="713"/>
      <c r="JZ589" s="713"/>
      <c r="KA589" s="713"/>
      <c r="KB589" s="713"/>
      <c r="KC589" s="713"/>
      <c r="KD589" s="713"/>
      <c r="KE589" s="713"/>
      <c r="KF589" s="713"/>
      <c r="KG589" s="713"/>
      <c r="KH589" s="713"/>
      <c r="KI589" s="713"/>
      <c r="KJ589" s="713"/>
      <c r="KK589" s="713"/>
      <c r="KL589" s="713"/>
      <c r="KM589" s="713"/>
      <c r="KN589" s="713"/>
      <c r="KO589" s="713"/>
      <c r="KP589" s="713"/>
      <c r="KQ589" s="713"/>
      <c r="KR589" s="713"/>
      <c r="KS589" s="713"/>
      <c r="KT589" s="713"/>
      <c r="KU589" s="713"/>
      <c r="KV589" s="713"/>
      <c r="KW589" s="713"/>
      <c r="KX589" s="713"/>
      <c r="KY589" s="713"/>
      <c r="KZ589" s="713"/>
      <c r="LA589" s="713"/>
      <c r="LB589" s="713"/>
      <c r="LC589" s="713"/>
      <c r="LD589" s="713"/>
      <c r="LE589" s="713"/>
      <c r="LF589" s="713"/>
      <c r="LG589" s="713"/>
      <c r="LH589" s="713"/>
      <c r="LI589" s="713"/>
      <c r="LJ589" s="713"/>
      <c r="LK589" s="713"/>
      <c r="LL589" s="713"/>
      <c r="LM589" s="713"/>
      <c r="LN589" s="713"/>
      <c r="LO589" s="713"/>
      <c r="LP589" s="713"/>
      <c r="LQ589" s="713"/>
      <c r="LR589" s="713"/>
      <c r="LS589" s="713"/>
      <c r="LT589" s="713"/>
      <c r="LU589" s="713"/>
      <c r="LV589" s="713"/>
      <c r="LW589" s="713"/>
      <c r="LX589" s="713"/>
      <c r="LY589" s="713"/>
      <c r="LZ589" s="713"/>
      <c r="MA589" s="713"/>
      <c r="MB589" s="713"/>
      <c r="MC589" s="713"/>
      <c r="MD589" s="713"/>
      <c r="ME589" s="713"/>
      <c r="MF589" s="713"/>
      <c r="MG589" s="713"/>
      <c r="MH589" s="713"/>
      <c r="MI589" s="713"/>
      <c r="MJ589" s="713"/>
      <c r="MK589" s="713"/>
      <c r="ML589" s="713"/>
      <c r="MM589" s="713"/>
      <c r="MN589" s="713"/>
      <c r="MO589" s="713"/>
      <c r="MP589" s="713"/>
      <c r="MQ589" s="713"/>
      <c r="MR589" s="713"/>
      <c r="MS589" s="713"/>
      <c r="MT589" s="713"/>
      <c r="MU589" s="713"/>
      <c r="MV589" s="714"/>
      <c r="MW589" s="714"/>
      <c r="MX589" s="714"/>
      <c r="MY589" s="714"/>
      <c r="MZ589" s="714"/>
    </row>
    <row r="590" spans="1:364" s="49" customFormat="1" ht="15" customHeight="1">
      <c r="A590" s="723"/>
      <c r="B590" s="724"/>
      <c r="C590" s="709"/>
      <c r="D590" s="474"/>
      <c r="E590" s="7"/>
      <c r="F590" s="7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373"/>
      <c r="AG590" s="7"/>
      <c r="AH590" s="7"/>
      <c r="AI590" s="7"/>
      <c r="AJ590" s="7"/>
      <c r="AK590" s="7"/>
      <c r="AL590" s="7"/>
      <c r="AM590" s="7"/>
      <c r="AN590" s="7"/>
      <c r="AO590" s="373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373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373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373"/>
      <c r="FG590" s="6"/>
      <c r="FH590" s="6"/>
      <c r="FI590" s="6"/>
      <c r="FJ590" s="6"/>
      <c r="FK590" s="6"/>
      <c r="FL590" s="6"/>
      <c r="FM590" s="225"/>
      <c r="FN590" s="6"/>
      <c r="FO590" s="6"/>
      <c r="FP590" s="6"/>
      <c r="FQ590" s="6"/>
      <c r="FR590" s="510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101"/>
      <c r="GJ590" s="511"/>
      <c r="GK590" s="101"/>
      <c r="GL590" s="77"/>
      <c r="GM590" s="77"/>
      <c r="GN590" s="77"/>
      <c r="GO590" s="77"/>
      <c r="GP590" s="77"/>
      <c r="GQ590" s="77"/>
      <c r="GR590" s="77"/>
      <c r="GS590" s="77"/>
      <c r="GT590" s="77"/>
      <c r="GU590" s="77"/>
      <c r="GV590" s="77"/>
      <c r="GW590" s="77"/>
      <c r="GX590" s="77"/>
      <c r="GY590" s="77"/>
      <c r="GZ590" s="77"/>
      <c r="HA590" s="77"/>
      <c r="HB590" s="77"/>
      <c r="HC590" s="77"/>
      <c r="HD590" s="77"/>
      <c r="HE590" s="77"/>
      <c r="HF590" s="77"/>
      <c r="HG590" s="77"/>
      <c r="HH590" s="77"/>
      <c r="HI590" s="77"/>
      <c r="HJ590" s="77"/>
      <c r="HK590" s="77"/>
      <c r="HL590" s="77"/>
      <c r="HM590" s="77"/>
      <c r="HN590" s="77"/>
      <c r="HO590" s="77"/>
      <c r="HP590" s="77"/>
      <c r="HQ590" s="77"/>
      <c r="HR590" s="77"/>
      <c r="HS590" s="77"/>
      <c r="HT590" s="77"/>
      <c r="HU590" s="77"/>
      <c r="HV590" s="77"/>
      <c r="HW590" s="77"/>
      <c r="HX590" s="77"/>
      <c r="HY590" s="77"/>
      <c r="HZ590" s="77"/>
      <c r="IA590" s="77"/>
      <c r="IB590" s="77"/>
      <c r="IC590" s="77"/>
      <c r="ID590" s="77"/>
      <c r="IE590" s="77"/>
      <c r="IF590" s="77"/>
      <c r="IG590" s="77"/>
      <c r="IH590" s="77"/>
      <c r="II590" s="77"/>
      <c r="IJ590" s="77"/>
      <c r="IK590" s="77"/>
      <c r="IL590" s="77"/>
      <c r="IM590" s="77"/>
      <c r="IN590" s="77"/>
      <c r="IO590" s="77"/>
      <c r="IP590" s="77"/>
      <c r="IQ590" s="77"/>
      <c r="IR590" s="77"/>
      <c r="IS590" s="77"/>
      <c r="IT590" s="77"/>
      <c r="IU590" s="77"/>
      <c r="IV590" s="3"/>
      <c r="IW590" s="3"/>
      <c r="IX590" s="3"/>
      <c r="IY590" s="3"/>
      <c r="IZ590" s="3"/>
      <c r="JA590" s="551"/>
      <c r="JB590" s="713"/>
      <c r="JC590" s="713"/>
      <c r="JD590" s="713"/>
      <c r="JE590" s="713"/>
      <c r="JF590" s="713"/>
      <c r="JG590" s="713"/>
      <c r="JH590" s="713"/>
      <c r="JI590" s="713"/>
      <c r="JJ590" s="713"/>
      <c r="JK590" s="713"/>
      <c r="JL590" s="713"/>
      <c r="JM590" s="713"/>
      <c r="JN590" s="713"/>
      <c r="JO590" s="713"/>
      <c r="JP590" s="713"/>
      <c r="JQ590" s="713"/>
      <c r="JR590" s="713"/>
      <c r="JS590" s="713"/>
      <c r="JT590" s="713"/>
      <c r="JU590" s="713"/>
      <c r="JV590" s="713"/>
      <c r="JW590" s="713"/>
      <c r="JX590" s="713"/>
      <c r="JY590" s="713"/>
      <c r="JZ590" s="713"/>
      <c r="KA590" s="713"/>
      <c r="KB590" s="713"/>
      <c r="KC590" s="713"/>
      <c r="KD590" s="713"/>
      <c r="KE590" s="713"/>
      <c r="KF590" s="713"/>
      <c r="KG590" s="713"/>
      <c r="KH590" s="713"/>
      <c r="KI590" s="713"/>
      <c r="KJ590" s="713"/>
      <c r="KK590" s="713"/>
      <c r="KL590" s="713"/>
      <c r="KM590" s="713"/>
      <c r="KN590" s="713"/>
      <c r="KO590" s="713"/>
      <c r="KP590" s="713"/>
      <c r="KQ590" s="713"/>
      <c r="KR590" s="713"/>
      <c r="KS590" s="713"/>
      <c r="KT590" s="713"/>
      <c r="KU590" s="713"/>
      <c r="KV590" s="713"/>
      <c r="KW590" s="713"/>
      <c r="KX590" s="713"/>
      <c r="KY590" s="713"/>
      <c r="KZ590" s="713"/>
      <c r="LA590" s="713"/>
      <c r="LB590" s="713"/>
      <c r="LC590" s="713"/>
      <c r="LD590" s="713"/>
      <c r="LE590" s="713"/>
      <c r="LF590" s="713"/>
      <c r="LG590" s="713"/>
      <c r="LH590" s="713"/>
      <c r="LI590" s="713"/>
      <c r="LJ590" s="713"/>
      <c r="LK590" s="713"/>
      <c r="LL590" s="713"/>
      <c r="LM590" s="713"/>
      <c r="LN590" s="713"/>
      <c r="LO590" s="713"/>
      <c r="LP590" s="713"/>
      <c r="LQ590" s="713"/>
      <c r="LR590" s="713"/>
      <c r="LS590" s="713"/>
      <c r="LT590" s="713"/>
      <c r="LU590" s="713"/>
      <c r="LV590" s="713"/>
      <c r="LW590" s="713"/>
      <c r="LX590" s="713"/>
      <c r="LY590" s="713"/>
      <c r="LZ590" s="713"/>
      <c r="MA590" s="713"/>
      <c r="MB590" s="713"/>
      <c r="MC590" s="713"/>
      <c r="MD590" s="713"/>
      <c r="ME590" s="713"/>
      <c r="MF590" s="713"/>
      <c r="MG590" s="713"/>
      <c r="MH590" s="713"/>
      <c r="MI590" s="713"/>
      <c r="MJ590" s="713"/>
      <c r="MK590" s="713"/>
      <c r="ML590" s="713"/>
      <c r="MM590" s="713"/>
      <c r="MN590" s="713"/>
      <c r="MO590" s="713"/>
      <c r="MP590" s="713"/>
      <c r="MQ590" s="713"/>
      <c r="MR590" s="713"/>
      <c r="MS590" s="713"/>
      <c r="MT590" s="713"/>
      <c r="MU590" s="713"/>
      <c r="MV590" s="714"/>
      <c r="MW590" s="714"/>
      <c r="MX590" s="714"/>
      <c r="MY590" s="714"/>
      <c r="MZ590" s="714"/>
    </row>
    <row r="591" spans="1:364" s="49" customFormat="1" ht="15" customHeight="1">
      <c r="A591" s="723"/>
      <c r="B591" s="724"/>
      <c r="C591" s="709"/>
      <c r="D591" s="474"/>
      <c r="E591" s="7"/>
      <c r="F591" s="7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373"/>
      <c r="AG591" s="7"/>
      <c r="AH591" s="7"/>
      <c r="AI591" s="7"/>
      <c r="AJ591" s="7"/>
      <c r="AK591" s="7"/>
      <c r="AL591" s="7"/>
      <c r="AM591" s="7"/>
      <c r="AN591" s="7"/>
      <c r="AO591" s="373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373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373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373"/>
      <c r="FG591" s="6"/>
      <c r="FH591" s="6"/>
      <c r="FI591" s="6"/>
      <c r="FJ591" s="6"/>
      <c r="FK591" s="6"/>
      <c r="FL591" s="6"/>
      <c r="FM591" s="225"/>
      <c r="FN591" s="6"/>
      <c r="FO591" s="6"/>
      <c r="FP591" s="6"/>
      <c r="FQ591" s="6"/>
      <c r="FR591" s="510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101"/>
      <c r="GJ591" s="511"/>
      <c r="GK591" s="101"/>
      <c r="GL591" s="77"/>
      <c r="GM591" s="77"/>
      <c r="GN591" s="77"/>
      <c r="GO591" s="77"/>
      <c r="GP591" s="77"/>
      <c r="GQ591" s="77"/>
      <c r="GR591" s="77"/>
      <c r="GS591" s="77"/>
      <c r="GT591" s="77"/>
      <c r="GU591" s="77"/>
      <c r="GV591" s="77"/>
      <c r="GW591" s="77"/>
      <c r="GX591" s="77"/>
      <c r="GY591" s="77"/>
      <c r="GZ591" s="77"/>
      <c r="HA591" s="77"/>
      <c r="HB591" s="77"/>
      <c r="HC591" s="77"/>
      <c r="HD591" s="77"/>
      <c r="HE591" s="77"/>
      <c r="HF591" s="77"/>
      <c r="HG591" s="77"/>
      <c r="HH591" s="77"/>
      <c r="HI591" s="77"/>
      <c r="HJ591" s="77"/>
      <c r="HK591" s="77"/>
      <c r="HL591" s="77"/>
      <c r="HM591" s="77"/>
      <c r="HN591" s="77"/>
      <c r="HO591" s="77"/>
      <c r="HP591" s="77"/>
      <c r="HQ591" s="77"/>
      <c r="HR591" s="77"/>
      <c r="HS591" s="77"/>
      <c r="HT591" s="77"/>
      <c r="HU591" s="77"/>
      <c r="HV591" s="77"/>
      <c r="HW591" s="77"/>
      <c r="HX591" s="77"/>
      <c r="HY591" s="77"/>
      <c r="HZ591" s="77"/>
      <c r="IA591" s="77"/>
      <c r="IB591" s="77"/>
      <c r="IC591" s="77"/>
      <c r="ID591" s="77"/>
      <c r="IE591" s="77"/>
      <c r="IF591" s="77"/>
      <c r="IG591" s="77"/>
      <c r="IH591" s="77"/>
      <c r="II591" s="77"/>
      <c r="IJ591" s="77"/>
      <c r="IK591" s="77"/>
      <c r="IL591" s="77"/>
      <c r="IM591" s="77"/>
      <c r="IN591" s="77"/>
      <c r="IO591" s="77"/>
      <c r="IP591" s="77"/>
      <c r="IQ591" s="77"/>
      <c r="IR591" s="77"/>
      <c r="IS591" s="77"/>
      <c r="IT591" s="77"/>
      <c r="IU591" s="77"/>
      <c r="IV591" s="3"/>
      <c r="IW591" s="3"/>
      <c r="IX591" s="3"/>
      <c r="IY591" s="3"/>
      <c r="IZ591" s="3"/>
      <c r="JA591" s="551"/>
      <c r="JB591" s="713"/>
      <c r="JC591" s="713"/>
      <c r="JD591" s="713"/>
      <c r="JE591" s="713"/>
      <c r="JF591" s="713"/>
      <c r="JG591" s="713"/>
      <c r="JH591" s="713"/>
      <c r="JI591" s="713"/>
      <c r="JJ591" s="713"/>
      <c r="JK591" s="713"/>
      <c r="JL591" s="713"/>
      <c r="JM591" s="713"/>
      <c r="JN591" s="713"/>
      <c r="JO591" s="713"/>
      <c r="JP591" s="713"/>
      <c r="JQ591" s="713"/>
      <c r="JR591" s="713"/>
      <c r="JS591" s="713"/>
      <c r="JT591" s="713"/>
      <c r="JU591" s="713"/>
      <c r="JV591" s="713"/>
      <c r="JW591" s="713"/>
      <c r="JX591" s="713"/>
      <c r="JY591" s="713"/>
      <c r="JZ591" s="713"/>
      <c r="KA591" s="713"/>
      <c r="KB591" s="713"/>
      <c r="KC591" s="713"/>
      <c r="KD591" s="713"/>
      <c r="KE591" s="713"/>
      <c r="KF591" s="713"/>
      <c r="KG591" s="713"/>
      <c r="KH591" s="713"/>
      <c r="KI591" s="713"/>
      <c r="KJ591" s="713"/>
      <c r="KK591" s="713"/>
      <c r="KL591" s="713"/>
      <c r="KM591" s="713"/>
      <c r="KN591" s="713"/>
      <c r="KO591" s="713"/>
      <c r="KP591" s="713"/>
      <c r="KQ591" s="713"/>
      <c r="KR591" s="713"/>
      <c r="KS591" s="713"/>
      <c r="KT591" s="713"/>
      <c r="KU591" s="713"/>
      <c r="KV591" s="713"/>
      <c r="KW591" s="713"/>
      <c r="KX591" s="713"/>
      <c r="KY591" s="713"/>
      <c r="KZ591" s="713"/>
      <c r="LA591" s="713"/>
      <c r="LB591" s="713"/>
      <c r="LC591" s="713"/>
      <c r="LD591" s="713"/>
      <c r="LE591" s="713"/>
      <c r="LF591" s="713"/>
      <c r="LG591" s="713"/>
      <c r="LH591" s="713"/>
      <c r="LI591" s="713"/>
      <c r="LJ591" s="713"/>
      <c r="LK591" s="713"/>
      <c r="LL591" s="713"/>
      <c r="LM591" s="713"/>
      <c r="LN591" s="713"/>
      <c r="LO591" s="713"/>
      <c r="LP591" s="713"/>
      <c r="LQ591" s="713"/>
      <c r="LR591" s="713"/>
      <c r="LS591" s="713"/>
      <c r="LT591" s="713"/>
      <c r="LU591" s="713"/>
      <c r="LV591" s="713"/>
      <c r="LW591" s="713"/>
      <c r="LX591" s="713"/>
      <c r="LY591" s="713"/>
      <c r="LZ591" s="713"/>
      <c r="MA591" s="713"/>
      <c r="MB591" s="713"/>
      <c r="MC591" s="713"/>
      <c r="MD591" s="713"/>
      <c r="ME591" s="713"/>
      <c r="MF591" s="713"/>
      <c r="MG591" s="713"/>
      <c r="MH591" s="713"/>
      <c r="MI591" s="713"/>
      <c r="MJ591" s="713"/>
      <c r="MK591" s="713"/>
      <c r="ML591" s="713"/>
      <c r="MM591" s="713"/>
      <c r="MN591" s="713"/>
      <c r="MO591" s="713"/>
      <c r="MP591" s="713"/>
      <c r="MQ591" s="713"/>
      <c r="MR591" s="713"/>
      <c r="MS591" s="713"/>
      <c r="MT591" s="713"/>
      <c r="MU591" s="713"/>
      <c r="MV591" s="714"/>
      <c r="MW591" s="714"/>
      <c r="MX591" s="714"/>
      <c r="MY591" s="714"/>
      <c r="MZ591" s="714"/>
    </row>
    <row r="592" spans="1:364" s="49" customFormat="1" ht="15" customHeight="1">
      <c r="A592" s="723"/>
      <c r="B592" s="724"/>
      <c r="C592" s="709"/>
      <c r="D592" s="474"/>
      <c r="E592" s="7"/>
      <c r="F592" s="7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373"/>
      <c r="AG592" s="7"/>
      <c r="AH592" s="7"/>
      <c r="AI592" s="7"/>
      <c r="AJ592" s="7"/>
      <c r="AK592" s="7"/>
      <c r="AL592" s="7"/>
      <c r="AM592" s="7"/>
      <c r="AN592" s="7"/>
      <c r="AO592" s="373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373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373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373"/>
      <c r="FG592" s="6"/>
      <c r="FH592" s="6"/>
      <c r="FI592" s="6"/>
      <c r="FJ592" s="6"/>
      <c r="FK592" s="6"/>
      <c r="FL592" s="6"/>
      <c r="FM592" s="225"/>
      <c r="FN592" s="6"/>
      <c r="FO592" s="6"/>
      <c r="FP592" s="6"/>
      <c r="FQ592" s="6"/>
      <c r="FR592" s="510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101"/>
      <c r="GJ592" s="511"/>
      <c r="GK592" s="101"/>
      <c r="GL592" s="77"/>
      <c r="GM592" s="77"/>
      <c r="GN592" s="77"/>
      <c r="GO592" s="77"/>
      <c r="GP592" s="77"/>
      <c r="GQ592" s="77"/>
      <c r="GR592" s="77"/>
      <c r="GS592" s="77"/>
      <c r="GT592" s="77"/>
      <c r="GU592" s="77"/>
      <c r="GV592" s="77"/>
      <c r="GW592" s="77"/>
      <c r="GX592" s="77"/>
      <c r="GY592" s="77"/>
      <c r="GZ592" s="77"/>
      <c r="HA592" s="77"/>
      <c r="HB592" s="77"/>
      <c r="HC592" s="77"/>
      <c r="HD592" s="77"/>
      <c r="HE592" s="77"/>
      <c r="HF592" s="77"/>
      <c r="HG592" s="77"/>
      <c r="HH592" s="77"/>
      <c r="HI592" s="77"/>
      <c r="HJ592" s="77"/>
      <c r="HK592" s="77"/>
      <c r="HL592" s="77"/>
      <c r="HM592" s="77"/>
      <c r="HN592" s="77"/>
      <c r="HO592" s="77"/>
      <c r="HP592" s="77"/>
      <c r="HQ592" s="77"/>
      <c r="HR592" s="77"/>
      <c r="HS592" s="77"/>
      <c r="HT592" s="77"/>
      <c r="HU592" s="77"/>
      <c r="HV592" s="77"/>
      <c r="HW592" s="77"/>
      <c r="HX592" s="77"/>
      <c r="HY592" s="77"/>
      <c r="HZ592" s="77"/>
      <c r="IA592" s="77"/>
      <c r="IB592" s="77"/>
      <c r="IC592" s="77"/>
      <c r="ID592" s="77"/>
      <c r="IE592" s="77"/>
      <c r="IF592" s="77"/>
      <c r="IG592" s="77"/>
      <c r="IH592" s="77"/>
      <c r="II592" s="77"/>
      <c r="IJ592" s="77"/>
      <c r="IK592" s="77"/>
      <c r="IL592" s="77"/>
      <c r="IM592" s="77"/>
      <c r="IN592" s="77"/>
      <c r="IO592" s="77"/>
      <c r="IP592" s="77"/>
      <c r="IQ592" s="77"/>
      <c r="IR592" s="77"/>
      <c r="IS592" s="77"/>
      <c r="IT592" s="77"/>
      <c r="IU592" s="77"/>
      <c r="IV592" s="3"/>
      <c r="IW592" s="3"/>
      <c r="IX592" s="3"/>
      <c r="IY592" s="3"/>
      <c r="IZ592" s="3"/>
      <c r="JA592" s="551"/>
      <c r="JB592" s="713"/>
      <c r="JC592" s="713"/>
      <c r="JD592" s="713"/>
      <c r="JE592" s="713"/>
      <c r="JF592" s="713"/>
      <c r="JG592" s="713"/>
      <c r="JH592" s="713"/>
      <c r="JI592" s="713"/>
      <c r="JJ592" s="713"/>
      <c r="JK592" s="713"/>
      <c r="JL592" s="713"/>
      <c r="JM592" s="713"/>
      <c r="JN592" s="713"/>
      <c r="JO592" s="713"/>
      <c r="JP592" s="713"/>
      <c r="JQ592" s="713"/>
      <c r="JR592" s="713"/>
      <c r="JS592" s="713"/>
      <c r="JT592" s="713"/>
      <c r="JU592" s="713"/>
      <c r="JV592" s="713"/>
      <c r="JW592" s="713"/>
      <c r="JX592" s="713"/>
      <c r="JY592" s="713"/>
      <c r="JZ592" s="713"/>
      <c r="KA592" s="713"/>
      <c r="KB592" s="713"/>
      <c r="KC592" s="713"/>
      <c r="KD592" s="713"/>
      <c r="KE592" s="713"/>
      <c r="KF592" s="713"/>
      <c r="KG592" s="713"/>
      <c r="KH592" s="713"/>
      <c r="KI592" s="713"/>
      <c r="KJ592" s="713"/>
      <c r="KK592" s="713"/>
      <c r="KL592" s="713"/>
      <c r="KM592" s="713"/>
      <c r="KN592" s="713"/>
      <c r="KO592" s="713"/>
      <c r="KP592" s="713"/>
      <c r="KQ592" s="713"/>
      <c r="KR592" s="713"/>
      <c r="KS592" s="713"/>
      <c r="KT592" s="713"/>
      <c r="KU592" s="713"/>
      <c r="KV592" s="713"/>
      <c r="KW592" s="713"/>
      <c r="KX592" s="713"/>
      <c r="KY592" s="713"/>
      <c r="KZ592" s="713"/>
      <c r="LA592" s="713"/>
      <c r="LB592" s="713"/>
      <c r="LC592" s="713"/>
      <c r="LD592" s="713"/>
      <c r="LE592" s="713"/>
      <c r="LF592" s="713"/>
      <c r="LG592" s="713"/>
      <c r="LH592" s="713"/>
      <c r="LI592" s="713"/>
      <c r="LJ592" s="713"/>
      <c r="LK592" s="713"/>
      <c r="LL592" s="713"/>
      <c r="LM592" s="713"/>
      <c r="LN592" s="713"/>
      <c r="LO592" s="713"/>
      <c r="LP592" s="713"/>
      <c r="LQ592" s="713"/>
      <c r="LR592" s="713"/>
      <c r="LS592" s="713"/>
      <c r="LT592" s="713"/>
      <c r="LU592" s="713"/>
      <c r="LV592" s="713"/>
      <c r="LW592" s="713"/>
      <c r="LX592" s="713"/>
      <c r="LY592" s="713"/>
      <c r="LZ592" s="713"/>
      <c r="MA592" s="713"/>
      <c r="MB592" s="713"/>
      <c r="MC592" s="713"/>
      <c r="MD592" s="713"/>
      <c r="ME592" s="713"/>
      <c r="MF592" s="713"/>
      <c r="MG592" s="713"/>
      <c r="MH592" s="713"/>
      <c r="MI592" s="713"/>
      <c r="MJ592" s="713"/>
      <c r="MK592" s="713"/>
      <c r="ML592" s="713"/>
      <c r="MM592" s="713"/>
      <c r="MN592" s="713"/>
      <c r="MO592" s="713"/>
      <c r="MP592" s="713"/>
      <c r="MQ592" s="713"/>
      <c r="MR592" s="713"/>
      <c r="MS592" s="713"/>
      <c r="MT592" s="713"/>
      <c r="MU592" s="713"/>
      <c r="MV592" s="714"/>
      <c r="MW592" s="714"/>
      <c r="MX592" s="714"/>
      <c r="MY592" s="714"/>
      <c r="MZ592" s="714"/>
    </row>
    <row r="593" spans="1:364" s="49" customFormat="1" ht="15" customHeight="1">
      <c r="A593" s="723"/>
      <c r="B593" s="724"/>
      <c r="C593" s="709"/>
      <c r="D593" s="474"/>
      <c r="E593" s="7"/>
      <c r="F593" s="7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373"/>
      <c r="AG593" s="7"/>
      <c r="AH593" s="7"/>
      <c r="AI593" s="7"/>
      <c r="AJ593" s="7"/>
      <c r="AK593" s="7"/>
      <c r="AL593" s="7"/>
      <c r="AM593" s="7"/>
      <c r="AN593" s="7"/>
      <c r="AO593" s="373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373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373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373"/>
      <c r="FG593" s="6"/>
      <c r="FH593" s="6"/>
      <c r="FI593" s="6"/>
      <c r="FJ593" s="6"/>
      <c r="FK593" s="6"/>
      <c r="FL593" s="6"/>
      <c r="FM593" s="225"/>
      <c r="FN593" s="6"/>
      <c r="FO593" s="6"/>
      <c r="FP593" s="6"/>
      <c r="FQ593" s="6"/>
      <c r="FR593" s="510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101"/>
      <c r="GJ593" s="511"/>
      <c r="GK593" s="101"/>
      <c r="GL593" s="77"/>
      <c r="GM593" s="77"/>
      <c r="GN593" s="77"/>
      <c r="GO593" s="77"/>
      <c r="GP593" s="77"/>
      <c r="GQ593" s="77"/>
      <c r="GR593" s="77"/>
      <c r="GS593" s="77"/>
      <c r="GT593" s="77"/>
      <c r="GU593" s="77"/>
      <c r="GV593" s="77"/>
      <c r="GW593" s="77"/>
      <c r="GX593" s="77"/>
      <c r="GY593" s="77"/>
      <c r="GZ593" s="77"/>
      <c r="HA593" s="77"/>
      <c r="HB593" s="77"/>
      <c r="HC593" s="77"/>
      <c r="HD593" s="77"/>
      <c r="HE593" s="77"/>
      <c r="HF593" s="77"/>
      <c r="HG593" s="77"/>
      <c r="HH593" s="77"/>
      <c r="HI593" s="77"/>
      <c r="HJ593" s="77"/>
      <c r="HK593" s="77"/>
      <c r="HL593" s="77"/>
      <c r="HM593" s="77"/>
      <c r="HN593" s="77"/>
      <c r="HO593" s="77"/>
      <c r="HP593" s="77"/>
      <c r="HQ593" s="77"/>
      <c r="HR593" s="77"/>
      <c r="HS593" s="77"/>
      <c r="HT593" s="77"/>
      <c r="HU593" s="77"/>
      <c r="HV593" s="77"/>
      <c r="HW593" s="77"/>
      <c r="HX593" s="77"/>
      <c r="HY593" s="77"/>
      <c r="HZ593" s="77"/>
      <c r="IA593" s="77"/>
      <c r="IB593" s="77"/>
      <c r="IC593" s="77"/>
      <c r="ID593" s="77"/>
      <c r="IE593" s="77"/>
      <c r="IF593" s="77"/>
      <c r="IG593" s="77"/>
      <c r="IH593" s="77"/>
      <c r="II593" s="77"/>
      <c r="IJ593" s="77"/>
      <c r="IK593" s="77"/>
      <c r="IL593" s="77"/>
      <c r="IM593" s="77"/>
      <c r="IN593" s="77"/>
      <c r="IO593" s="77"/>
      <c r="IP593" s="77"/>
      <c r="IQ593" s="77"/>
      <c r="IR593" s="77"/>
      <c r="IS593" s="77"/>
      <c r="IT593" s="77"/>
      <c r="IU593" s="77"/>
      <c r="IV593" s="3"/>
      <c r="IW593" s="3"/>
      <c r="IX593" s="3"/>
      <c r="IY593" s="3"/>
      <c r="IZ593" s="3"/>
      <c r="JA593" s="551"/>
      <c r="JB593" s="713"/>
      <c r="JC593" s="713"/>
      <c r="JD593" s="713"/>
      <c r="JE593" s="713"/>
      <c r="JF593" s="713"/>
      <c r="JG593" s="713"/>
      <c r="JH593" s="713"/>
      <c r="JI593" s="713"/>
      <c r="JJ593" s="713"/>
      <c r="JK593" s="713"/>
      <c r="JL593" s="713"/>
      <c r="JM593" s="713"/>
      <c r="JN593" s="713"/>
      <c r="JO593" s="713"/>
      <c r="JP593" s="713"/>
      <c r="JQ593" s="713"/>
      <c r="JR593" s="713"/>
      <c r="JS593" s="713"/>
      <c r="JT593" s="713"/>
      <c r="JU593" s="713"/>
      <c r="JV593" s="713"/>
      <c r="JW593" s="713"/>
      <c r="JX593" s="713"/>
      <c r="JY593" s="713"/>
      <c r="JZ593" s="713"/>
      <c r="KA593" s="713"/>
      <c r="KB593" s="713"/>
      <c r="KC593" s="713"/>
      <c r="KD593" s="713"/>
      <c r="KE593" s="713"/>
      <c r="KF593" s="713"/>
      <c r="KG593" s="713"/>
      <c r="KH593" s="713"/>
      <c r="KI593" s="713"/>
      <c r="KJ593" s="713"/>
      <c r="KK593" s="713"/>
      <c r="KL593" s="713"/>
      <c r="KM593" s="713"/>
      <c r="KN593" s="713"/>
      <c r="KO593" s="713"/>
      <c r="KP593" s="713"/>
      <c r="KQ593" s="713"/>
      <c r="KR593" s="713"/>
      <c r="KS593" s="713"/>
      <c r="KT593" s="713"/>
      <c r="KU593" s="713"/>
      <c r="KV593" s="713"/>
      <c r="KW593" s="713"/>
      <c r="KX593" s="713"/>
      <c r="KY593" s="713"/>
      <c r="KZ593" s="713"/>
      <c r="LA593" s="713"/>
      <c r="LB593" s="713"/>
      <c r="LC593" s="713"/>
      <c r="LD593" s="713"/>
      <c r="LE593" s="713"/>
      <c r="LF593" s="713"/>
      <c r="LG593" s="713"/>
      <c r="LH593" s="713"/>
      <c r="LI593" s="713"/>
      <c r="LJ593" s="713"/>
      <c r="LK593" s="713"/>
      <c r="LL593" s="713"/>
      <c r="LM593" s="713"/>
      <c r="LN593" s="713"/>
      <c r="LO593" s="713"/>
      <c r="LP593" s="713"/>
      <c r="LQ593" s="713"/>
      <c r="LR593" s="713"/>
      <c r="LS593" s="713"/>
      <c r="LT593" s="713"/>
      <c r="LU593" s="713"/>
      <c r="LV593" s="713"/>
      <c r="LW593" s="713"/>
      <c r="LX593" s="713"/>
      <c r="LY593" s="713"/>
      <c r="LZ593" s="713"/>
      <c r="MA593" s="713"/>
      <c r="MB593" s="713"/>
      <c r="MC593" s="713"/>
      <c r="MD593" s="713"/>
      <c r="ME593" s="713"/>
      <c r="MF593" s="713"/>
      <c r="MG593" s="713"/>
      <c r="MH593" s="713"/>
      <c r="MI593" s="713"/>
      <c r="MJ593" s="713"/>
      <c r="MK593" s="713"/>
      <c r="ML593" s="713"/>
      <c r="MM593" s="713"/>
      <c r="MN593" s="713"/>
      <c r="MO593" s="713"/>
      <c r="MP593" s="713"/>
      <c r="MQ593" s="713"/>
      <c r="MR593" s="713"/>
      <c r="MS593" s="713"/>
      <c r="MT593" s="713"/>
      <c r="MU593" s="713"/>
      <c r="MV593" s="714"/>
      <c r="MW593" s="714"/>
      <c r="MX593" s="714"/>
      <c r="MY593" s="714"/>
      <c r="MZ593" s="714"/>
    </row>
    <row r="594" spans="1:364" s="49" customFormat="1" ht="15" customHeight="1">
      <c r="A594" s="723"/>
      <c r="B594" s="724"/>
      <c r="C594" s="709"/>
      <c r="D594" s="474"/>
      <c r="E594" s="7"/>
      <c r="F594" s="7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373"/>
      <c r="AG594" s="7"/>
      <c r="AH594" s="7"/>
      <c r="AI594" s="7"/>
      <c r="AJ594" s="7"/>
      <c r="AK594" s="7"/>
      <c r="AL594" s="7"/>
      <c r="AM594" s="7"/>
      <c r="AN594" s="7"/>
      <c r="AO594" s="373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373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373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373"/>
      <c r="FG594" s="6"/>
      <c r="FH594" s="6"/>
      <c r="FI594" s="6"/>
      <c r="FJ594" s="6"/>
      <c r="FK594" s="6"/>
      <c r="FL594" s="6"/>
      <c r="FM594" s="225"/>
      <c r="FN594" s="6"/>
      <c r="FO594" s="6"/>
      <c r="FP594" s="6"/>
      <c r="FQ594" s="6"/>
      <c r="FR594" s="510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101"/>
      <c r="GJ594" s="511"/>
      <c r="GK594" s="101"/>
      <c r="GL594" s="77"/>
      <c r="GM594" s="77"/>
      <c r="GN594" s="77"/>
      <c r="GO594" s="77"/>
      <c r="GP594" s="77"/>
      <c r="GQ594" s="77"/>
      <c r="GR594" s="77"/>
      <c r="GS594" s="77"/>
      <c r="GT594" s="77"/>
      <c r="GU594" s="77"/>
      <c r="GV594" s="77"/>
      <c r="GW594" s="77"/>
      <c r="GX594" s="77"/>
      <c r="GY594" s="77"/>
      <c r="GZ594" s="77"/>
      <c r="HA594" s="77"/>
      <c r="HB594" s="77"/>
      <c r="HC594" s="77"/>
      <c r="HD594" s="77"/>
      <c r="HE594" s="77"/>
      <c r="HF594" s="77"/>
      <c r="HG594" s="77"/>
      <c r="HH594" s="77"/>
      <c r="HI594" s="77"/>
      <c r="HJ594" s="77"/>
      <c r="HK594" s="77"/>
      <c r="HL594" s="77"/>
      <c r="HM594" s="77"/>
      <c r="HN594" s="77"/>
      <c r="HO594" s="77"/>
      <c r="HP594" s="77"/>
      <c r="HQ594" s="77"/>
      <c r="HR594" s="77"/>
      <c r="HS594" s="77"/>
      <c r="HT594" s="77"/>
      <c r="HU594" s="77"/>
      <c r="HV594" s="77"/>
      <c r="HW594" s="77"/>
      <c r="HX594" s="77"/>
      <c r="HY594" s="77"/>
      <c r="HZ594" s="77"/>
      <c r="IA594" s="77"/>
      <c r="IB594" s="77"/>
      <c r="IC594" s="77"/>
      <c r="ID594" s="77"/>
      <c r="IE594" s="77"/>
      <c r="IF594" s="77"/>
      <c r="IG594" s="77"/>
      <c r="IH594" s="77"/>
      <c r="II594" s="77"/>
      <c r="IJ594" s="77"/>
      <c r="IK594" s="77"/>
      <c r="IL594" s="77"/>
      <c r="IM594" s="77"/>
      <c r="IN594" s="77"/>
      <c r="IO594" s="77"/>
      <c r="IP594" s="77"/>
      <c r="IQ594" s="77"/>
      <c r="IR594" s="77"/>
      <c r="IS594" s="77"/>
      <c r="IT594" s="77"/>
      <c r="IU594" s="77"/>
      <c r="IV594" s="3"/>
      <c r="IW594" s="3"/>
      <c r="IX594" s="3"/>
      <c r="IY594" s="3"/>
      <c r="IZ594" s="3"/>
      <c r="JA594" s="551"/>
      <c r="JB594" s="713"/>
      <c r="JC594" s="713"/>
      <c r="JD594" s="713"/>
      <c r="JE594" s="713"/>
      <c r="JF594" s="713"/>
      <c r="JG594" s="713"/>
      <c r="JH594" s="713"/>
      <c r="JI594" s="713"/>
      <c r="JJ594" s="713"/>
      <c r="JK594" s="713"/>
      <c r="JL594" s="713"/>
      <c r="JM594" s="713"/>
      <c r="JN594" s="713"/>
      <c r="JO594" s="713"/>
      <c r="JP594" s="713"/>
      <c r="JQ594" s="713"/>
      <c r="JR594" s="713"/>
      <c r="JS594" s="713"/>
      <c r="JT594" s="713"/>
      <c r="JU594" s="713"/>
      <c r="JV594" s="713"/>
      <c r="JW594" s="713"/>
      <c r="JX594" s="713"/>
      <c r="JY594" s="713"/>
      <c r="JZ594" s="713"/>
      <c r="KA594" s="713"/>
      <c r="KB594" s="713"/>
      <c r="KC594" s="713"/>
      <c r="KD594" s="713"/>
      <c r="KE594" s="713"/>
      <c r="KF594" s="713"/>
      <c r="KG594" s="713"/>
      <c r="KH594" s="713"/>
      <c r="KI594" s="713"/>
      <c r="KJ594" s="713"/>
      <c r="KK594" s="713"/>
      <c r="KL594" s="713"/>
      <c r="KM594" s="713"/>
      <c r="KN594" s="713"/>
      <c r="KO594" s="713"/>
      <c r="KP594" s="713"/>
      <c r="KQ594" s="713"/>
      <c r="KR594" s="713"/>
      <c r="KS594" s="713"/>
      <c r="KT594" s="713"/>
      <c r="KU594" s="713"/>
      <c r="KV594" s="713"/>
      <c r="KW594" s="713"/>
      <c r="KX594" s="713"/>
      <c r="KY594" s="713"/>
      <c r="KZ594" s="713"/>
      <c r="LA594" s="713"/>
      <c r="LB594" s="713"/>
      <c r="LC594" s="713"/>
      <c r="LD594" s="713"/>
      <c r="LE594" s="713"/>
      <c r="LF594" s="713"/>
      <c r="LG594" s="713"/>
      <c r="LH594" s="713"/>
      <c r="LI594" s="713"/>
      <c r="LJ594" s="713"/>
      <c r="LK594" s="713"/>
      <c r="LL594" s="713"/>
      <c r="LM594" s="713"/>
      <c r="LN594" s="713"/>
      <c r="LO594" s="713"/>
      <c r="LP594" s="713"/>
      <c r="LQ594" s="713"/>
      <c r="LR594" s="713"/>
      <c r="LS594" s="713"/>
      <c r="LT594" s="713"/>
      <c r="LU594" s="713"/>
      <c r="LV594" s="713"/>
      <c r="LW594" s="713"/>
      <c r="LX594" s="713"/>
      <c r="LY594" s="713"/>
      <c r="LZ594" s="713"/>
      <c r="MA594" s="713"/>
      <c r="MB594" s="713"/>
      <c r="MC594" s="713"/>
      <c r="MD594" s="713"/>
      <c r="ME594" s="713"/>
      <c r="MF594" s="713"/>
      <c r="MG594" s="713"/>
      <c r="MH594" s="713"/>
      <c r="MI594" s="713"/>
      <c r="MJ594" s="713"/>
      <c r="MK594" s="713"/>
      <c r="ML594" s="713"/>
      <c r="MM594" s="713"/>
      <c r="MN594" s="713"/>
      <c r="MO594" s="713"/>
      <c r="MP594" s="713"/>
      <c r="MQ594" s="713"/>
      <c r="MR594" s="713"/>
      <c r="MS594" s="713"/>
      <c r="MT594" s="713"/>
      <c r="MU594" s="713"/>
      <c r="MV594" s="714"/>
      <c r="MW594" s="714"/>
      <c r="MX594" s="714"/>
      <c r="MY594" s="714"/>
      <c r="MZ594" s="714"/>
    </row>
    <row r="595" spans="1:364" s="49" customFormat="1" ht="15" customHeight="1">
      <c r="A595" s="723"/>
      <c r="B595" s="724"/>
      <c r="C595" s="709"/>
      <c r="D595" s="474"/>
      <c r="E595" s="7"/>
      <c r="F595" s="7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373"/>
      <c r="AG595" s="7"/>
      <c r="AH595" s="7"/>
      <c r="AI595" s="7"/>
      <c r="AJ595" s="7"/>
      <c r="AK595" s="7"/>
      <c r="AL595" s="7"/>
      <c r="AM595" s="7"/>
      <c r="AN595" s="7"/>
      <c r="AO595" s="373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373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373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373"/>
      <c r="FG595" s="6"/>
      <c r="FH595" s="6"/>
      <c r="FI595" s="6"/>
      <c r="FJ595" s="6"/>
      <c r="FK595" s="6"/>
      <c r="FL595" s="6"/>
      <c r="FM595" s="225"/>
      <c r="FN595" s="6"/>
      <c r="FO595" s="6"/>
      <c r="FP595" s="6"/>
      <c r="FQ595" s="6"/>
      <c r="FR595" s="510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101"/>
      <c r="GJ595" s="511"/>
      <c r="GK595" s="101"/>
      <c r="GL595" s="77"/>
      <c r="GM595" s="77"/>
      <c r="GN595" s="77"/>
      <c r="GO595" s="77"/>
      <c r="GP595" s="77"/>
      <c r="GQ595" s="77"/>
      <c r="GR595" s="77"/>
      <c r="GS595" s="77"/>
      <c r="GT595" s="77"/>
      <c r="GU595" s="77"/>
      <c r="GV595" s="77"/>
      <c r="GW595" s="77"/>
      <c r="GX595" s="77"/>
      <c r="GY595" s="77"/>
      <c r="GZ595" s="77"/>
      <c r="HA595" s="77"/>
      <c r="HB595" s="77"/>
      <c r="HC595" s="77"/>
      <c r="HD595" s="77"/>
      <c r="HE595" s="77"/>
      <c r="HF595" s="77"/>
      <c r="HG595" s="77"/>
      <c r="HH595" s="77"/>
      <c r="HI595" s="77"/>
      <c r="HJ595" s="77"/>
      <c r="HK595" s="77"/>
      <c r="HL595" s="77"/>
      <c r="HM595" s="77"/>
      <c r="HN595" s="77"/>
      <c r="HO595" s="77"/>
      <c r="HP595" s="77"/>
      <c r="HQ595" s="77"/>
      <c r="HR595" s="77"/>
      <c r="HS595" s="77"/>
      <c r="HT595" s="77"/>
      <c r="HU595" s="77"/>
      <c r="HV595" s="77"/>
      <c r="HW595" s="77"/>
      <c r="HX595" s="77"/>
      <c r="HY595" s="77"/>
      <c r="HZ595" s="77"/>
      <c r="IA595" s="77"/>
      <c r="IB595" s="77"/>
      <c r="IC595" s="77"/>
      <c r="ID595" s="77"/>
      <c r="IE595" s="77"/>
      <c r="IF595" s="77"/>
      <c r="IG595" s="77"/>
      <c r="IH595" s="77"/>
      <c r="II595" s="77"/>
      <c r="IJ595" s="77"/>
      <c r="IK595" s="77"/>
      <c r="IL595" s="77"/>
      <c r="IM595" s="77"/>
      <c r="IN595" s="77"/>
      <c r="IO595" s="77"/>
      <c r="IP595" s="77"/>
      <c r="IQ595" s="77"/>
      <c r="IR595" s="77"/>
      <c r="IS595" s="77"/>
      <c r="IT595" s="77"/>
      <c r="IU595" s="77"/>
      <c r="IV595" s="3"/>
      <c r="IW595" s="3"/>
      <c r="IX595" s="3"/>
      <c r="IY595" s="3"/>
      <c r="IZ595" s="3"/>
      <c r="JA595" s="551"/>
      <c r="JB595" s="713"/>
      <c r="JC595" s="713"/>
      <c r="JD595" s="713"/>
      <c r="JE595" s="713"/>
      <c r="JF595" s="713"/>
      <c r="JG595" s="713"/>
      <c r="JH595" s="713"/>
      <c r="JI595" s="713"/>
      <c r="JJ595" s="713"/>
      <c r="JK595" s="713"/>
      <c r="JL595" s="713"/>
      <c r="JM595" s="713"/>
      <c r="JN595" s="713"/>
      <c r="JO595" s="713"/>
      <c r="JP595" s="713"/>
      <c r="JQ595" s="713"/>
      <c r="JR595" s="713"/>
      <c r="JS595" s="713"/>
      <c r="JT595" s="713"/>
      <c r="JU595" s="713"/>
      <c r="JV595" s="713"/>
      <c r="JW595" s="713"/>
      <c r="JX595" s="713"/>
      <c r="JY595" s="713"/>
      <c r="JZ595" s="713"/>
      <c r="KA595" s="713"/>
      <c r="KB595" s="713"/>
      <c r="KC595" s="713"/>
      <c r="KD595" s="713"/>
      <c r="KE595" s="713"/>
      <c r="KF595" s="713"/>
      <c r="KG595" s="713"/>
      <c r="KH595" s="713"/>
      <c r="KI595" s="713"/>
      <c r="KJ595" s="713"/>
      <c r="KK595" s="713"/>
      <c r="KL595" s="713"/>
      <c r="KM595" s="713"/>
      <c r="KN595" s="713"/>
      <c r="KO595" s="713"/>
      <c r="KP595" s="713"/>
      <c r="KQ595" s="713"/>
      <c r="KR595" s="713"/>
      <c r="KS595" s="713"/>
      <c r="KT595" s="713"/>
      <c r="KU595" s="713"/>
      <c r="KV595" s="713"/>
      <c r="KW595" s="713"/>
      <c r="KX595" s="713"/>
      <c r="KY595" s="713"/>
      <c r="KZ595" s="713"/>
      <c r="LA595" s="713"/>
      <c r="LB595" s="713"/>
      <c r="LC595" s="713"/>
      <c r="LD595" s="713"/>
      <c r="LE595" s="713"/>
      <c r="LF595" s="713"/>
      <c r="LG595" s="713"/>
      <c r="LH595" s="713"/>
      <c r="LI595" s="713"/>
      <c r="LJ595" s="713"/>
      <c r="LK595" s="713"/>
      <c r="LL595" s="713"/>
      <c r="LM595" s="713"/>
      <c r="LN595" s="713"/>
      <c r="LO595" s="713"/>
      <c r="LP595" s="713"/>
      <c r="LQ595" s="713"/>
      <c r="LR595" s="713"/>
      <c r="LS595" s="713"/>
      <c r="LT595" s="713"/>
      <c r="LU595" s="713"/>
      <c r="LV595" s="713"/>
      <c r="LW595" s="713"/>
      <c r="LX595" s="713"/>
      <c r="LY595" s="713"/>
      <c r="LZ595" s="713"/>
      <c r="MA595" s="713"/>
      <c r="MB595" s="713"/>
      <c r="MC595" s="713"/>
      <c r="MD595" s="713"/>
      <c r="ME595" s="713"/>
      <c r="MF595" s="713"/>
      <c r="MG595" s="713"/>
      <c r="MH595" s="713"/>
      <c r="MI595" s="713"/>
      <c r="MJ595" s="713"/>
      <c r="MK595" s="713"/>
      <c r="ML595" s="713"/>
      <c r="MM595" s="713"/>
      <c r="MN595" s="713"/>
      <c r="MO595" s="713"/>
      <c r="MP595" s="713"/>
      <c r="MQ595" s="713"/>
      <c r="MR595" s="713"/>
      <c r="MS595" s="713"/>
      <c r="MT595" s="713"/>
      <c r="MU595" s="713"/>
      <c r="MV595" s="714"/>
      <c r="MW595" s="714"/>
      <c r="MX595" s="714"/>
      <c r="MY595" s="714"/>
      <c r="MZ595" s="714"/>
    </row>
    <row r="596" spans="1:364" s="49" customFormat="1" ht="15" customHeight="1">
      <c r="A596" s="723"/>
      <c r="B596" s="724"/>
      <c r="C596" s="709"/>
      <c r="D596" s="474"/>
      <c r="E596" s="7"/>
      <c r="F596" s="7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373"/>
      <c r="AG596" s="7"/>
      <c r="AH596" s="7"/>
      <c r="AI596" s="7"/>
      <c r="AJ596" s="7"/>
      <c r="AK596" s="7"/>
      <c r="AL596" s="7"/>
      <c r="AM596" s="7"/>
      <c r="AN596" s="7"/>
      <c r="AO596" s="373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373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373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373"/>
      <c r="FG596" s="6"/>
      <c r="FH596" s="6"/>
      <c r="FI596" s="6"/>
      <c r="FJ596" s="6"/>
      <c r="FK596" s="6"/>
      <c r="FL596" s="6"/>
      <c r="FM596" s="225"/>
      <c r="FN596" s="6"/>
      <c r="FO596" s="6"/>
      <c r="FP596" s="6"/>
      <c r="FQ596" s="6"/>
      <c r="FR596" s="510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101"/>
      <c r="GJ596" s="511"/>
      <c r="GK596" s="101"/>
      <c r="GL596" s="77"/>
      <c r="GM596" s="77"/>
      <c r="GN596" s="77"/>
      <c r="GO596" s="77"/>
      <c r="GP596" s="77"/>
      <c r="GQ596" s="77"/>
      <c r="GR596" s="77"/>
      <c r="GS596" s="77"/>
      <c r="GT596" s="77"/>
      <c r="GU596" s="77"/>
      <c r="GV596" s="77"/>
      <c r="GW596" s="77"/>
      <c r="GX596" s="77"/>
      <c r="GY596" s="77"/>
      <c r="GZ596" s="77"/>
      <c r="HA596" s="77"/>
      <c r="HB596" s="77"/>
      <c r="HC596" s="77"/>
      <c r="HD596" s="77"/>
      <c r="HE596" s="77"/>
      <c r="HF596" s="77"/>
      <c r="HG596" s="77"/>
      <c r="HH596" s="77"/>
      <c r="HI596" s="77"/>
      <c r="HJ596" s="77"/>
      <c r="HK596" s="77"/>
      <c r="HL596" s="77"/>
      <c r="HM596" s="77"/>
      <c r="HN596" s="77"/>
      <c r="HO596" s="77"/>
      <c r="HP596" s="77"/>
      <c r="HQ596" s="77"/>
      <c r="HR596" s="77"/>
      <c r="HS596" s="77"/>
      <c r="HT596" s="77"/>
      <c r="HU596" s="77"/>
      <c r="HV596" s="77"/>
      <c r="HW596" s="77"/>
      <c r="HX596" s="77"/>
      <c r="HY596" s="77"/>
      <c r="HZ596" s="77"/>
      <c r="IA596" s="77"/>
      <c r="IB596" s="77"/>
      <c r="IC596" s="77"/>
      <c r="ID596" s="77"/>
      <c r="IE596" s="77"/>
      <c r="IF596" s="77"/>
      <c r="IG596" s="77"/>
      <c r="IH596" s="77"/>
      <c r="II596" s="77"/>
      <c r="IJ596" s="77"/>
      <c r="IK596" s="77"/>
      <c r="IL596" s="77"/>
      <c r="IM596" s="77"/>
      <c r="IN596" s="77"/>
      <c r="IO596" s="77"/>
      <c r="IP596" s="77"/>
      <c r="IQ596" s="77"/>
      <c r="IR596" s="77"/>
      <c r="IS596" s="77"/>
      <c r="IT596" s="77"/>
      <c r="IU596" s="77"/>
      <c r="IV596" s="3"/>
      <c r="IW596" s="3"/>
      <c r="IX596" s="3"/>
      <c r="IY596" s="3"/>
      <c r="IZ596" s="3"/>
      <c r="JA596" s="551"/>
      <c r="JB596" s="713"/>
      <c r="JC596" s="713"/>
      <c r="JD596" s="713"/>
      <c r="JE596" s="713"/>
      <c r="JF596" s="713"/>
      <c r="JG596" s="713"/>
      <c r="JH596" s="713"/>
      <c r="JI596" s="713"/>
      <c r="JJ596" s="713"/>
      <c r="JK596" s="713"/>
      <c r="JL596" s="713"/>
      <c r="JM596" s="713"/>
      <c r="JN596" s="713"/>
      <c r="JO596" s="713"/>
      <c r="JP596" s="713"/>
      <c r="JQ596" s="713"/>
      <c r="JR596" s="713"/>
      <c r="JS596" s="713"/>
      <c r="JT596" s="713"/>
      <c r="JU596" s="713"/>
      <c r="JV596" s="713"/>
      <c r="JW596" s="713"/>
      <c r="JX596" s="713"/>
      <c r="JY596" s="713"/>
      <c r="JZ596" s="713"/>
      <c r="KA596" s="713"/>
      <c r="KB596" s="713"/>
      <c r="KC596" s="713"/>
      <c r="KD596" s="713"/>
      <c r="KE596" s="713"/>
      <c r="KF596" s="713"/>
      <c r="KG596" s="713"/>
      <c r="KH596" s="713"/>
      <c r="KI596" s="713"/>
      <c r="KJ596" s="713"/>
      <c r="KK596" s="713"/>
      <c r="KL596" s="713"/>
      <c r="KM596" s="713"/>
      <c r="KN596" s="713"/>
      <c r="KO596" s="713"/>
      <c r="KP596" s="713"/>
      <c r="KQ596" s="713"/>
      <c r="KR596" s="713"/>
      <c r="KS596" s="713"/>
      <c r="KT596" s="713"/>
      <c r="KU596" s="713"/>
      <c r="KV596" s="713"/>
      <c r="KW596" s="713"/>
      <c r="KX596" s="713"/>
      <c r="KY596" s="713"/>
      <c r="KZ596" s="713"/>
      <c r="LA596" s="713"/>
      <c r="LB596" s="713"/>
      <c r="LC596" s="713"/>
      <c r="LD596" s="713"/>
      <c r="LE596" s="713"/>
      <c r="LF596" s="713"/>
      <c r="LG596" s="713"/>
      <c r="LH596" s="713"/>
      <c r="LI596" s="713"/>
      <c r="LJ596" s="713"/>
      <c r="LK596" s="713"/>
      <c r="LL596" s="713"/>
      <c r="LM596" s="713"/>
      <c r="LN596" s="713"/>
      <c r="LO596" s="713"/>
      <c r="LP596" s="713"/>
      <c r="LQ596" s="713"/>
      <c r="LR596" s="713"/>
      <c r="LS596" s="713"/>
      <c r="LT596" s="713"/>
      <c r="LU596" s="713"/>
      <c r="LV596" s="713"/>
      <c r="LW596" s="713"/>
      <c r="LX596" s="713"/>
      <c r="LY596" s="713"/>
      <c r="LZ596" s="713"/>
      <c r="MA596" s="713"/>
      <c r="MB596" s="713"/>
      <c r="MC596" s="713"/>
      <c r="MD596" s="713"/>
      <c r="ME596" s="713"/>
      <c r="MF596" s="713"/>
      <c r="MG596" s="713"/>
      <c r="MH596" s="713"/>
      <c r="MI596" s="713"/>
      <c r="MJ596" s="713"/>
      <c r="MK596" s="713"/>
      <c r="ML596" s="713"/>
      <c r="MM596" s="713"/>
      <c r="MN596" s="713"/>
      <c r="MO596" s="713"/>
      <c r="MP596" s="713"/>
      <c r="MQ596" s="713"/>
      <c r="MR596" s="713"/>
      <c r="MS596" s="713"/>
      <c r="MT596" s="713"/>
      <c r="MU596" s="713"/>
      <c r="MV596" s="714"/>
      <c r="MW596" s="714"/>
      <c r="MX596" s="714"/>
      <c r="MY596" s="714"/>
      <c r="MZ596" s="714"/>
    </row>
    <row r="597" spans="1:364" s="49" customFormat="1" ht="15" customHeight="1">
      <c r="A597" s="723"/>
      <c r="B597" s="724"/>
      <c r="C597" s="709"/>
      <c r="D597" s="474"/>
      <c r="E597" s="7"/>
      <c r="F597" s="7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373"/>
      <c r="AG597" s="7"/>
      <c r="AH597" s="7"/>
      <c r="AI597" s="7"/>
      <c r="AJ597" s="7"/>
      <c r="AK597" s="7"/>
      <c r="AL597" s="7"/>
      <c r="AM597" s="7"/>
      <c r="AN597" s="7"/>
      <c r="AO597" s="373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373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373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373"/>
      <c r="FG597" s="6"/>
      <c r="FH597" s="6"/>
      <c r="FI597" s="6"/>
      <c r="FJ597" s="6"/>
      <c r="FK597" s="6"/>
      <c r="FL597" s="6"/>
      <c r="FM597" s="225"/>
      <c r="FN597" s="6"/>
      <c r="FO597" s="6"/>
      <c r="FP597" s="6"/>
      <c r="FQ597" s="6"/>
      <c r="FR597" s="510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101"/>
      <c r="GJ597" s="511"/>
      <c r="GK597" s="101"/>
      <c r="GL597" s="77"/>
      <c r="GM597" s="77"/>
      <c r="GN597" s="77"/>
      <c r="GO597" s="77"/>
      <c r="GP597" s="77"/>
      <c r="GQ597" s="77"/>
      <c r="GR597" s="77"/>
      <c r="GS597" s="77"/>
      <c r="GT597" s="77"/>
      <c r="GU597" s="77"/>
      <c r="GV597" s="77"/>
      <c r="GW597" s="77"/>
      <c r="GX597" s="77"/>
      <c r="GY597" s="77"/>
      <c r="GZ597" s="77"/>
      <c r="HA597" s="77"/>
      <c r="HB597" s="77"/>
      <c r="HC597" s="77"/>
      <c r="HD597" s="77"/>
      <c r="HE597" s="77"/>
      <c r="HF597" s="77"/>
      <c r="HG597" s="77"/>
      <c r="HH597" s="77"/>
      <c r="HI597" s="77"/>
      <c r="HJ597" s="77"/>
      <c r="HK597" s="77"/>
      <c r="HL597" s="77"/>
      <c r="HM597" s="77"/>
      <c r="HN597" s="77"/>
      <c r="HO597" s="77"/>
      <c r="HP597" s="77"/>
      <c r="HQ597" s="77"/>
      <c r="HR597" s="77"/>
      <c r="HS597" s="77"/>
      <c r="HT597" s="77"/>
      <c r="HU597" s="77"/>
      <c r="HV597" s="77"/>
      <c r="HW597" s="77"/>
      <c r="HX597" s="77"/>
      <c r="HY597" s="77"/>
      <c r="HZ597" s="77"/>
      <c r="IA597" s="77"/>
      <c r="IB597" s="77"/>
      <c r="IC597" s="77"/>
      <c r="ID597" s="77"/>
      <c r="IE597" s="77"/>
      <c r="IF597" s="77"/>
      <c r="IG597" s="77"/>
      <c r="IH597" s="77"/>
      <c r="II597" s="77"/>
      <c r="IJ597" s="77"/>
      <c r="IK597" s="77"/>
      <c r="IL597" s="77"/>
      <c r="IM597" s="77"/>
      <c r="IN597" s="77"/>
      <c r="IO597" s="77"/>
      <c r="IP597" s="77"/>
      <c r="IQ597" s="77"/>
      <c r="IR597" s="77"/>
      <c r="IS597" s="77"/>
      <c r="IT597" s="77"/>
      <c r="IU597" s="77"/>
      <c r="IV597" s="3"/>
      <c r="IW597" s="3"/>
      <c r="IX597" s="3"/>
      <c r="IY597" s="3"/>
      <c r="IZ597" s="3"/>
      <c r="JA597" s="551"/>
      <c r="JB597" s="713"/>
      <c r="JC597" s="713"/>
      <c r="JD597" s="713"/>
      <c r="JE597" s="713"/>
      <c r="JF597" s="713"/>
      <c r="JG597" s="713"/>
      <c r="JH597" s="713"/>
      <c r="JI597" s="713"/>
      <c r="JJ597" s="713"/>
      <c r="JK597" s="713"/>
      <c r="JL597" s="713"/>
      <c r="JM597" s="713"/>
      <c r="JN597" s="713"/>
      <c r="JO597" s="713"/>
      <c r="JP597" s="713"/>
      <c r="JQ597" s="713"/>
      <c r="JR597" s="713"/>
      <c r="JS597" s="713"/>
      <c r="JT597" s="713"/>
      <c r="JU597" s="713"/>
      <c r="JV597" s="713"/>
      <c r="JW597" s="713"/>
      <c r="JX597" s="713"/>
      <c r="JY597" s="713"/>
      <c r="JZ597" s="713"/>
      <c r="KA597" s="713"/>
      <c r="KB597" s="713"/>
      <c r="KC597" s="713"/>
      <c r="KD597" s="713"/>
      <c r="KE597" s="713"/>
      <c r="KF597" s="713"/>
      <c r="KG597" s="713"/>
      <c r="KH597" s="713"/>
      <c r="KI597" s="713"/>
      <c r="KJ597" s="713"/>
      <c r="KK597" s="713"/>
      <c r="KL597" s="713"/>
      <c r="KM597" s="713"/>
      <c r="KN597" s="713"/>
      <c r="KO597" s="713"/>
      <c r="KP597" s="713"/>
      <c r="KQ597" s="713"/>
      <c r="KR597" s="713"/>
      <c r="KS597" s="713"/>
      <c r="KT597" s="713"/>
      <c r="KU597" s="713"/>
      <c r="KV597" s="713"/>
      <c r="KW597" s="713"/>
      <c r="KX597" s="713"/>
      <c r="KY597" s="713"/>
      <c r="KZ597" s="713"/>
      <c r="LA597" s="713"/>
      <c r="LB597" s="713"/>
      <c r="LC597" s="713"/>
      <c r="LD597" s="713"/>
      <c r="LE597" s="713"/>
      <c r="LF597" s="713"/>
      <c r="LG597" s="713"/>
      <c r="LH597" s="713"/>
      <c r="LI597" s="713"/>
      <c r="LJ597" s="713"/>
      <c r="LK597" s="713"/>
      <c r="LL597" s="713"/>
      <c r="LM597" s="713"/>
      <c r="LN597" s="713"/>
      <c r="LO597" s="713"/>
      <c r="LP597" s="713"/>
      <c r="LQ597" s="713"/>
      <c r="LR597" s="713"/>
      <c r="LS597" s="713"/>
      <c r="LT597" s="713"/>
      <c r="LU597" s="713"/>
      <c r="LV597" s="713"/>
      <c r="LW597" s="713"/>
      <c r="LX597" s="713"/>
      <c r="LY597" s="713"/>
      <c r="LZ597" s="713"/>
      <c r="MA597" s="713"/>
      <c r="MB597" s="713"/>
      <c r="MC597" s="713"/>
      <c r="MD597" s="713"/>
      <c r="ME597" s="713"/>
      <c r="MF597" s="713"/>
      <c r="MG597" s="713"/>
      <c r="MH597" s="713"/>
      <c r="MI597" s="713"/>
      <c r="MJ597" s="713"/>
      <c r="MK597" s="713"/>
      <c r="ML597" s="713"/>
      <c r="MM597" s="713"/>
      <c r="MN597" s="713"/>
      <c r="MO597" s="713"/>
      <c r="MP597" s="713"/>
      <c r="MQ597" s="713"/>
      <c r="MR597" s="713"/>
      <c r="MS597" s="713"/>
      <c r="MT597" s="713"/>
      <c r="MU597" s="713"/>
      <c r="MV597" s="714"/>
      <c r="MW597" s="714"/>
      <c r="MX597" s="714"/>
      <c r="MY597" s="714"/>
      <c r="MZ597" s="714"/>
    </row>
    <row r="598" spans="1:364" s="49" customFormat="1" ht="15" customHeight="1">
      <c r="A598" s="723"/>
      <c r="B598" s="724"/>
      <c r="C598" s="709"/>
      <c r="D598" s="474"/>
      <c r="E598" s="7"/>
      <c r="F598" s="7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373"/>
      <c r="AG598" s="7"/>
      <c r="AH598" s="7"/>
      <c r="AI598" s="7"/>
      <c r="AJ598" s="7"/>
      <c r="AK598" s="7"/>
      <c r="AL598" s="7"/>
      <c r="AM598" s="7"/>
      <c r="AN598" s="7"/>
      <c r="AO598" s="373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373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373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373"/>
      <c r="FG598" s="6"/>
      <c r="FH598" s="6"/>
      <c r="FI598" s="6"/>
      <c r="FJ598" s="6"/>
      <c r="FK598" s="6"/>
      <c r="FL598" s="6"/>
      <c r="FM598" s="225"/>
      <c r="FN598" s="6"/>
      <c r="FO598" s="6"/>
      <c r="FP598" s="6"/>
      <c r="FQ598" s="6"/>
      <c r="FR598" s="510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101"/>
      <c r="GJ598" s="511"/>
      <c r="GK598" s="101"/>
      <c r="GL598" s="77"/>
      <c r="GM598" s="77"/>
      <c r="GN598" s="77"/>
      <c r="GO598" s="77"/>
      <c r="GP598" s="77"/>
      <c r="GQ598" s="77"/>
      <c r="GR598" s="77"/>
      <c r="GS598" s="77"/>
      <c r="GT598" s="77"/>
      <c r="GU598" s="77"/>
      <c r="GV598" s="77"/>
      <c r="GW598" s="77"/>
      <c r="GX598" s="77"/>
      <c r="GY598" s="77"/>
      <c r="GZ598" s="77"/>
      <c r="HA598" s="77"/>
      <c r="HB598" s="77"/>
      <c r="HC598" s="77"/>
      <c r="HD598" s="77"/>
      <c r="HE598" s="77"/>
      <c r="HF598" s="77"/>
      <c r="HG598" s="77"/>
      <c r="HH598" s="77"/>
      <c r="HI598" s="77"/>
      <c r="HJ598" s="77"/>
      <c r="HK598" s="77"/>
      <c r="HL598" s="77"/>
      <c r="HM598" s="77"/>
      <c r="HN598" s="77"/>
      <c r="HO598" s="77"/>
      <c r="HP598" s="77"/>
      <c r="HQ598" s="77"/>
      <c r="HR598" s="77"/>
      <c r="HS598" s="77"/>
      <c r="HT598" s="77"/>
      <c r="HU598" s="77"/>
      <c r="HV598" s="77"/>
      <c r="HW598" s="77"/>
      <c r="HX598" s="77"/>
      <c r="HY598" s="77"/>
      <c r="HZ598" s="77"/>
      <c r="IA598" s="77"/>
      <c r="IB598" s="77"/>
      <c r="IC598" s="77"/>
      <c r="ID598" s="77"/>
      <c r="IE598" s="77"/>
      <c r="IF598" s="77"/>
      <c r="IG598" s="77"/>
      <c r="IH598" s="77"/>
      <c r="II598" s="77"/>
      <c r="IJ598" s="77"/>
      <c r="IK598" s="77"/>
      <c r="IL598" s="77"/>
      <c r="IM598" s="77"/>
      <c r="IN598" s="77"/>
      <c r="IO598" s="77"/>
      <c r="IP598" s="77"/>
      <c r="IQ598" s="77"/>
      <c r="IR598" s="77"/>
      <c r="IS598" s="77"/>
      <c r="IT598" s="77"/>
      <c r="IU598" s="77"/>
      <c r="IV598" s="3"/>
      <c r="IW598" s="3"/>
      <c r="IX598" s="3"/>
      <c r="IY598" s="3"/>
      <c r="IZ598" s="3"/>
      <c r="JA598" s="551"/>
      <c r="JB598" s="713"/>
      <c r="JC598" s="713"/>
      <c r="JD598" s="713"/>
      <c r="JE598" s="713"/>
      <c r="JF598" s="713"/>
      <c r="JG598" s="713"/>
      <c r="JH598" s="713"/>
      <c r="JI598" s="713"/>
      <c r="JJ598" s="713"/>
      <c r="JK598" s="713"/>
      <c r="JL598" s="713"/>
      <c r="JM598" s="713"/>
      <c r="JN598" s="713"/>
      <c r="JO598" s="713"/>
      <c r="JP598" s="713"/>
      <c r="JQ598" s="713"/>
      <c r="JR598" s="713"/>
      <c r="JS598" s="713"/>
      <c r="JT598" s="713"/>
      <c r="JU598" s="713"/>
      <c r="JV598" s="713"/>
      <c r="JW598" s="713"/>
      <c r="JX598" s="713"/>
      <c r="JY598" s="713"/>
      <c r="JZ598" s="713"/>
      <c r="KA598" s="713"/>
      <c r="KB598" s="713"/>
      <c r="KC598" s="713"/>
      <c r="KD598" s="713"/>
      <c r="KE598" s="713"/>
      <c r="KF598" s="713"/>
      <c r="KG598" s="713"/>
      <c r="KH598" s="713"/>
      <c r="KI598" s="713"/>
      <c r="KJ598" s="713"/>
      <c r="KK598" s="713"/>
      <c r="KL598" s="713"/>
      <c r="KM598" s="713"/>
      <c r="KN598" s="713"/>
      <c r="KO598" s="713"/>
      <c r="KP598" s="713"/>
      <c r="KQ598" s="713"/>
      <c r="KR598" s="713"/>
      <c r="KS598" s="713"/>
      <c r="KT598" s="713"/>
      <c r="KU598" s="713"/>
      <c r="KV598" s="713"/>
      <c r="KW598" s="713"/>
      <c r="KX598" s="713"/>
      <c r="KY598" s="713"/>
      <c r="KZ598" s="713"/>
      <c r="LA598" s="713"/>
      <c r="LB598" s="713"/>
      <c r="LC598" s="713"/>
      <c r="LD598" s="713"/>
      <c r="LE598" s="713"/>
      <c r="LF598" s="713"/>
      <c r="LG598" s="713"/>
      <c r="LH598" s="713"/>
      <c r="LI598" s="713"/>
      <c r="LJ598" s="713"/>
      <c r="LK598" s="713"/>
      <c r="LL598" s="713"/>
      <c r="LM598" s="713"/>
      <c r="LN598" s="713"/>
      <c r="LO598" s="713"/>
      <c r="LP598" s="713"/>
      <c r="LQ598" s="713"/>
      <c r="LR598" s="713"/>
      <c r="LS598" s="713"/>
      <c r="LT598" s="713"/>
      <c r="LU598" s="713"/>
      <c r="LV598" s="713"/>
      <c r="LW598" s="713"/>
      <c r="LX598" s="713"/>
      <c r="LY598" s="713"/>
      <c r="LZ598" s="713"/>
      <c r="MA598" s="713"/>
      <c r="MB598" s="713"/>
      <c r="MC598" s="713"/>
      <c r="MD598" s="713"/>
      <c r="ME598" s="713"/>
      <c r="MF598" s="713"/>
      <c r="MG598" s="713"/>
      <c r="MH598" s="713"/>
      <c r="MI598" s="713"/>
      <c r="MJ598" s="713"/>
      <c r="MK598" s="713"/>
      <c r="ML598" s="713"/>
      <c r="MM598" s="713"/>
      <c r="MN598" s="713"/>
      <c r="MO598" s="713"/>
      <c r="MP598" s="713"/>
      <c r="MQ598" s="713"/>
      <c r="MR598" s="713"/>
      <c r="MS598" s="713"/>
      <c r="MT598" s="713"/>
      <c r="MU598" s="713"/>
      <c r="MV598" s="714"/>
      <c r="MW598" s="714"/>
      <c r="MX598" s="714"/>
      <c r="MY598" s="714"/>
      <c r="MZ598" s="714"/>
    </row>
    <row r="599" spans="1:364" s="49" customFormat="1" ht="15" customHeight="1">
      <c r="A599" s="723"/>
      <c r="B599" s="724"/>
      <c r="C599" s="709"/>
      <c r="D599" s="474"/>
      <c r="E599" s="7"/>
      <c r="F599" s="7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373"/>
      <c r="AG599" s="7"/>
      <c r="AH599" s="7"/>
      <c r="AI599" s="7"/>
      <c r="AJ599" s="7"/>
      <c r="AK599" s="7"/>
      <c r="AL599" s="7"/>
      <c r="AM599" s="7"/>
      <c r="AN599" s="7"/>
      <c r="AO599" s="373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373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373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373"/>
      <c r="FG599" s="6"/>
      <c r="FH599" s="6"/>
      <c r="FI599" s="6"/>
      <c r="FJ599" s="6"/>
      <c r="FK599" s="6"/>
      <c r="FL599" s="6"/>
      <c r="FM599" s="225"/>
      <c r="FN599" s="6"/>
      <c r="FO599" s="6"/>
      <c r="FP599" s="6"/>
      <c r="FQ599" s="6"/>
      <c r="FR599" s="510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101"/>
      <c r="GJ599" s="511"/>
      <c r="GK599" s="101"/>
      <c r="GL599" s="77"/>
      <c r="GM599" s="77"/>
      <c r="GN599" s="77"/>
      <c r="GO599" s="77"/>
      <c r="GP599" s="77"/>
      <c r="GQ599" s="77"/>
      <c r="GR599" s="77"/>
      <c r="GS599" s="77"/>
      <c r="GT599" s="77"/>
      <c r="GU599" s="77"/>
      <c r="GV599" s="77"/>
      <c r="GW599" s="77"/>
      <c r="GX599" s="77"/>
      <c r="GY599" s="77"/>
      <c r="GZ599" s="77"/>
      <c r="HA599" s="77"/>
      <c r="HB599" s="77"/>
      <c r="HC599" s="77"/>
      <c r="HD599" s="77"/>
      <c r="HE599" s="77"/>
      <c r="HF599" s="77"/>
      <c r="HG599" s="77"/>
      <c r="HH599" s="77"/>
      <c r="HI599" s="77"/>
      <c r="HJ599" s="77"/>
      <c r="HK599" s="77"/>
      <c r="HL599" s="77"/>
      <c r="HM599" s="77"/>
      <c r="HN599" s="77"/>
      <c r="HO599" s="77"/>
      <c r="HP599" s="77"/>
      <c r="HQ599" s="77"/>
      <c r="HR599" s="77"/>
      <c r="HS599" s="77"/>
      <c r="HT599" s="77"/>
      <c r="HU599" s="77"/>
      <c r="HV599" s="77"/>
      <c r="HW599" s="77"/>
      <c r="HX599" s="77"/>
      <c r="HY599" s="77"/>
      <c r="HZ599" s="77"/>
      <c r="IA599" s="77"/>
      <c r="IB599" s="77"/>
      <c r="IC599" s="77"/>
      <c r="ID599" s="77"/>
      <c r="IE599" s="77"/>
      <c r="IF599" s="77"/>
      <c r="IG599" s="77"/>
      <c r="IH599" s="77"/>
      <c r="II599" s="77"/>
      <c r="IJ599" s="77"/>
      <c r="IK599" s="77"/>
      <c r="IL599" s="77"/>
      <c r="IM599" s="77"/>
      <c r="IN599" s="77"/>
      <c r="IO599" s="77"/>
      <c r="IP599" s="77"/>
      <c r="IQ599" s="77"/>
      <c r="IR599" s="77"/>
      <c r="IS599" s="77"/>
      <c r="IT599" s="77"/>
      <c r="IU599" s="77"/>
      <c r="IV599" s="3"/>
      <c r="IW599" s="3"/>
      <c r="IX599" s="3"/>
      <c r="IY599" s="3"/>
      <c r="IZ599" s="3"/>
      <c r="JA599" s="551"/>
      <c r="JB599" s="713"/>
      <c r="JC599" s="713"/>
      <c r="JD599" s="713"/>
      <c r="JE599" s="713"/>
      <c r="JF599" s="713"/>
      <c r="JG599" s="713"/>
      <c r="JH599" s="713"/>
      <c r="JI599" s="713"/>
      <c r="JJ599" s="713"/>
      <c r="JK599" s="713"/>
      <c r="JL599" s="713"/>
      <c r="JM599" s="713"/>
      <c r="JN599" s="713"/>
      <c r="JO599" s="713"/>
      <c r="JP599" s="713"/>
      <c r="JQ599" s="713"/>
      <c r="JR599" s="713"/>
      <c r="JS599" s="713"/>
      <c r="JT599" s="713"/>
      <c r="JU599" s="713"/>
      <c r="JV599" s="713"/>
      <c r="JW599" s="713"/>
      <c r="JX599" s="713"/>
      <c r="JY599" s="713"/>
      <c r="JZ599" s="713"/>
      <c r="KA599" s="713"/>
      <c r="KB599" s="713"/>
      <c r="KC599" s="713"/>
      <c r="KD599" s="713"/>
      <c r="KE599" s="713"/>
      <c r="KF599" s="713"/>
      <c r="KG599" s="713"/>
      <c r="KH599" s="713"/>
      <c r="KI599" s="713"/>
      <c r="KJ599" s="713"/>
      <c r="KK599" s="713"/>
      <c r="KL599" s="713"/>
      <c r="KM599" s="713"/>
      <c r="KN599" s="713"/>
      <c r="KO599" s="713"/>
      <c r="KP599" s="713"/>
      <c r="KQ599" s="713"/>
      <c r="KR599" s="713"/>
      <c r="KS599" s="713"/>
      <c r="KT599" s="713"/>
      <c r="KU599" s="713"/>
      <c r="KV599" s="713"/>
      <c r="KW599" s="713"/>
      <c r="KX599" s="713"/>
      <c r="KY599" s="713"/>
      <c r="KZ599" s="713"/>
      <c r="LA599" s="713"/>
      <c r="LB599" s="713"/>
      <c r="LC599" s="713"/>
      <c r="LD599" s="713"/>
      <c r="LE599" s="713"/>
      <c r="LF599" s="713"/>
      <c r="LG599" s="713"/>
      <c r="LH599" s="713"/>
      <c r="LI599" s="713"/>
      <c r="LJ599" s="713"/>
      <c r="LK599" s="713"/>
      <c r="LL599" s="713"/>
      <c r="LM599" s="713"/>
      <c r="LN599" s="713"/>
      <c r="LO599" s="713"/>
      <c r="LP599" s="713"/>
      <c r="LQ599" s="713"/>
      <c r="LR599" s="713"/>
      <c r="LS599" s="713"/>
      <c r="LT599" s="713"/>
      <c r="LU599" s="713"/>
      <c r="LV599" s="713"/>
      <c r="LW599" s="713"/>
      <c r="LX599" s="713"/>
      <c r="LY599" s="713"/>
      <c r="LZ599" s="713"/>
      <c r="MA599" s="713"/>
      <c r="MB599" s="713"/>
      <c r="MC599" s="713"/>
      <c r="MD599" s="713"/>
      <c r="ME599" s="713"/>
      <c r="MF599" s="713"/>
      <c r="MG599" s="713"/>
      <c r="MH599" s="713"/>
      <c r="MI599" s="713"/>
      <c r="MJ599" s="713"/>
      <c r="MK599" s="713"/>
      <c r="ML599" s="713"/>
      <c r="MM599" s="713"/>
      <c r="MN599" s="713"/>
      <c r="MO599" s="713"/>
      <c r="MP599" s="713"/>
      <c r="MQ599" s="713"/>
      <c r="MR599" s="713"/>
      <c r="MS599" s="713"/>
      <c r="MT599" s="713"/>
      <c r="MU599" s="713"/>
      <c r="MV599" s="714"/>
      <c r="MW599" s="714"/>
      <c r="MX599" s="714"/>
      <c r="MY599" s="714"/>
      <c r="MZ599" s="714"/>
    </row>
    <row r="600" spans="1:364" s="49" customFormat="1" ht="15" customHeight="1">
      <c r="A600" s="723"/>
      <c r="B600" s="724"/>
      <c r="C600" s="709"/>
      <c r="D600" s="474"/>
      <c r="E600" s="7"/>
      <c r="F600" s="7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373"/>
      <c r="AG600" s="7"/>
      <c r="AH600" s="7"/>
      <c r="AI600" s="7"/>
      <c r="AJ600" s="7"/>
      <c r="AK600" s="7"/>
      <c r="AL600" s="7"/>
      <c r="AM600" s="7"/>
      <c r="AN600" s="7"/>
      <c r="AO600" s="373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373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373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373"/>
      <c r="FG600" s="6"/>
      <c r="FH600" s="6"/>
      <c r="FI600" s="6"/>
      <c r="FJ600" s="6"/>
      <c r="FK600" s="6"/>
      <c r="FL600" s="6"/>
      <c r="FM600" s="225"/>
      <c r="FN600" s="6"/>
      <c r="FO600" s="6"/>
      <c r="FP600" s="6"/>
      <c r="FQ600" s="6"/>
      <c r="FR600" s="510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101"/>
      <c r="GJ600" s="511"/>
      <c r="GK600" s="101"/>
      <c r="GL600" s="77"/>
      <c r="GM600" s="77"/>
      <c r="GN600" s="77"/>
      <c r="GO600" s="77"/>
      <c r="GP600" s="77"/>
      <c r="GQ600" s="77"/>
      <c r="GR600" s="77"/>
      <c r="GS600" s="77"/>
      <c r="GT600" s="77"/>
      <c r="GU600" s="77"/>
      <c r="GV600" s="77"/>
      <c r="GW600" s="77"/>
      <c r="GX600" s="77"/>
      <c r="GY600" s="77"/>
      <c r="GZ600" s="77"/>
      <c r="HA600" s="77"/>
      <c r="HB600" s="77"/>
      <c r="HC600" s="77"/>
      <c r="HD600" s="77"/>
      <c r="HE600" s="77"/>
      <c r="HF600" s="77"/>
      <c r="HG600" s="77"/>
      <c r="HH600" s="77"/>
      <c r="HI600" s="77"/>
      <c r="HJ600" s="77"/>
      <c r="HK600" s="77"/>
      <c r="HL600" s="77"/>
      <c r="HM600" s="77"/>
      <c r="HN600" s="77"/>
      <c r="HO600" s="77"/>
      <c r="HP600" s="77"/>
      <c r="HQ600" s="77"/>
      <c r="HR600" s="77"/>
      <c r="HS600" s="77"/>
      <c r="HT600" s="77"/>
      <c r="HU600" s="77"/>
      <c r="HV600" s="77"/>
      <c r="HW600" s="77"/>
      <c r="HX600" s="77"/>
      <c r="HY600" s="77"/>
      <c r="HZ600" s="77"/>
      <c r="IA600" s="77"/>
      <c r="IB600" s="77"/>
      <c r="IC600" s="77"/>
      <c r="ID600" s="77"/>
      <c r="IE600" s="77"/>
      <c r="IF600" s="77"/>
      <c r="IG600" s="77"/>
      <c r="IH600" s="77"/>
      <c r="II600" s="77"/>
      <c r="IJ600" s="77"/>
      <c r="IK600" s="77"/>
      <c r="IL600" s="77"/>
      <c r="IM600" s="77"/>
      <c r="IN600" s="77"/>
      <c r="IO600" s="77"/>
      <c r="IP600" s="77"/>
      <c r="IQ600" s="77"/>
      <c r="IR600" s="77"/>
      <c r="IS600" s="77"/>
      <c r="IT600" s="77"/>
      <c r="IU600" s="77"/>
      <c r="IV600" s="3"/>
      <c r="IW600" s="3"/>
      <c r="IX600" s="3"/>
      <c r="IY600" s="3"/>
      <c r="IZ600" s="3"/>
      <c r="JA600" s="551"/>
      <c r="JB600" s="713"/>
      <c r="JC600" s="713"/>
      <c r="JD600" s="713"/>
      <c r="JE600" s="713"/>
      <c r="JF600" s="713"/>
      <c r="JG600" s="713"/>
      <c r="JH600" s="713"/>
      <c r="JI600" s="713"/>
      <c r="JJ600" s="713"/>
      <c r="JK600" s="713"/>
      <c r="JL600" s="713"/>
      <c r="JM600" s="713"/>
      <c r="JN600" s="713"/>
      <c r="JO600" s="713"/>
      <c r="JP600" s="713"/>
      <c r="JQ600" s="713"/>
      <c r="JR600" s="713"/>
      <c r="JS600" s="713"/>
      <c r="JT600" s="713"/>
      <c r="JU600" s="713"/>
      <c r="JV600" s="713"/>
      <c r="JW600" s="713"/>
      <c r="JX600" s="713"/>
      <c r="JY600" s="713"/>
      <c r="JZ600" s="713"/>
      <c r="KA600" s="713"/>
      <c r="KB600" s="713"/>
      <c r="KC600" s="713"/>
      <c r="KD600" s="713"/>
      <c r="KE600" s="713"/>
      <c r="KF600" s="713"/>
      <c r="KG600" s="713"/>
      <c r="KH600" s="713"/>
      <c r="KI600" s="713"/>
      <c r="KJ600" s="713"/>
      <c r="KK600" s="713"/>
      <c r="KL600" s="713"/>
      <c r="KM600" s="713"/>
      <c r="KN600" s="713"/>
      <c r="KO600" s="713"/>
      <c r="KP600" s="713"/>
      <c r="KQ600" s="713"/>
      <c r="KR600" s="713"/>
      <c r="KS600" s="713"/>
      <c r="KT600" s="713"/>
      <c r="KU600" s="713"/>
      <c r="KV600" s="713"/>
      <c r="KW600" s="713"/>
      <c r="KX600" s="713"/>
      <c r="KY600" s="713"/>
      <c r="KZ600" s="713"/>
      <c r="LA600" s="713"/>
      <c r="LB600" s="713"/>
      <c r="LC600" s="713"/>
      <c r="LD600" s="713"/>
      <c r="LE600" s="713"/>
      <c r="LF600" s="713"/>
      <c r="LG600" s="713"/>
      <c r="LH600" s="713"/>
      <c r="LI600" s="713"/>
      <c r="LJ600" s="713"/>
      <c r="LK600" s="713"/>
      <c r="LL600" s="713"/>
      <c r="LM600" s="713"/>
      <c r="LN600" s="713"/>
      <c r="LO600" s="713"/>
      <c r="LP600" s="713"/>
      <c r="LQ600" s="713"/>
      <c r="LR600" s="713"/>
      <c r="LS600" s="713"/>
      <c r="LT600" s="713"/>
      <c r="LU600" s="713"/>
      <c r="LV600" s="713"/>
      <c r="LW600" s="713"/>
      <c r="LX600" s="713"/>
      <c r="LY600" s="713"/>
      <c r="LZ600" s="713"/>
      <c r="MA600" s="713"/>
      <c r="MB600" s="713"/>
      <c r="MC600" s="713"/>
      <c r="MD600" s="713"/>
      <c r="ME600" s="713"/>
      <c r="MF600" s="713"/>
      <c r="MG600" s="713"/>
      <c r="MH600" s="713"/>
      <c r="MI600" s="713"/>
      <c r="MJ600" s="713"/>
      <c r="MK600" s="713"/>
      <c r="ML600" s="713"/>
      <c r="MM600" s="713"/>
      <c r="MN600" s="713"/>
      <c r="MO600" s="713"/>
      <c r="MP600" s="713"/>
      <c r="MQ600" s="713"/>
      <c r="MR600" s="713"/>
      <c r="MS600" s="713"/>
      <c r="MT600" s="713"/>
      <c r="MU600" s="713"/>
      <c r="MV600" s="714"/>
      <c r="MW600" s="714"/>
      <c r="MX600" s="714"/>
      <c r="MY600" s="714"/>
      <c r="MZ600" s="714"/>
    </row>
    <row r="601" spans="1:364" s="49" customFormat="1" ht="15" customHeight="1">
      <c r="A601" s="723"/>
      <c r="B601" s="724"/>
      <c r="C601" s="709"/>
      <c r="D601" s="474"/>
      <c r="E601" s="7"/>
      <c r="F601" s="7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373"/>
      <c r="AG601" s="7"/>
      <c r="AH601" s="7"/>
      <c r="AI601" s="7"/>
      <c r="AJ601" s="7"/>
      <c r="AK601" s="7"/>
      <c r="AL601" s="7"/>
      <c r="AM601" s="7"/>
      <c r="AN601" s="7"/>
      <c r="AO601" s="373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373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373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373"/>
      <c r="FG601" s="6"/>
      <c r="FH601" s="6"/>
      <c r="FI601" s="6"/>
      <c r="FJ601" s="6"/>
      <c r="FK601" s="6"/>
      <c r="FL601" s="6"/>
      <c r="FM601" s="225"/>
      <c r="FN601" s="6"/>
      <c r="FO601" s="6"/>
      <c r="FP601" s="6"/>
      <c r="FQ601" s="6"/>
      <c r="FR601" s="510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101"/>
      <c r="GJ601" s="511"/>
      <c r="GK601" s="101"/>
      <c r="GL601" s="77"/>
      <c r="GM601" s="77"/>
      <c r="GN601" s="77"/>
      <c r="GO601" s="77"/>
      <c r="GP601" s="77"/>
      <c r="GQ601" s="77"/>
      <c r="GR601" s="77"/>
      <c r="GS601" s="77"/>
      <c r="GT601" s="77"/>
      <c r="GU601" s="77"/>
      <c r="GV601" s="77"/>
      <c r="GW601" s="77"/>
      <c r="GX601" s="77"/>
      <c r="GY601" s="77"/>
      <c r="GZ601" s="77"/>
      <c r="HA601" s="77"/>
      <c r="HB601" s="77"/>
      <c r="HC601" s="77"/>
      <c r="HD601" s="77"/>
      <c r="HE601" s="77"/>
      <c r="HF601" s="77"/>
      <c r="HG601" s="77"/>
      <c r="HH601" s="77"/>
      <c r="HI601" s="77"/>
      <c r="HJ601" s="77"/>
      <c r="HK601" s="77"/>
      <c r="HL601" s="77"/>
      <c r="HM601" s="77"/>
      <c r="HN601" s="77"/>
      <c r="HO601" s="77"/>
      <c r="HP601" s="77"/>
      <c r="HQ601" s="77"/>
      <c r="HR601" s="77"/>
      <c r="HS601" s="77"/>
      <c r="HT601" s="77"/>
      <c r="HU601" s="77"/>
      <c r="HV601" s="77"/>
      <c r="HW601" s="77"/>
      <c r="HX601" s="77"/>
      <c r="HY601" s="77"/>
      <c r="HZ601" s="77"/>
      <c r="IA601" s="77"/>
      <c r="IB601" s="77"/>
      <c r="IC601" s="77"/>
      <c r="ID601" s="77"/>
      <c r="IE601" s="77"/>
      <c r="IF601" s="77"/>
      <c r="IG601" s="77"/>
      <c r="IH601" s="77"/>
      <c r="II601" s="77"/>
      <c r="IJ601" s="77"/>
      <c r="IK601" s="77"/>
      <c r="IL601" s="77"/>
      <c r="IM601" s="77"/>
      <c r="IN601" s="77"/>
      <c r="IO601" s="77"/>
      <c r="IP601" s="77"/>
      <c r="IQ601" s="77"/>
      <c r="IR601" s="77"/>
      <c r="IS601" s="77"/>
      <c r="IT601" s="77"/>
      <c r="IU601" s="77"/>
      <c r="IV601" s="3"/>
      <c r="IW601" s="3"/>
      <c r="IX601" s="3"/>
      <c r="IY601" s="3"/>
      <c r="IZ601" s="3"/>
      <c r="JA601" s="551"/>
      <c r="JB601" s="713"/>
      <c r="JC601" s="713"/>
      <c r="JD601" s="713"/>
      <c r="JE601" s="713"/>
      <c r="JF601" s="713"/>
      <c r="JG601" s="713"/>
      <c r="JH601" s="713"/>
      <c r="JI601" s="713"/>
      <c r="JJ601" s="713"/>
      <c r="JK601" s="713"/>
      <c r="JL601" s="713"/>
      <c r="JM601" s="713"/>
      <c r="JN601" s="713"/>
      <c r="JO601" s="713"/>
      <c r="JP601" s="713"/>
      <c r="JQ601" s="713"/>
      <c r="JR601" s="713"/>
      <c r="JS601" s="713"/>
      <c r="JT601" s="713"/>
      <c r="JU601" s="713"/>
      <c r="JV601" s="713"/>
      <c r="JW601" s="713"/>
      <c r="JX601" s="713"/>
      <c r="JY601" s="713"/>
      <c r="JZ601" s="713"/>
      <c r="KA601" s="713"/>
      <c r="KB601" s="713"/>
      <c r="KC601" s="713"/>
      <c r="KD601" s="713"/>
      <c r="KE601" s="713"/>
      <c r="KF601" s="713"/>
      <c r="KG601" s="713"/>
      <c r="KH601" s="713"/>
      <c r="KI601" s="713"/>
      <c r="KJ601" s="713"/>
      <c r="KK601" s="713"/>
      <c r="KL601" s="713"/>
      <c r="KM601" s="713"/>
      <c r="KN601" s="713"/>
      <c r="KO601" s="713"/>
      <c r="KP601" s="713"/>
      <c r="KQ601" s="713"/>
      <c r="KR601" s="713"/>
      <c r="KS601" s="713"/>
      <c r="KT601" s="713"/>
      <c r="KU601" s="713"/>
      <c r="KV601" s="713"/>
      <c r="KW601" s="713"/>
      <c r="KX601" s="713"/>
      <c r="KY601" s="713"/>
      <c r="KZ601" s="713"/>
      <c r="LA601" s="713"/>
      <c r="LB601" s="713"/>
      <c r="LC601" s="713"/>
      <c r="LD601" s="713"/>
      <c r="LE601" s="713"/>
      <c r="LF601" s="713"/>
      <c r="LG601" s="713"/>
      <c r="LH601" s="713"/>
      <c r="LI601" s="713"/>
      <c r="LJ601" s="713"/>
      <c r="LK601" s="713"/>
      <c r="LL601" s="713"/>
      <c r="LM601" s="713"/>
      <c r="LN601" s="713"/>
      <c r="LO601" s="713"/>
      <c r="LP601" s="713"/>
      <c r="LQ601" s="713"/>
      <c r="LR601" s="713"/>
      <c r="LS601" s="713"/>
      <c r="LT601" s="713"/>
      <c r="LU601" s="713"/>
      <c r="LV601" s="713"/>
      <c r="LW601" s="713"/>
      <c r="LX601" s="713"/>
      <c r="LY601" s="713"/>
      <c r="LZ601" s="713"/>
      <c r="MA601" s="713"/>
      <c r="MB601" s="713"/>
      <c r="MC601" s="713"/>
      <c r="MD601" s="713"/>
      <c r="ME601" s="713"/>
      <c r="MF601" s="713"/>
      <c r="MG601" s="713"/>
      <c r="MH601" s="713"/>
      <c r="MI601" s="713"/>
      <c r="MJ601" s="713"/>
      <c r="MK601" s="713"/>
      <c r="ML601" s="713"/>
      <c r="MM601" s="713"/>
      <c r="MN601" s="713"/>
      <c r="MO601" s="713"/>
      <c r="MP601" s="713"/>
      <c r="MQ601" s="713"/>
      <c r="MR601" s="713"/>
      <c r="MS601" s="713"/>
      <c r="MT601" s="713"/>
      <c r="MU601" s="713"/>
      <c r="MV601" s="714"/>
      <c r="MW601" s="714"/>
      <c r="MX601" s="714"/>
      <c r="MY601" s="714"/>
      <c r="MZ601" s="714"/>
    </row>
    <row r="602" spans="1:364" s="49" customFormat="1" ht="15" customHeight="1">
      <c r="A602" s="723"/>
      <c r="B602" s="724"/>
      <c r="C602" s="709"/>
      <c r="D602" s="474"/>
      <c r="E602" s="7"/>
      <c r="F602" s="7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373"/>
      <c r="AG602" s="7"/>
      <c r="AH602" s="7"/>
      <c r="AI602" s="7"/>
      <c r="AJ602" s="7"/>
      <c r="AK602" s="7"/>
      <c r="AL602" s="7"/>
      <c r="AM602" s="7"/>
      <c r="AN602" s="7"/>
      <c r="AO602" s="373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373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373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373"/>
      <c r="FG602" s="6"/>
      <c r="FH602" s="6"/>
      <c r="FI602" s="6"/>
      <c r="FJ602" s="6"/>
      <c r="FK602" s="6"/>
      <c r="FL602" s="6"/>
      <c r="FM602" s="225"/>
      <c r="FN602" s="6"/>
      <c r="FO602" s="6"/>
      <c r="FP602" s="6"/>
      <c r="FQ602" s="6"/>
      <c r="FR602" s="510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101"/>
      <c r="GJ602" s="511"/>
      <c r="GK602" s="101"/>
      <c r="GL602" s="77"/>
      <c r="GM602" s="77"/>
      <c r="GN602" s="77"/>
      <c r="GO602" s="77"/>
      <c r="GP602" s="77"/>
      <c r="GQ602" s="77"/>
      <c r="GR602" s="77"/>
      <c r="GS602" s="77"/>
      <c r="GT602" s="77"/>
      <c r="GU602" s="77"/>
      <c r="GV602" s="77"/>
      <c r="GW602" s="77"/>
      <c r="GX602" s="77"/>
      <c r="GY602" s="77"/>
      <c r="GZ602" s="77"/>
      <c r="HA602" s="77"/>
      <c r="HB602" s="77"/>
      <c r="HC602" s="77"/>
      <c r="HD602" s="77"/>
      <c r="HE602" s="77"/>
      <c r="HF602" s="77"/>
      <c r="HG602" s="77"/>
      <c r="HH602" s="77"/>
      <c r="HI602" s="77"/>
      <c r="HJ602" s="77"/>
      <c r="HK602" s="77"/>
      <c r="HL602" s="77"/>
      <c r="HM602" s="77"/>
      <c r="HN602" s="77"/>
      <c r="HO602" s="77"/>
      <c r="HP602" s="77"/>
      <c r="HQ602" s="77"/>
      <c r="HR602" s="77"/>
      <c r="HS602" s="77"/>
      <c r="HT602" s="77"/>
      <c r="HU602" s="77"/>
      <c r="HV602" s="77"/>
      <c r="HW602" s="77"/>
      <c r="HX602" s="77"/>
      <c r="HY602" s="77"/>
      <c r="HZ602" s="77"/>
      <c r="IA602" s="77"/>
      <c r="IB602" s="77"/>
      <c r="IC602" s="77"/>
      <c r="ID602" s="77"/>
      <c r="IE602" s="77"/>
      <c r="IF602" s="77"/>
      <c r="IG602" s="77"/>
      <c r="IH602" s="77"/>
      <c r="II602" s="77"/>
      <c r="IJ602" s="77"/>
      <c r="IK602" s="77"/>
      <c r="IL602" s="77"/>
      <c r="IM602" s="77"/>
      <c r="IN602" s="77"/>
      <c r="IO602" s="77"/>
      <c r="IP602" s="77"/>
      <c r="IQ602" s="77"/>
      <c r="IR602" s="77"/>
      <c r="IS602" s="77"/>
      <c r="IT602" s="77"/>
      <c r="IU602" s="77"/>
      <c r="IV602" s="3"/>
      <c r="IW602" s="3"/>
      <c r="IX602" s="3"/>
      <c r="IY602" s="3"/>
      <c r="IZ602" s="3"/>
      <c r="JA602" s="551"/>
      <c r="JB602" s="713"/>
      <c r="JC602" s="713"/>
      <c r="JD602" s="713"/>
      <c r="JE602" s="713"/>
      <c r="JF602" s="713"/>
      <c r="JG602" s="713"/>
      <c r="JH602" s="713"/>
      <c r="JI602" s="713"/>
      <c r="JJ602" s="713"/>
      <c r="JK602" s="713"/>
      <c r="JL602" s="713"/>
      <c r="JM602" s="713"/>
      <c r="JN602" s="713"/>
      <c r="JO602" s="713"/>
      <c r="JP602" s="713"/>
      <c r="JQ602" s="713"/>
      <c r="JR602" s="713"/>
      <c r="JS602" s="713"/>
      <c r="JT602" s="713"/>
      <c r="JU602" s="713"/>
      <c r="JV602" s="713"/>
      <c r="JW602" s="713"/>
      <c r="JX602" s="713"/>
      <c r="JY602" s="713"/>
      <c r="JZ602" s="713"/>
      <c r="KA602" s="713"/>
      <c r="KB602" s="713"/>
      <c r="KC602" s="713"/>
      <c r="KD602" s="713"/>
      <c r="KE602" s="713"/>
      <c r="KF602" s="713"/>
      <c r="KG602" s="713"/>
      <c r="KH602" s="713"/>
      <c r="KI602" s="713"/>
      <c r="KJ602" s="713"/>
      <c r="KK602" s="713"/>
      <c r="KL602" s="713"/>
      <c r="KM602" s="713"/>
      <c r="KN602" s="713"/>
      <c r="KO602" s="713"/>
      <c r="KP602" s="713"/>
      <c r="KQ602" s="713"/>
      <c r="KR602" s="713"/>
      <c r="KS602" s="713"/>
      <c r="KT602" s="713"/>
      <c r="KU602" s="713"/>
      <c r="KV602" s="713"/>
      <c r="KW602" s="713"/>
      <c r="KX602" s="713"/>
      <c r="KY602" s="713"/>
      <c r="KZ602" s="713"/>
      <c r="LA602" s="713"/>
      <c r="LB602" s="713"/>
      <c r="LC602" s="713"/>
      <c r="LD602" s="713"/>
      <c r="LE602" s="713"/>
      <c r="LF602" s="713"/>
      <c r="LG602" s="713"/>
      <c r="LH602" s="713"/>
      <c r="LI602" s="713"/>
      <c r="LJ602" s="713"/>
      <c r="LK602" s="713"/>
      <c r="LL602" s="713"/>
      <c r="LM602" s="713"/>
      <c r="LN602" s="713"/>
      <c r="LO602" s="713"/>
      <c r="LP602" s="713"/>
      <c r="LQ602" s="713"/>
      <c r="LR602" s="713"/>
      <c r="LS602" s="713"/>
      <c r="LT602" s="713"/>
      <c r="LU602" s="713"/>
      <c r="LV602" s="713"/>
      <c r="LW602" s="713"/>
      <c r="LX602" s="713"/>
      <c r="LY602" s="713"/>
      <c r="LZ602" s="713"/>
      <c r="MA602" s="713"/>
      <c r="MB602" s="713"/>
      <c r="MC602" s="713"/>
      <c r="MD602" s="713"/>
      <c r="ME602" s="713"/>
      <c r="MF602" s="713"/>
      <c r="MG602" s="713"/>
      <c r="MH602" s="713"/>
      <c r="MI602" s="713"/>
      <c r="MJ602" s="713"/>
      <c r="MK602" s="713"/>
      <c r="ML602" s="713"/>
      <c r="MM602" s="713"/>
      <c r="MN602" s="713"/>
      <c r="MO602" s="713"/>
      <c r="MP602" s="713"/>
      <c r="MQ602" s="713"/>
      <c r="MR602" s="713"/>
      <c r="MS602" s="713"/>
      <c r="MT602" s="713"/>
      <c r="MU602" s="713"/>
      <c r="MV602" s="714"/>
      <c r="MW602" s="714"/>
      <c r="MX602" s="714"/>
      <c r="MY602" s="714"/>
      <c r="MZ602" s="714"/>
    </row>
    <row r="603" spans="1:364" s="49" customFormat="1" ht="15" customHeight="1">
      <c r="A603" s="723"/>
      <c r="B603" s="724"/>
      <c r="C603" s="709"/>
      <c r="D603" s="474"/>
      <c r="E603" s="7"/>
      <c r="F603" s="7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373"/>
      <c r="AG603" s="7"/>
      <c r="AH603" s="7"/>
      <c r="AI603" s="7"/>
      <c r="AJ603" s="7"/>
      <c r="AK603" s="7"/>
      <c r="AL603" s="7"/>
      <c r="AM603" s="7"/>
      <c r="AN603" s="7"/>
      <c r="AO603" s="373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373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373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373"/>
      <c r="FG603" s="6"/>
      <c r="FH603" s="6"/>
      <c r="FI603" s="6"/>
      <c r="FJ603" s="6"/>
      <c r="FK603" s="6"/>
      <c r="FL603" s="6"/>
      <c r="FM603" s="225"/>
      <c r="FN603" s="6"/>
      <c r="FO603" s="6"/>
      <c r="FP603" s="6"/>
      <c r="FQ603" s="6"/>
      <c r="FR603" s="510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101"/>
      <c r="GJ603" s="511"/>
      <c r="GK603" s="101"/>
      <c r="GL603" s="77"/>
      <c r="GM603" s="77"/>
      <c r="GN603" s="77"/>
      <c r="GO603" s="77"/>
      <c r="GP603" s="77"/>
      <c r="GQ603" s="77"/>
      <c r="GR603" s="77"/>
      <c r="GS603" s="77"/>
      <c r="GT603" s="77"/>
      <c r="GU603" s="77"/>
      <c r="GV603" s="77"/>
      <c r="GW603" s="77"/>
      <c r="GX603" s="77"/>
      <c r="GY603" s="77"/>
      <c r="GZ603" s="77"/>
      <c r="HA603" s="77"/>
      <c r="HB603" s="77"/>
      <c r="HC603" s="77"/>
      <c r="HD603" s="77"/>
      <c r="HE603" s="77"/>
      <c r="HF603" s="77"/>
      <c r="HG603" s="77"/>
      <c r="HH603" s="77"/>
      <c r="HI603" s="77"/>
      <c r="HJ603" s="77"/>
      <c r="HK603" s="77"/>
      <c r="HL603" s="77"/>
      <c r="HM603" s="77"/>
      <c r="HN603" s="77"/>
      <c r="HO603" s="77"/>
      <c r="HP603" s="77"/>
      <c r="HQ603" s="77"/>
      <c r="HR603" s="77"/>
      <c r="HS603" s="77"/>
      <c r="HT603" s="77"/>
      <c r="HU603" s="77"/>
      <c r="HV603" s="77"/>
      <c r="HW603" s="77"/>
      <c r="HX603" s="77"/>
      <c r="HY603" s="77"/>
      <c r="HZ603" s="77"/>
      <c r="IA603" s="77"/>
      <c r="IB603" s="77"/>
      <c r="IC603" s="77"/>
      <c r="ID603" s="77"/>
      <c r="IE603" s="77"/>
      <c r="IF603" s="77"/>
      <c r="IG603" s="77"/>
      <c r="IH603" s="77"/>
      <c r="II603" s="77"/>
      <c r="IJ603" s="77"/>
      <c r="IK603" s="77"/>
      <c r="IL603" s="77"/>
      <c r="IM603" s="77"/>
      <c r="IN603" s="77"/>
      <c r="IO603" s="77"/>
      <c r="IP603" s="77"/>
      <c r="IQ603" s="77"/>
      <c r="IR603" s="77"/>
      <c r="IS603" s="77"/>
      <c r="IT603" s="77"/>
      <c r="IU603" s="77"/>
      <c r="IV603" s="3"/>
      <c r="IW603" s="3"/>
      <c r="IX603" s="3"/>
      <c r="IY603" s="3"/>
      <c r="IZ603" s="3"/>
      <c r="JA603" s="551"/>
      <c r="JB603" s="713"/>
      <c r="JC603" s="713"/>
      <c r="JD603" s="713"/>
      <c r="JE603" s="713"/>
      <c r="JF603" s="713"/>
      <c r="JG603" s="713"/>
      <c r="JH603" s="713"/>
      <c r="JI603" s="713"/>
      <c r="JJ603" s="713"/>
      <c r="JK603" s="713"/>
      <c r="JL603" s="713"/>
      <c r="JM603" s="713"/>
      <c r="JN603" s="713"/>
      <c r="JO603" s="713"/>
      <c r="JP603" s="713"/>
      <c r="JQ603" s="713"/>
      <c r="JR603" s="713"/>
      <c r="JS603" s="713"/>
      <c r="JT603" s="713"/>
      <c r="JU603" s="713"/>
      <c r="JV603" s="713"/>
      <c r="JW603" s="713"/>
      <c r="JX603" s="713"/>
      <c r="JY603" s="713"/>
      <c r="JZ603" s="713"/>
      <c r="KA603" s="713"/>
      <c r="KB603" s="713"/>
      <c r="KC603" s="713"/>
      <c r="KD603" s="713"/>
      <c r="KE603" s="713"/>
      <c r="KF603" s="713"/>
      <c r="KG603" s="713"/>
      <c r="KH603" s="713"/>
      <c r="KI603" s="713"/>
      <c r="KJ603" s="713"/>
      <c r="KK603" s="713"/>
      <c r="KL603" s="713"/>
      <c r="KM603" s="713"/>
      <c r="KN603" s="713"/>
      <c r="KO603" s="713"/>
      <c r="KP603" s="713"/>
      <c r="KQ603" s="713"/>
      <c r="KR603" s="713"/>
      <c r="KS603" s="713"/>
      <c r="KT603" s="713"/>
      <c r="KU603" s="713"/>
      <c r="KV603" s="713"/>
      <c r="KW603" s="713"/>
      <c r="KX603" s="713"/>
      <c r="KY603" s="713"/>
      <c r="KZ603" s="713"/>
      <c r="LA603" s="713"/>
      <c r="LB603" s="713"/>
      <c r="LC603" s="713"/>
      <c r="LD603" s="713"/>
      <c r="LE603" s="713"/>
      <c r="LF603" s="713"/>
      <c r="LG603" s="713"/>
      <c r="LH603" s="713"/>
      <c r="LI603" s="713"/>
      <c r="LJ603" s="713"/>
      <c r="LK603" s="713"/>
      <c r="LL603" s="713"/>
      <c r="LM603" s="713"/>
      <c r="LN603" s="713"/>
      <c r="LO603" s="713"/>
      <c r="LP603" s="713"/>
      <c r="LQ603" s="713"/>
      <c r="LR603" s="713"/>
      <c r="LS603" s="713"/>
      <c r="LT603" s="713"/>
      <c r="LU603" s="713"/>
      <c r="LV603" s="713"/>
      <c r="LW603" s="713"/>
      <c r="LX603" s="713"/>
      <c r="LY603" s="713"/>
      <c r="LZ603" s="713"/>
      <c r="MA603" s="713"/>
      <c r="MB603" s="713"/>
      <c r="MC603" s="713"/>
      <c r="MD603" s="713"/>
      <c r="ME603" s="713"/>
      <c r="MF603" s="713"/>
      <c r="MG603" s="713"/>
      <c r="MH603" s="713"/>
      <c r="MI603" s="713"/>
      <c r="MJ603" s="713"/>
      <c r="MK603" s="713"/>
      <c r="ML603" s="713"/>
      <c r="MM603" s="713"/>
      <c r="MN603" s="713"/>
      <c r="MO603" s="713"/>
      <c r="MP603" s="713"/>
      <c r="MQ603" s="713"/>
      <c r="MR603" s="713"/>
      <c r="MS603" s="713"/>
      <c r="MT603" s="713"/>
      <c r="MU603" s="713"/>
      <c r="MV603" s="714"/>
      <c r="MW603" s="714"/>
      <c r="MX603" s="714"/>
      <c r="MY603" s="714"/>
      <c r="MZ603" s="714"/>
    </row>
    <row r="604" spans="1:364" s="49" customFormat="1" ht="15" customHeight="1">
      <c r="A604" s="723"/>
      <c r="B604" s="724"/>
      <c r="C604" s="709"/>
      <c r="D604" s="474"/>
      <c r="E604" s="7"/>
      <c r="F604" s="7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373"/>
      <c r="AG604" s="7"/>
      <c r="AH604" s="7"/>
      <c r="AI604" s="7"/>
      <c r="AJ604" s="7"/>
      <c r="AK604" s="7"/>
      <c r="AL604" s="7"/>
      <c r="AM604" s="7"/>
      <c r="AN604" s="7"/>
      <c r="AO604" s="373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373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373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373"/>
      <c r="FG604" s="6"/>
      <c r="FH604" s="6"/>
      <c r="FI604" s="6"/>
      <c r="FJ604" s="6"/>
      <c r="FK604" s="6"/>
      <c r="FL604" s="6"/>
      <c r="FM604" s="225"/>
      <c r="FN604" s="6"/>
      <c r="FO604" s="6"/>
      <c r="FP604" s="6"/>
      <c r="FQ604" s="6"/>
      <c r="FR604" s="510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101"/>
      <c r="GJ604" s="511"/>
      <c r="GK604" s="101"/>
      <c r="GL604" s="77"/>
      <c r="GM604" s="77"/>
      <c r="GN604" s="77"/>
      <c r="GO604" s="77"/>
      <c r="GP604" s="77"/>
      <c r="GQ604" s="77"/>
      <c r="GR604" s="77"/>
      <c r="GS604" s="77"/>
      <c r="GT604" s="77"/>
      <c r="GU604" s="77"/>
      <c r="GV604" s="77"/>
      <c r="GW604" s="77"/>
      <c r="GX604" s="77"/>
      <c r="GY604" s="77"/>
      <c r="GZ604" s="77"/>
      <c r="HA604" s="77"/>
      <c r="HB604" s="77"/>
      <c r="HC604" s="77"/>
      <c r="HD604" s="77"/>
      <c r="HE604" s="77"/>
      <c r="HF604" s="77"/>
      <c r="HG604" s="77"/>
      <c r="HH604" s="77"/>
      <c r="HI604" s="77"/>
      <c r="HJ604" s="77"/>
      <c r="HK604" s="77"/>
      <c r="HL604" s="77"/>
      <c r="HM604" s="77"/>
      <c r="HN604" s="77"/>
      <c r="HO604" s="77"/>
      <c r="HP604" s="77"/>
      <c r="HQ604" s="77"/>
      <c r="HR604" s="77"/>
      <c r="HS604" s="77"/>
      <c r="HT604" s="77"/>
      <c r="HU604" s="77"/>
      <c r="HV604" s="77"/>
      <c r="HW604" s="77"/>
      <c r="HX604" s="77"/>
      <c r="HY604" s="77"/>
      <c r="HZ604" s="77"/>
      <c r="IA604" s="77"/>
      <c r="IB604" s="77"/>
      <c r="IC604" s="77"/>
      <c r="ID604" s="77"/>
      <c r="IE604" s="77"/>
      <c r="IF604" s="77"/>
      <c r="IG604" s="77"/>
      <c r="IH604" s="77"/>
      <c r="II604" s="77"/>
      <c r="IJ604" s="77"/>
      <c r="IK604" s="77"/>
      <c r="IL604" s="77"/>
      <c r="IM604" s="77"/>
      <c r="IN604" s="77"/>
      <c r="IO604" s="77"/>
      <c r="IP604" s="77"/>
      <c r="IQ604" s="77"/>
      <c r="IR604" s="77"/>
      <c r="IS604" s="77"/>
      <c r="IT604" s="77"/>
      <c r="IU604" s="77"/>
      <c r="IV604" s="3"/>
      <c r="IW604" s="3"/>
      <c r="IX604" s="3"/>
      <c r="IY604" s="3"/>
      <c r="IZ604" s="3"/>
      <c r="JA604" s="551"/>
      <c r="JB604" s="713"/>
      <c r="JC604" s="713"/>
      <c r="JD604" s="713"/>
      <c r="JE604" s="713"/>
      <c r="JF604" s="713"/>
      <c r="JG604" s="713"/>
      <c r="JH604" s="713"/>
      <c r="JI604" s="713"/>
      <c r="JJ604" s="713"/>
      <c r="JK604" s="713"/>
      <c r="JL604" s="713"/>
      <c r="JM604" s="713"/>
      <c r="JN604" s="713"/>
      <c r="JO604" s="713"/>
      <c r="JP604" s="713"/>
      <c r="JQ604" s="713"/>
      <c r="JR604" s="713"/>
      <c r="JS604" s="713"/>
      <c r="JT604" s="713"/>
      <c r="JU604" s="713"/>
      <c r="JV604" s="713"/>
      <c r="JW604" s="713"/>
      <c r="JX604" s="713"/>
      <c r="JY604" s="713"/>
      <c r="JZ604" s="713"/>
      <c r="KA604" s="713"/>
      <c r="KB604" s="713"/>
      <c r="KC604" s="713"/>
      <c r="KD604" s="713"/>
      <c r="KE604" s="713"/>
      <c r="KF604" s="713"/>
      <c r="KG604" s="713"/>
      <c r="KH604" s="713"/>
      <c r="KI604" s="713"/>
      <c r="KJ604" s="713"/>
      <c r="KK604" s="713"/>
      <c r="KL604" s="713"/>
      <c r="KM604" s="713"/>
      <c r="KN604" s="713"/>
      <c r="KO604" s="713"/>
      <c r="KP604" s="713"/>
      <c r="KQ604" s="713"/>
      <c r="KR604" s="713"/>
      <c r="KS604" s="713"/>
      <c r="KT604" s="713"/>
      <c r="KU604" s="713"/>
      <c r="KV604" s="713"/>
      <c r="KW604" s="713"/>
      <c r="KX604" s="713"/>
      <c r="KY604" s="713"/>
      <c r="KZ604" s="713"/>
      <c r="LA604" s="713"/>
      <c r="LB604" s="713"/>
      <c r="LC604" s="713"/>
      <c r="LD604" s="713"/>
      <c r="LE604" s="713"/>
      <c r="LF604" s="713"/>
      <c r="LG604" s="713"/>
      <c r="LH604" s="713"/>
      <c r="LI604" s="713"/>
      <c r="LJ604" s="713"/>
      <c r="LK604" s="713"/>
      <c r="LL604" s="713"/>
      <c r="LM604" s="713"/>
      <c r="LN604" s="713"/>
      <c r="LO604" s="713"/>
      <c r="LP604" s="713"/>
      <c r="LQ604" s="713"/>
      <c r="LR604" s="713"/>
      <c r="LS604" s="713"/>
      <c r="LT604" s="713"/>
      <c r="LU604" s="713"/>
      <c r="LV604" s="713"/>
      <c r="LW604" s="713"/>
      <c r="LX604" s="713"/>
      <c r="LY604" s="713"/>
      <c r="LZ604" s="713"/>
      <c r="MA604" s="713"/>
      <c r="MB604" s="713"/>
      <c r="MC604" s="713"/>
      <c r="MD604" s="713"/>
      <c r="ME604" s="713"/>
      <c r="MF604" s="713"/>
      <c r="MG604" s="713"/>
      <c r="MH604" s="713"/>
      <c r="MI604" s="713"/>
      <c r="MJ604" s="713"/>
      <c r="MK604" s="713"/>
      <c r="ML604" s="713"/>
      <c r="MM604" s="713"/>
      <c r="MN604" s="713"/>
      <c r="MO604" s="713"/>
      <c r="MP604" s="713"/>
      <c r="MQ604" s="713"/>
      <c r="MR604" s="713"/>
      <c r="MS604" s="713"/>
      <c r="MT604" s="713"/>
      <c r="MU604" s="713"/>
      <c r="MV604" s="714"/>
      <c r="MW604" s="714"/>
      <c r="MX604" s="714"/>
      <c r="MY604" s="714"/>
      <c r="MZ604" s="714"/>
    </row>
    <row r="605" spans="1:364" s="49" customFormat="1" ht="15" customHeight="1">
      <c r="A605" s="723"/>
      <c r="B605" s="724"/>
      <c r="C605" s="709"/>
      <c r="D605" s="474"/>
      <c r="E605" s="7"/>
      <c r="F605" s="7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373"/>
      <c r="AG605" s="7"/>
      <c r="AH605" s="7"/>
      <c r="AI605" s="7"/>
      <c r="AJ605" s="7"/>
      <c r="AK605" s="7"/>
      <c r="AL605" s="7"/>
      <c r="AM605" s="7"/>
      <c r="AN605" s="7"/>
      <c r="AO605" s="373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373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373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373"/>
      <c r="FG605" s="6"/>
      <c r="FH605" s="6"/>
      <c r="FI605" s="6"/>
      <c r="FJ605" s="6"/>
      <c r="FK605" s="6"/>
      <c r="FL605" s="6"/>
      <c r="FM605" s="225"/>
      <c r="FN605" s="6"/>
      <c r="FO605" s="6"/>
      <c r="FP605" s="6"/>
      <c r="FQ605" s="6"/>
      <c r="FR605" s="510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101"/>
      <c r="GJ605" s="511"/>
      <c r="GK605" s="101"/>
      <c r="GL605" s="77"/>
      <c r="GM605" s="77"/>
      <c r="GN605" s="77"/>
      <c r="GO605" s="77"/>
      <c r="GP605" s="77"/>
      <c r="GQ605" s="77"/>
      <c r="GR605" s="77"/>
      <c r="GS605" s="77"/>
      <c r="GT605" s="77"/>
      <c r="GU605" s="77"/>
      <c r="GV605" s="77"/>
      <c r="GW605" s="77"/>
      <c r="GX605" s="77"/>
      <c r="GY605" s="77"/>
      <c r="GZ605" s="77"/>
      <c r="HA605" s="77"/>
      <c r="HB605" s="77"/>
      <c r="HC605" s="77"/>
      <c r="HD605" s="77"/>
      <c r="HE605" s="77"/>
      <c r="HF605" s="77"/>
      <c r="HG605" s="77"/>
      <c r="HH605" s="77"/>
      <c r="HI605" s="77"/>
      <c r="HJ605" s="77"/>
      <c r="HK605" s="77"/>
      <c r="HL605" s="77"/>
      <c r="HM605" s="77"/>
      <c r="HN605" s="77"/>
      <c r="HO605" s="77"/>
      <c r="HP605" s="77"/>
      <c r="HQ605" s="77"/>
      <c r="HR605" s="77"/>
      <c r="HS605" s="77"/>
      <c r="HT605" s="77"/>
      <c r="HU605" s="77"/>
      <c r="HV605" s="77"/>
      <c r="HW605" s="77"/>
      <c r="HX605" s="77"/>
      <c r="HY605" s="77"/>
      <c r="HZ605" s="77"/>
      <c r="IA605" s="77"/>
      <c r="IB605" s="77"/>
      <c r="IC605" s="77"/>
      <c r="ID605" s="77"/>
      <c r="IE605" s="77"/>
      <c r="IF605" s="77"/>
      <c r="IG605" s="77"/>
      <c r="IH605" s="77"/>
      <c r="II605" s="77"/>
      <c r="IJ605" s="77"/>
      <c r="IK605" s="77"/>
      <c r="IL605" s="77"/>
      <c r="IM605" s="77"/>
      <c r="IN605" s="77"/>
      <c r="IO605" s="77"/>
      <c r="IP605" s="77"/>
      <c r="IQ605" s="77"/>
      <c r="IR605" s="77"/>
      <c r="IS605" s="77"/>
      <c r="IT605" s="77"/>
      <c r="IU605" s="77"/>
      <c r="IV605" s="3"/>
      <c r="IW605" s="3"/>
      <c r="IX605" s="3"/>
      <c r="IY605" s="3"/>
      <c r="IZ605" s="3"/>
      <c r="JA605" s="551"/>
      <c r="JB605" s="713"/>
      <c r="JC605" s="713"/>
      <c r="JD605" s="713"/>
      <c r="JE605" s="713"/>
      <c r="JF605" s="713"/>
      <c r="JG605" s="713"/>
      <c r="JH605" s="713"/>
      <c r="JI605" s="713"/>
      <c r="JJ605" s="713"/>
      <c r="JK605" s="713"/>
      <c r="JL605" s="713"/>
      <c r="JM605" s="713"/>
      <c r="JN605" s="713"/>
      <c r="JO605" s="713"/>
      <c r="JP605" s="713"/>
      <c r="JQ605" s="713"/>
      <c r="JR605" s="713"/>
      <c r="JS605" s="713"/>
      <c r="JT605" s="713"/>
      <c r="JU605" s="713"/>
      <c r="JV605" s="713"/>
      <c r="JW605" s="713"/>
      <c r="JX605" s="713"/>
      <c r="JY605" s="713"/>
      <c r="JZ605" s="713"/>
      <c r="KA605" s="713"/>
      <c r="KB605" s="713"/>
      <c r="KC605" s="713"/>
      <c r="KD605" s="713"/>
      <c r="KE605" s="713"/>
      <c r="KF605" s="713"/>
      <c r="KG605" s="713"/>
      <c r="KH605" s="713"/>
      <c r="KI605" s="713"/>
      <c r="KJ605" s="713"/>
      <c r="KK605" s="713"/>
      <c r="KL605" s="713"/>
      <c r="KM605" s="713"/>
      <c r="KN605" s="713"/>
      <c r="KO605" s="713"/>
      <c r="KP605" s="713"/>
      <c r="KQ605" s="713"/>
      <c r="KR605" s="713"/>
      <c r="KS605" s="713"/>
      <c r="KT605" s="713"/>
      <c r="KU605" s="713"/>
      <c r="KV605" s="713"/>
      <c r="KW605" s="713"/>
      <c r="KX605" s="713"/>
      <c r="KY605" s="713"/>
      <c r="KZ605" s="713"/>
      <c r="LA605" s="713"/>
      <c r="LB605" s="713"/>
      <c r="LC605" s="713"/>
      <c r="LD605" s="713"/>
      <c r="LE605" s="713"/>
      <c r="LF605" s="713"/>
      <c r="LG605" s="713"/>
      <c r="LH605" s="713"/>
      <c r="LI605" s="713"/>
      <c r="LJ605" s="713"/>
      <c r="LK605" s="713"/>
      <c r="LL605" s="713"/>
      <c r="LM605" s="713"/>
      <c r="LN605" s="713"/>
      <c r="LO605" s="713"/>
      <c r="LP605" s="713"/>
      <c r="LQ605" s="713"/>
      <c r="LR605" s="713"/>
      <c r="LS605" s="713"/>
      <c r="LT605" s="713"/>
      <c r="LU605" s="713"/>
      <c r="LV605" s="713"/>
      <c r="LW605" s="713"/>
      <c r="LX605" s="713"/>
      <c r="LY605" s="713"/>
      <c r="LZ605" s="713"/>
      <c r="MA605" s="713"/>
      <c r="MB605" s="713"/>
      <c r="MC605" s="713"/>
      <c r="MD605" s="713"/>
      <c r="ME605" s="713"/>
      <c r="MF605" s="713"/>
      <c r="MG605" s="713"/>
      <c r="MH605" s="713"/>
      <c r="MI605" s="713"/>
      <c r="MJ605" s="713"/>
      <c r="MK605" s="713"/>
      <c r="ML605" s="713"/>
      <c r="MM605" s="713"/>
      <c r="MN605" s="713"/>
      <c r="MO605" s="713"/>
      <c r="MP605" s="713"/>
      <c r="MQ605" s="713"/>
      <c r="MR605" s="713"/>
      <c r="MS605" s="713"/>
      <c r="MT605" s="713"/>
      <c r="MU605" s="713"/>
      <c r="MV605" s="714"/>
      <c r="MW605" s="714"/>
      <c r="MX605" s="714"/>
      <c r="MY605" s="714"/>
      <c r="MZ605" s="714"/>
    </row>
    <row r="606" spans="1:364" s="49" customFormat="1" ht="15" customHeight="1">
      <c r="A606" s="723"/>
      <c r="B606" s="724"/>
      <c r="C606" s="709"/>
      <c r="D606" s="474"/>
      <c r="E606" s="7"/>
      <c r="F606" s="7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373"/>
      <c r="AG606" s="7"/>
      <c r="AH606" s="7"/>
      <c r="AI606" s="7"/>
      <c r="AJ606" s="7"/>
      <c r="AK606" s="7"/>
      <c r="AL606" s="7"/>
      <c r="AM606" s="7"/>
      <c r="AN606" s="7"/>
      <c r="AO606" s="373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373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373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373"/>
      <c r="FG606" s="6"/>
      <c r="FH606" s="6"/>
      <c r="FI606" s="6"/>
      <c r="FJ606" s="6"/>
      <c r="FK606" s="6"/>
      <c r="FL606" s="6"/>
      <c r="FM606" s="225"/>
      <c r="FN606" s="6"/>
      <c r="FO606" s="6"/>
      <c r="FP606" s="6"/>
      <c r="FQ606" s="6"/>
      <c r="FR606" s="510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101"/>
      <c r="GJ606" s="511"/>
      <c r="GK606" s="101"/>
      <c r="GL606" s="77"/>
      <c r="GM606" s="77"/>
      <c r="GN606" s="77"/>
      <c r="GO606" s="77"/>
      <c r="GP606" s="77"/>
      <c r="GQ606" s="77"/>
      <c r="GR606" s="77"/>
      <c r="GS606" s="77"/>
      <c r="GT606" s="77"/>
      <c r="GU606" s="77"/>
      <c r="GV606" s="77"/>
      <c r="GW606" s="77"/>
      <c r="GX606" s="77"/>
      <c r="GY606" s="77"/>
      <c r="GZ606" s="77"/>
      <c r="HA606" s="77"/>
      <c r="HB606" s="77"/>
      <c r="HC606" s="77"/>
      <c r="HD606" s="77"/>
      <c r="HE606" s="77"/>
      <c r="HF606" s="77"/>
      <c r="HG606" s="77"/>
      <c r="HH606" s="77"/>
      <c r="HI606" s="77"/>
      <c r="HJ606" s="77"/>
      <c r="HK606" s="77"/>
      <c r="HL606" s="77"/>
      <c r="HM606" s="77"/>
      <c r="HN606" s="77"/>
      <c r="HO606" s="77"/>
      <c r="HP606" s="77"/>
      <c r="HQ606" s="77"/>
      <c r="HR606" s="77"/>
      <c r="HS606" s="77"/>
      <c r="HT606" s="77"/>
      <c r="HU606" s="77"/>
      <c r="HV606" s="77"/>
      <c r="HW606" s="77"/>
      <c r="HX606" s="77"/>
      <c r="HY606" s="77"/>
      <c r="HZ606" s="77"/>
      <c r="IA606" s="77"/>
      <c r="IB606" s="77"/>
      <c r="IC606" s="77"/>
      <c r="ID606" s="77"/>
      <c r="IE606" s="77"/>
      <c r="IF606" s="77"/>
      <c r="IG606" s="77"/>
      <c r="IH606" s="77"/>
      <c r="II606" s="77"/>
      <c r="IJ606" s="77"/>
      <c r="IK606" s="77"/>
      <c r="IL606" s="77"/>
      <c r="IM606" s="77"/>
      <c r="IN606" s="77"/>
      <c r="IO606" s="77"/>
      <c r="IP606" s="77"/>
      <c r="IQ606" s="77"/>
      <c r="IR606" s="77"/>
      <c r="IS606" s="77"/>
      <c r="IT606" s="77"/>
      <c r="IU606" s="77"/>
      <c r="IV606" s="3"/>
      <c r="IW606" s="3"/>
      <c r="IX606" s="3"/>
      <c r="IY606" s="3"/>
      <c r="IZ606" s="3"/>
      <c r="JA606" s="551"/>
      <c r="JB606" s="713"/>
      <c r="JC606" s="713"/>
      <c r="JD606" s="713"/>
      <c r="JE606" s="713"/>
      <c r="JF606" s="713"/>
      <c r="JG606" s="713"/>
      <c r="JH606" s="713"/>
      <c r="JI606" s="713"/>
      <c r="JJ606" s="713"/>
      <c r="JK606" s="713"/>
      <c r="JL606" s="713"/>
      <c r="JM606" s="713"/>
      <c r="JN606" s="713"/>
      <c r="JO606" s="713"/>
      <c r="JP606" s="713"/>
      <c r="JQ606" s="713"/>
      <c r="JR606" s="713"/>
      <c r="JS606" s="713"/>
      <c r="JT606" s="713"/>
      <c r="JU606" s="713"/>
      <c r="JV606" s="713"/>
      <c r="JW606" s="713"/>
      <c r="JX606" s="713"/>
      <c r="JY606" s="713"/>
      <c r="JZ606" s="713"/>
      <c r="KA606" s="713"/>
      <c r="KB606" s="713"/>
      <c r="KC606" s="713"/>
      <c r="KD606" s="713"/>
      <c r="KE606" s="713"/>
      <c r="KF606" s="713"/>
      <c r="KG606" s="713"/>
      <c r="KH606" s="713"/>
      <c r="KI606" s="713"/>
      <c r="KJ606" s="713"/>
      <c r="KK606" s="713"/>
      <c r="KL606" s="713"/>
      <c r="KM606" s="713"/>
      <c r="KN606" s="713"/>
      <c r="KO606" s="713"/>
      <c r="KP606" s="713"/>
      <c r="KQ606" s="713"/>
      <c r="KR606" s="713"/>
      <c r="KS606" s="713"/>
      <c r="KT606" s="713"/>
      <c r="KU606" s="713"/>
      <c r="KV606" s="713"/>
      <c r="KW606" s="713"/>
      <c r="KX606" s="713"/>
      <c r="KY606" s="713"/>
      <c r="KZ606" s="713"/>
      <c r="LA606" s="713"/>
      <c r="LB606" s="713"/>
      <c r="LC606" s="713"/>
      <c r="LD606" s="713"/>
      <c r="LE606" s="713"/>
      <c r="LF606" s="713"/>
      <c r="LG606" s="713"/>
      <c r="LH606" s="713"/>
      <c r="LI606" s="713"/>
      <c r="LJ606" s="713"/>
      <c r="LK606" s="713"/>
      <c r="LL606" s="713"/>
      <c r="LM606" s="713"/>
      <c r="LN606" s="713"/>
      <c r="LO606" s="713"/>
      <c r="LP606" s="713"/>
      <c r="LQ606" s="713"/>
      <c r="LR606" s="713"/>
      <c r="LS606" s="713"/>
      <c r="LT606" s="713"/>
      <c r="LU606" s="713"/>
      <c r="LV606" s="713"/>
      <c r="LW606" s="713"/>
      <c r="LX606" s="713"/>
      <c r="LY606" s="713"/>
      <c r="LZ606" s="713"/>
      <c r="MA606" s="713"/>
      <c r="MB606" s="713"/>
      <c r="MC606" s="713"/>
      <c r="MD606" s="713"/>
      <c r="ME606" s="713"/>
      <c r="MF606" s="713"/>
      <c r="MG606" s="713"/>
      <c r="MH606" s="713"/>
      <c r="MI606" s="713"/>
      <c r="MJ606" s="713"/>
      <c r="MK606" s="713"/>
      <c r="ML606" s="713"/>
      <c r="MM606" s="713"/>
      <c r="MN606" s="713"/>
      <c r="MO606" s="713"/>
      <c r="MP606" s="713"/>
      <c r="MQ606" s="713"/>
      <c r="MR606" s="713"/>
      <c r="MS606" s="713"/>
      <c r="MT606" s="713"/>
      <c r="MU606" s="713"/>
      <c r="MV606" s="714"/>
      <c r="MW606" s="714"/>
      <c r="MX606" s="714"/>
      <c r="MY606" s="714"/>
      <c r="MZ606" s="714"/>
    </row>
    <row r="607" spans="1:364" s="49" customFormat="1" ht="15" customHeight="1">
      <c r="A607" s="723"/>
      <c r="B607" s="724"/>
      <c r="C607" s="709"/>
      <c r="D607" s="474"/>
      <c r="E607" s="7"/>
      <c r="F607" s="7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373"/>
      <c r="AG607" s="7"/>
      <c r="AH607" s="7"/>
      <c r="AI607" s="7"/>
      <c r="AJ607" s="7"/>
      <c r="AK607" s="7"/>
      <c r="AL607" s="7"/>
      <c r="AM607" s="7"/>
      <c r="AN607" s="7"/>
      <c r="AO607" s="373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373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373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373"/>
      <c r="FG607" s="6"/>
      <c r="FH607" s="6"/>
      <c r="FI607" s="6"/>
      <c r="FJ607" s="6"/>
      <c r="FK607" s="6"/>
      <c r="FL607" s="6"/>
      <c r="FM607" s="225"/>
      <c r="FN607" s="6"/>
      <c r="FO607" s="6"/>
      <c r="FP607" s="6"/>
      <c r="FQ607" s="6"/>
      <c r="FR607" s="510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101"/>
      <c r="GJ607" s="511"/>
      <c r="GK607" s="101"/>
      <c r="GL607" s="77"/>
      <c r="GM607" s="77"/>
      <c r="GN607" s="77"/>
      <c r="GO607" s="77"/>
      <c r="GP607" s="77"/>
      <c r="GQ607" s="77"/>
      <c r="GR607" s="77"/>
      <c r="GS607" s="77"/>
      <c r="GT607" s="77"/>
      <c r="GU607" s="77"/>
      <c r="GV607" s="77"/>
      <c r="GW607" s="77"/>
      <c r="GX607" s="77"/>
      <c r="GY607" s="77"/>
      <c r="GZ607" s="77"/>
      <c r="HA607" s="77"/>
      <c r="HB607" s="77"/>
      <c r="HC607" s="77"/>
      <c r="HD607" s="77"/>
      <c r="HE607" s="77"/>
      <c r="HF607" s="77"/>
      <c r="HG607" s="77"/>
      <c r="HH607" s="77"/>
      <c r="HI607" s="77"/>
      <c r="HJ607" s="77"/>
      <c r="HK607" s="77"/>
      <c r="HL607" s="77"/>
      <c r="HM607" s="77"/>
      <c r="HN607" s="77"/>
      <c r="HO607" s="77"/>
      <c r="HP607" s="77"/>
      <c r="HQ607" s="77"/>
      <c r="HR607" s="77"/>
      <c r="HS607" s="77"/>
      <c r="HT607" s="77"/>
      <c r="HU607" s="77"/>
      <c r="HV607" s="77"/>
      <c r="HW607" s="77"/>
      <c r="HX607" s="77"/>
      <c r="HY607" s="77"/>
      <c r="HZ607" s="77"/>
      <c r="IA607" s="77"/>
      <c r="IB607" s="77"/>
      <c r="IC607" s="77"/>
      <c r="ID607" s="77"/>
      <c r="IE607" s="77"/>
      <c r="IF607" s="77"/>
      <c r="IG607" s="77"/>
      <c r="IH607" s="77"/>
      <c r="II607" s="77"/>
      <c r="IJ607" s="77"/>
      <c r="IK607" s="77"/>
      <c r="IL607" s="77"/>
      <c r="IM607" s="77"/>
      <c r="IN607" s="77"/>
      <c r="IO607" s="77"/>
      <c r="IP607" s="77"/>
      <c r="IQ607" s="77"/>
      <c r="IR607" s="77"/>
      <c r="IS607" s="77"/>
      <c r="IT607" s="77"/>
      <c r="IU607" s="77"/>
      <c r="IV607" s="3"/>
      <c r="IW607" s="3"/>
      <c r="IX607" s="3"/>
      <c r="IY607" s="3"/>
      <c r="IZ607" s="3"/>
      <c r="JA607" s="551"/>
      <c r="JB607" s="713"/>
      <c r="JC607" s="713"/>
      <c r="JD607" s="713"/>
      <c r="JE607" s="713"/>
      <c r="JF607" s="713"/>
      <c r="JG607" s="713"/>
      <c r="JH607" s="713"/>
      <c r="JI607" s="713"/>
      <c r="JJ607" s="713"/>
      <c r="JK607" s="713"/>
      <c r="JL607" s="713"/>
      <c r="JM607" s="713"/>
      <c r="JN607" s="713"/>
      <c r="JO607" s="713"/>
      <c r="JP607" s="713"/>
      <c r="JQ607" s="713"/>
      <c r="JR607" s="713"/>
      <c r="JS607" s="713"/>
      <c r="JT607" s="713"/>
      <c r="JU607" s="713"/>
      <c r="JV607" s="713"/>
      <c r="JW607" s="713"/>
      <c r="JX607" s="713"/>
      <c r="JY607" s="713"/>
      <c r="JZ607" s="713"/>
      <c r="KA607" s="713"/>
      <c r="KB607" s="713"/>
      <c r="KC607" s="713"/>
      <c r="KD607" s="713"/>
      <c r="KE607" s="713"/>
      <c r="KF607" s="713"/>
      <c r="KG607" s="713"/>
      <c r="KH607" s="713"/>
      <c r="KI607" s="713"/>
      <c r="KJ607" s="713"/>
      <c r="KK607" s="713"/>
      <c r="KL607" s="713"/>
      <c r="KM607" s="713"/>
      <c r="KN607" s="713"/>
      <c r="KO607" s="713"/>
      <c r="KP607" s="713"/>
      <c r="KQ607" s="713"/>
      <c r="KR607" s="713"/>
      <c r="KS607" s="713"/>
      <c r="KT607" s="713"/>
      <c r="KU607" s="713"/>
      <c r="KV607" s="713"/>
      <c r="KW607" s="713"/>
      <c r="KX607" s="713"/>
      <c r="KY607" s="713"/>
      <c r="KZ607" s="713"/>
      <c r="LA607" s="713"/>
      <c r="LB607" s="713"/>
      <c r="LC607" s="713"/>
      <c r="LD607" s="713"/>
      <c r="LE607" s="713"/>
      <c r="LF607" s="713"/>
      <c r="LG607" s="713"/>
      <c r="LH607" s="713"/>
      <c r="LI607" s="713"/>
      <c r="LJ607" s="713"/>
      <c r="LK607" s="713"/>
      <c r="LL607" s="713"/>
      <c r="LM607" s="713"/>
      <c r="LN607" s="713"/>
      <c r="LO607" s="713"/>
      <c r="LP607" s="713"/>
      <c r="LQ607" s="713"/>
      <c r="LR607" s="713"/>
      <c r="LS607" s="713"/>
      <c r="LT607" s="713"/>
      <c r="LU607" s="713"/>
      <c r="LV607" s="713"/>
      <c r="LW607" s="713"/>
      <c r="LX607" s="713"/>
      <c r="LY607" s="713"/>
      <c r="LZ607" s="713"/>
      <c r="MA607" s="713"/>
      <c r="MB607" s="713"/>
      <c r="MC607" s="713"/>
      <c r="MD607" s="713"/>
      <c r="ME607" s="713"/>
      <c r="MF607" s="713"/>
      <c r="MG607" s="713"/>
      <c r="MH607" s="713"/>
      <c r="MI607" s="713"/>
      <c r="MJ607" s="713"/>
      <c r="MK607" s="713"/>
      <c r="ML607" s="713"/>
      <c r="MM607" s="713"/>
      <c r="MN607" s="713"/>
      <c r="MO607" s="713"/>
      <c r="MP607" s="713"/>
      <c r="MQ607" s="713"/>
      <c r="MR607" s="713"/>
      <c r="MS607" s="713"/>
      <c r="MT607" s="713"/>
      <c r="MU607" s="713"/>
      <c r="MV607" s="714"/>
      <c r="MW607" s="714"/>
      <c r="MX607" s="714"/>
      <c r="MY607" s="714"/>
      <c r="MZ607" s="714"/>
    </row>
    <row r="608" spans="1:364" s="49" customFormat="1" ht="15" customHeight="1">
      <c r="A608" s="723"/>
      <c r="B608" s="724"/>
      <c r="C608" s="709"/>
      <c r="D608" s="474"/>
      <c r="E608" s="7"/>
      <c r="F608" s="7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373"/>
      <c r="AG608" s="7"/>
      <c r="AH608" s="7"/>
      <c r="AI608" s="7"/>
      <c r="AJ608" s="7"/>
      <c r="AK608" s="7"/>
      <c r="AL608" s="7"/>
      <c r="AM608" s="7"/>
      <c r="AN608" s="7"/>
      <c r="AO608" s="373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373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373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373"/>
      <c r="FG608" s="6"/>
      <c r="FH608" s="6"/>
      <c r="FI608" s="6"/>
      <c r="FJ608" s="6"/>
      <c r="FK608" s="6"/>
      <c r="FL608" s="6"/>
      <c r="FM608" s="225"/>
      <c r="FN608" s="6"/>
      <c r="FO608" s="6"/>
      <c r="FP608" s="6"/>
      <c r="FQ608" s="6"/>
      <c r="FR608" s="510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101"/>
      <c r="GJ608" s="511"/>
      <c r="GK608" s="101"/>
      <c r="GL608" s="77"/>
      <c r="GM608" s="77"/>
      <c r="GN608" s="77"/>
      <c r="GO608" s="77"/>
      <c r="GP608" s="77"/>
      <c r="GQ608" s="77"/>
      <c r="GR608" s="77"/>
      <c r="GS608" s="77"/>
      <c r="GT608" s="77"/>
      <c r="GU608" s="77"/>
      <c r="GV608" s="77"/>
      <c r="GW608" s="77"/>
      <c r="GX608" s="77"/>
      <c r="GY608" s="77"/>
      <c r="GZ608" s="77"/>
      <c r="HA608" s="77"/>
      <c r="HB608" s="77"/>
      <c r="HC608" s="77"/>
      <c r="HD608" s="77"/>
      <c r="HE608" s="77"/>
      <c r="HF608" s="77"/>
      <c r="HG608" s="77"/>
      <c r="HH608" s="77"/>
      <c r="HI608" s="77"/>
      <c r="HJ608" s="77"/>
      <c r="HK608" s="77"/>
      <c r="HL608" s="77"/>
      <c r="HM608" s="77"/>
      <c r="HN608" s="77"/>
      <c r="HO608" s="77"/>
      <c r="HP608" s="77"/>
      <c r="HQ608" s="77"/>
      <c r="HR608" s="77"/>
      <c r="HS608" s="77"/>
      <c r="HT608" s="77"/>
      <c r="HU608" s="77"/>
      <c r="HV608" s="77"/>
      <c r="HW608" s="77"/>
      <c r="HX608" s="77"/>
      <c r="HY608" s="77"/>
      <c r="HZ608" s="77"/>
      <c r="IA608" s="77"/>
      <c r="IB608" s="77"/>
      <c r="IC608" s="77"/>
      <c r="ID608" s="77"/>
      <c r="IE608" s="77"/>
      <c r="IF608" s="77"/>
      <c r="IG608" s="77"/>
      <c r="IH608" s="77"/>
      <c r="II608" s="77"/>
      <c r="IJ608" s="77"/>
      <c r="IK608" s="77"/>
      <c r="IL608" s="77"/>
      <c r="IM608" s="77"/>
      <c r="IN608" s="77"/>
      <c r="IO608" s="77"/>
      <c r="IP608" s="77"/>
      <c r="IQ608" s="77"/>
      <c r="IR608" s="77"/>
      <c r="IS608" s="77"/>
      <c r="IT608" s="77"/>
      <c r="IU608" s="77"/>
      <c r="IV608" s="3"/>
      <c r="IW608" s="3"/>
      <c r="IX608" s="3"/>
      <c r="IY608" s="3"/>
      <c r="IZ608" s="3"/>
      <c r="JA608" s="551"/>
      <c r="JB608" s="713"/>
      <c r="JC608" s="713"/>
      <c r="JD608" s="713"/>
      <c r="JE608" s="713"/>
      <c r="JF608" s="713"/>
      <c r="JG608" s="713"/>
      <c r="JH608" s="713"/>
      <c r="JI608" s="713"/>
      <c r="JJ608" s="713"/>
      <c r="JK608" s="713"/>
      <c r="JL608" s="713"/>
      <c r="JM608" s="713"/>
      <c r="JN608" s="713"/>
      <c r="JO608" s="713"/>
      <c r="JP608" s="713"/>
      <c r="JQ608" s="713"/>
      <c r="JR608" s="713"/>
      <c r="JS608" s="713"/>
      <c r="JT608" s="713"/>
      <c r="JU608" s="713"/>
      <c r="JV608" s="713"/>
      <c r="JW608" s="713"/>
      <c r="JX608" s="713"/>
      <c r="JY608" s="713"/>
      <c r="JZ608" s="713"/>
      <c r="KA608" s="713"/>
      <c r="KB608" s="713"/>
      <c r="KC608" s="713"/>
      <c r="KD608" s="713"/>
      <c r="KE608" s="713"/>
      <c r="KF608" s="713"/>
      <c r="KG608" s="713"/>
      <c r="KH608" s="713"/>
      <c r="KI608" s="713"/>
      <c r="KJ608" s="713"/>
      <c r="KK608" s="713"/>
      <c r="KL608" s="713"/>
      <c r="KM608" s="713"/>
      <c r="KN608" s="713"/>
      <c r="KO608" s="713"/>
      <c r="KP608" s="713"/>
      <c r="KQ608" s="713"/>
      <c r="KR608" s="713"/>
      <c r="KS608" s="713"/>
      <c r="KT608" s="713"/>
      <c r="KU608" s="713"/>
      <c r="KV608" s="713"/>
      <c r="KW608" s="713"/>
      <c r="KX608" s="713"/>
      <c r="KY608" s="713"/>
      <c r="KZ608" s="713"/>
      <c r="LA608" s="713"/>
      <c r="LB608" s="713"/>
      <c r="LC608" s="713"/>
      <c r="LD608" s="713"/>
      <c r="LE608" s="713"/>
      <c r="LF608" s="713"/>
      <c r="LG608" s="713"/>
      <c r="LH608" s="713"/>
      <c r="LI608" s="713"/>
      <c r="LJ608" s="713"/>
      <c r="LK608" s="713"/>
      <c r="LL608" s="713"/>
      <c r="LM608" s="713"/>
      <c r="LN608" s="713"/>
      <c r="LO608" s="713"/>
      <c r="LP608" s="713"/>
      <c r="LQ608" s="713"/>
      <c r="LR608" s="713"/>
      <c r="LS608" s="713"/>
      <c r="LT608" s="713"/>
      <c r="LU608" s="713"/>
      <c r="LV608" s="713"/>
      <c r="LW608" s="713"/>
      <c r="LX608" s="713"/>
      <c r="LY608" s="713"/>
      <c r="LZ608" s="713"/>
      <c r="MA608" s="713"/>
      <c r="MB608" s="713"/>
      <c r="MC608" s="713"/>
      <c r="MD608" s="713"/>
      <c r="ME608" s="713"/>
      <c r="MF608" s="713"/>
      <c r="MG608" s="713"/>
      <c r="MH608" s="713"/>
      <c r="MI608" s="713"/>
      <c r="MJ608" s="713"/>
      <c r="MK608" s="713"/>
      <c r="ML608" s="713"/>
      <c r="MM608" s="713"/>
      <c r="MN608" s="713"/>
      <c r="MO608" s="713"/>
      <c r="MP608" s="713"/>
      <c r="MQ608" s="713"/>
      <c r="MR608" s="713"/>
      <c r="MS608" s="713"/>
      <c r="MT608" s="713"/>
      <c r="MU608" s="713"/>
      <c r="MV608" s="714"/>
      <c r="MW608" s="714"/>
      <c r="MX608" s="714"/>
      <c r="MY608" s="714"/>
      <c r="MZ608" s="714"/>
    </row>
    <row r="609" spans="1:364" s="49" customFormat="1" ht="15" customHeight="1">
      <c r="A609" s="723"/>
      <c r="B609" s="724"/>
      <c r="C609" s="709"/>
      <c r="D609" s="474"/>
      <c r="E609" s="7"/>
      <c r="F609" s="7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373"/>
      <c r="AG609" s="7"/>
      <c r="AH609" s="7"/>
      <c r="AI609" s="7"/>
      <c r="AJ609" s="7"/>
      <c r="AK609" s="7"/>
      <c r="AL609" s="7"/>
      <c r="AM609" s="7"/>
      <c r="AN609" s="7"/>
      <c r="AO609" s="373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373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373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373"/>
      <c r="FG609" s="6"/>
      <c r="FH609" s="6"/>
      <c r="FI609" s="6"/>
      <c r="FJ609" s="6"/>
      <c r="FK609" s="6"/>
      <c r="FL609" s="6"/>
      <c r="FM609" s="225"/>
      <c r="FN609" s="6"/>
      <c r="FO609" s="6"/>
      <c r="FP609" s="6"/>
      <c r="FQ609" s="6"/>
      <c r="FR609" s="510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101"/>
      <c r="GJ609" s="511"/>
      <c r="GK609" s="101"/>
      <c r="GL609" s="77"/>
      <c r="GM609" s="77"/>
      <c r="GN609" s="77"/>
      <c r="GO609" s="77"/>
      <c r="GP609" s="77"/>
      <c r="GQ609" s="77"/>
      <c r="GR609" s="77"/>
      <c r="GS609" s="77"/>
      <c r="GT609" s="77"/>
      <c r="GU609" s="77"/>
      <c r="GV609" s="77"/>
      <c r="GW609" s="77"/>
      <c r="GX609" s="77"/>
      <c r="GY609" s="77"/>
      <c r="GZ609" s="77"/>
      <c r="HA609" s="77"/>
      <c r="HB609" s="77"/>
      <c r="HC609" s="77"/>
      <c r="HD609" s="77"/>
      <c r="HE609" s="77"/>
      <c r="HF609" s="77"/>
      <c r="HG609" s="77"/>
      <c r="HH609" s="77"/>
      <c r="HI609" s="77"/>
      <c r="HJ609" s="77"/>
      <c r="HK609" s="77"/>
      <c r="HL609" s="77"/>
      <c r="HM609" s="77"/>
      <c r="HN609" s="77"/>
      <c r="HO609" s="77"/>
      <c r="HP609" s="77"/>
      <c r="HQ609" s="77"/>
      <c r="HR609" s="77"/>
      <c r="HS609" s="77"/>
      <c r="HT609" s="77"/>
      <c r="HU609" s="77"/>
      <c r="HV609" s="77"/>
      <c r="HW609" s="77"/>
      <c r="HX609" s="77"/>
      <c r="HY609" s="77"/>
      <c r="HZ609" s="77"/>
      <c r="IA609" s="77"/>
      <c r="IB609" s="77"/>
      <c r="IC609" s="77"/>
      <c r="ID609" s="77"/>
      <c r="IE609" s="77"/>
      <c r="IF609" s="77"/>
      <c r="IG609" s="77"/>
      <c r="IH609" s="77"/>
      <c r="II609" s="77"/>
      <c r="IJ609" s="77"/>
      <c r="IK609" s="77"/>
      <c r="IL609" s="77"/>
      <c r="IM609" s="77"/>
      <c r="IN609" s="77"/>
      <c r="IO609" s="77"/>
      <c r="IP609" s="77"/>
      <c r="IQ609" s="77"/>
      <c r="IR609" s="77"/>
      <c r="IS609" s="77"/>
      <c r="IT609" s="77"/>
      <c r="IU609" s="77"/>
      <c r="IV609" s="3"/>
      <c r="IW609" s="3"/>
      <c r="IX609" s="3"/>
      <c r="IY609" s="3"/>
      <c r="IZ609" s="3"/>
      <c r="JA609" s="551"/>
      <c r="JB609" s="713"/>
      <c r="JC609" s="713"/>
      <c r="JD609" s="713"/>
      <c r="JE609" s="713"/>
      <c r="JF609" s="713"/>
      <c r="JG609" s="713"/>
      <c r="JH609" s="713"/>
      <c r="JI609" s="713"/>
      <c r="JJ609" s="713"/>
      <c r="JK609" s="713"/>
      <c r="JL609" s="713"/>
      <c r="JM609" s="713"/>
      <c r="JN609" s="713"/>
      <c r="JO609" s="713"/>
      <c r="JP609" s="713"/>
      <c r="JQ609" s="713"/>
      <c r="JR609" s="713"/>
      <c r="JS609" s="713"/>
      <c r="JT609" s="713"/>
      <c r="JU609" s="713"/>
      <c r="JV609" s="713"/>
      <c r="JW609" s="713"/>
      <c r="JX609" s="713"/>
      <c r="JY609" s="713"/>
      <c r="JZ609" s="713"/>
      <c r="KA609" s="713"/>
      <c r="KB609" s="713"/>
      <c r="KC609" s="713"/>
      <c r="KD609" s="713"/>
      <c r="KE609" s="713"/>
      <c r="KF609" s="713"/>
      <c r="KG609" s="713"/>
      <c r="KH609" s="713"/>
      <c r="KI609" s="713"/>
      <c r="KJ609" s="713"/>
      <c r="KK609" s="713"/>
      <c r="KL609" s="713"/>
      <c r="KM609" s="713"/>
      <c r="KN609" s="713"/>
      <c r="KO609" s="713"/>
      <c r="KP609" s="713"/>
      <c r="KQ609" s="713"/>
      <c r="KR609" s="713"/>
      <c r="KS609" s="713"/>
      <c r="KT609" s="713"/>
      <c r="KU609" s="713"/>
      <c r="KV609" s="713"/>
      <c r="KW609" s="713"/>
      <c r="KX609" s="713"/>
      <c r="KY609" s="713"/>
      <c r="KZ609" s="713"/>
      <c r="LA609" s="713"/>
      <c r="LB609" s="713"/>
      <c r="LC609" s="713"/>
      <c r="LD609" s="713"/>
      <c r="LE609" s="713"/>
      <c r="LF609" s="713"/>
      <c r="LG609" s="713"/>
      <c r="LH609" s="713"/>
      <c r="LI609" s="713"/>
      <c r="LJ609" s="713"/>
      <c r="LK609" s="713"/>
      <c r="LL609" s="713"/>
      <c r="LM609" s="713"/>
      <c r="LN609" s="713"/>
      <c r="LO609" s="713"/>
      <c r="LP609" s="713"/>
      <c r="LQ609" s="713"/>
      <c r="LR609" s="713"/>
      <c r="LS609" s="713"/>
      <c r="LT609" s="713"/>
      <c r="LU609" s="713"/>
      <c r="LV609" s="713"/>
      <c r="LW609" s="713"/>
      <c r="LX609" s="713"/>
      <c r="LY609" s="713"/>
      <c r="LZ609" s="713"/>
      <c r="MA609" s="713"/>
      <c r="MB609" s="713"/>
      <c r="MC609" s="713"/>
      <c r="MD609" s="713"/>
      <c r="ME609" s="713"/>
      <c r="MF609" s="713"/>
      <c r="MG609" s="713"/>
      <c r="MH609" s="713"/>
      <c r="MI609" s="713"/>
      <c r="MJ609" s="713"/>
      <c r="MK609" s="713"/>
      <c r="ML609" s="713"/>
      <c r="MM609" s="713"/>
      <c r="MN609" s="713"/>
      <c r="MO609" s="713"/>
      <c r="MP609" s="713"/>
      <c r="MQ609" s="713"/>
      <c r="MR609" s="713"/>
      <c r="MS609" s="713"/>
      <c r="MT609" s="713"/>
      <c r="MU609" s="713"/>
      <c r="MV609" s="714"/>
      <c r="MW609" s="714"/>
      <c r="MX609" s="714"/>
      <c r="MY609" s="714"/>
      <c r="MZ609" s="714"/>
    </row>
    <row r="610" spans="1:364" s="49" customFormat="1" ht="15" customHeight="1">
      <c r="A610" s="723"/>
      <c r="B610" s="724"/>
      <c r="C610" s="709"/>
      <c r="D610" s="474"/>
      <c r="E610" s="7"/>
      <c r="F610" s="7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373"/>
      <c r="AG610" s="7"/>
      <c r="AH610" s="7"/>
      <c r="AI610" s="7"/>
      <c r="AJ610" s="7"/>
      <c r="AK610" s="7"/>
      <c r="AL610" s="7"/>
      <c r="AM610" s="7"/>
      <c r="AN610" s="7"/>
      <c r="AO610" s="373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373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373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373"/>
      <c r="FG610" s="6"/>
      <c r="FH610" s="6"/>
      <c r="FI610" s="6"/>
      <c r="FJ610" s="6"/>
      <c r="FK610" s="6"/>
      <c r="FL610" s="6"/>
      <c r="FM610" s="225"/>
      <c r="FN610" s="6"/>
      <c r="FO610" s="6"/>
      <c r="FP610" s="6"/>
      <c r="FQ610" s="6"/>
      <c r="FR610" s="510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101"/>
      <c r="GJ610" s="511"/>
      <c r="GK610" s="101"/>
      <c r="GL610" s="77"/>
      <c r="GM610" s="77"/>
      <c r="GN610" s="77"/>
      <c r="GO610" s="77"/>
      <c r="GP610" s="77"/>
      <c r="GQ610" s="77"/>
      <c r="GR610" s="77"/>
      <c r="GS610" s="77"/>
      <c r="GT610" s="77"/>
      <c r="GU610" s="77"/>
      <c r="GV610" s="77"/>
      <c r="GW610" s="77"/>
      <c r="GX610" s="77"/>
      <c r="GY610" s="77"/>
      <c r="GZ610" s="77"/>
      <c r="HA610" s="77"/>
      <c r="HB610" s="77"/>
      <c r="HC610" s="77"/>
      <c r="HD610" s="77"/>
      <c r="HE610" s="77"/>
      <c r="HF610" s="77"/>
      <c r="HG610" s="77"/>
      <c r="HH610" s="77"/>
      <c r="HI610" s="77"/>
      <c r="HJ610" s="77"/>
      <c r="HK610" s="77"/>
      <c r="HL610" s="77"/>
      <c r="HM610" s="77"/>
      <c r="HN610" s="77"/>
      <c r="HO610" s="77"/>
      <c r="HP610" s="77"/>
      <c r="HQ610" s="77"/>
      <c r="HR610" s="77"/>
      <c r="HS610" s="77"/>
      <c r="HT610" s="77"/>
      <c r="HU610" s="77"/>
      <c r="HV610" s="77"/>
      <c r="HW610" s="77"/>
      <c r="HX610" s="77"/>
      <c r="HY610" s="77"/>
      <c r="HZ610" s="77"/>
      <c r="IA610" s="77"/>
      <c r="IB610" s="77"/>
      <c r="IC610" s="77"/>
      <c r="ID610" s="77"/>
      <c r="IE610" s="77"/>
      <c r="IF610" s="77"/>
      <c r="IG610" s="77"/>
      <c r="IH610" s="77"/>
      <c r="II610" s="77"/>
      <c r="IJ610" s="77"/>
      <c r="IK610" s="77"/>
      <c r="IL610" s="77"/>
      <c r="IM610" s="77"/>
      <c r="IN610" s="77"/>
      <c r="IO610" s="77"/>
      <c r="IP610" s="77"/>
      <c r="IQ610" s="77"/>
      <c r="IR610" s="77"/>
      <c r="IS610" s="77"/>
      <c r="IT610" s="77"/>
      <c r="IU610" s="77"/>
      <c r="IV610" s="3"/>
      <c r="IW610" s="3"/>
      <c r="IX610" s="3"/>
      <c r="IY610" s="3"/>
      <c r="IZ610" s="3"/>
      <c r="JA610" s="551"/>
      <c r="JB610" s="713"/>
      <c r="JC610" s="713"/>
      <c r="JD610" s="713"/>
      <c r="JE610" s="713"/>
      <c r="JF610" s="713"/>
      <c r="JG610" s="713"/>
      <c r="JH610" s="713"/>
      <c r="JI610" s="713"/>
      <c r="JJ610" s="713"/>
      <c r="JK610" s="713"/>
      <c r="JL610" s="713"/>
      <c r="JM610" s="713"/>
      <c r="JN610" s="713"/>
      <c r="JO610" s="713"/>
      <c r="JP610" s="713"/>
      <c r="JQ610" s="713"/>
      <c r="JR610" s="713"/>
      <c r="JS610" s="713"/>
      <c r="JT610" s="713"/>
      <c r="JU610" s="713"/>
      <c r="JV610" s="713"/>
      <c r="JW610" s="713"/>
      <c r="JX610" s="713"/>
      <c r="JY610" s="713"/>
      <c r="JZ610" s="713"/>
      <c r="KA610" s="713"/>
      <c r="KB610" s="713"/>
      <c r="KC610" s="713"/>
      <c r="KD610" s="713"/>
      <c r="KE610" s="713"/>
      <c r="KF610" s="713"/>
      <c r="KG610" s="713"/>
      <c r="KH610" s="713"/>
      <c r="KI610" s="713"/>
      <c r="KJ610" s="713"/>
      <c r="KK610" s="713"/>
      <c r="KL610" s="713"/>
      <c r="KM610" s="713"/>
      <c r="KN610" s="713"/>
      <c r="KO610" s="713"/>
      <c r="KP610" s="713"/>
      <c r="KQ610" s="713"/>
      <c r="KR610" s="713"/>
      <c r="KS610" s="713"/>
      <c r="KT610" s="713"/>
      <c r="KU610" s="713"/>
      <c r="KV610" s="713"/>
      <c r="KW610" s="713"/>
      <c r="KX610" s="713"/>
      <c r="KY610" s="713"/>
      <c r="KZ610" s="713"/>
      <c r="LA610" s="713"/>
      <c r="LB610" s="713"/>
      <c r="LC610" s="713"/>
      <c r="LD610" s="713"/>
      <c r="LE610" s="713"/>
      <c r="LF610" s="713"/>
      <c r="LG610" s="713"/>
      <c r="LH610" s="713"/>
      <c r="LI610" s="713"/>
      <c r="LJ610" s="713"/>
      <c r="LK610" s="713"/>
      <c r="LL610" s="713"/>
      <c r="LM610" s="713"/>
      <c r="LN610" s="713"/>
      <c r="LO610" s="713"/>
      <c r="LP610" s="713"/>
      <c r="LQ610" s="713"/>
      <c r="LR610" s="713"/>
      <c r="LS610" s="713"/>
      <c r="LT610" s="713"/>
      <c r="LU610" s="713"/>
      <c r="LV610" s="713"/>
      <c r="LW610" s="713"/>
      <c r="LX610" s="713"/>
      <c r="LY610" s="713"/>
      <c r="LZ610" s="713"/>
      <c r="MA610" s="713"/>
      <c r="MB610" s="713"/>
      <c r="MC610" s="713"/>
      <c r="MD610" s="713"/>
      <c r="ME610" s="713"/>
      <c r="MF610" s="713"/>
      <c r="MG610" s="713"/>
      <c r="MH610" s="713"/>
      <c r="MI610" s="713"/>
      <c r="MJ610" s="713"/>
      <c r="MK610" s="713"/>
      <c r="ML610" s="713"/>
      <c r="MM610" s="713"/>
      <c r="MN610" s="713"/>
      <c r="MO610" s="713"/>
      <c r="MP610" s="713"/>
      <c r="MQ610" s="713"/>
      <c r="MR610" s="713"/>
      <c r="MS610" s="713"/>
      <c r="MT610" s="713"/>
      <c r="MU610" s="713"/>
      <c r="MV610" s="714"/>
      <c r="MW610" s="714"/>
      <c r="MX610" s="714"/>
      <c r="MY610" s="714"/>
      <c r="MZ610" s="714"/>
    </row>
    <row r="611" spans="1:364" s="49" customFormat="1" ht="15" customHeight="1">
      <c r="A611" s="723"/>
      <c r="B611" s="724"/>
      <c r="C611" s="709"/>
      <c r="D611" s="474"/>
      <c r="E611" s="7"/>
      <c r="F611" s="7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373"/>
      <c r="AG611" s="7"/>
      <c r="AH611" s="7"/>
      <c r="AI611" s="7"/>
      <c r="AJ611" s="7"/>
      <c r="AK611" s="7"/>
      <c r="AL611" s="7"/>
      <c r="AM611" s="7"/>
      <c r="AN611" s="7"/>
      <c r="AO611" s="373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373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373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373"/>
      <c r="FG611" s="6"/>
      <c r="FH611" s="6"/>
      <c r="FI611" s="6"/>
      <c r="FJ611" s="6"/>
      <c r="FK611" s="6"/>
      <c r="FL611" s="6"/>
      <c r="FM611" s="225"/>
      <c r="FN611" s="6"/>
      <c r="FO611" s="6"/>
      <c r="FP611" s="6"/>
      <c r="FQ611" s="6"/>
      <c r="FR611" s="510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101"/>
      <c r="GJ611" s="511"/>
      <c r="GK611" s="101"/>
      <c r="GL611" s="77"/>
      <c r="GM611" s="77"/>
      <c r="GN611" s="77"/>
      <c r="GO611" s="77"/>
      <c r="GP611" s="77"/>
      <c r="GQ611" s="77"/>
      <c r="GR611" s="77"/>
      <c r="GS611" s="77"/>
      <c r="GT611" s="77"/>
      <c r="GU611" s="77"/>
      <c r="GV611" s="77"/>
      <c r="GW611" s="77"/>
      <c r="GX611" s="77"/>
      <c r="GY611" s="77"/>
      <c r="GZ611" s="77"/>
      <c r="HA611" s="77"/>
      <c r="HB611" s="77"/>
      <c r="HC611" s="77"/>
      <c r="HD611" s="77"/>
      <c r="HE611" s="77"/>
      <c r="HF611" s="77"/>
      <c r="HG611" s="77"/>
      <c r="HH611" s="77"/>
      <c r="HI611" s="77"/>
      <c r="HJ611" s="77"/>
      <c r="HK611" s="77"/>
      <c r="HL611" s="77"/>
      <c r="HM611" s="77"/>
      <c r="HN611" s="77"/>
      <c r="HO611" s="77"/>
      <c r="HP611" s="77"/>
      <c r="HQ611" s="77"/>
      <c r="HR611" s="77"/>
      <c r="HS611" s="77"/>
      <c r="HT611" s="77"/>
      <c r="HU611" s="77"/>
      <c r="HV611" s="77"/>
      <c r="HW611" s="77"/>
      <c r="HX611" s="77"/>
      <c r="HY611" s="77"/>
      <c r="HZ611" s="77"/>
      <c r="IA611" s="77"/>
      <c r="IB611" s="77"/>
      <c r="IC611" s="77"/>
      <c r="ID611" s="77"/>
      <c r="IE611" s="77"/>
      <c r="IF611" s="77"/>
      <c r="IG611" s="77"/>
      <c r="IH611" s="77"/>
      <c r="II611" s="77"/>
      <c r="IJ611" s="77"/>
      <c r="IK611" s="77"/>
      <c r="IL611" s="77"/>
      <c r="IM611" s="77"/>
      <c r="IN611" s="77"/>
      <c r="IO611" s="77"/>
      <c r="IP611" s="77"/>
      <c r="IQ611" s="77"/>
      <c r="IR611" s="77"/>
      <c r="IS611" s="77"/>
      <c r="IT611" s="77"/>
      <c r="IU611" s="77"/>
      <c r="IV611" s="3"/>
      <c r="IW611" s="3"/>
      <c r="IX611" s="3"/>
      <c r="IY611" s="3"/>
      <c r="IZ611" s="3"/>
      <c r="JA611" s="551"/>
      <c r="JB611" s="713"/>
      <c r="JC611" s="713"/>
      <c r="JD611" s="713"/>
      <c r="JE611" s="713"/>
      <c r="JF611" s="713"/>
      <c r="JG611" s="713"/>
      <c r="JH611" s="713"/>
      <c r="JI611" s="713"/>
      <c r="JJ611" s="713"/>
      <c r="JK611" s="713"/>
      <c r="JL611" s="713"/>
      <c r="JM611" s="713"/>
      <c r="JN611" s="713"/>
      <c r="JO611" s="713"/>
      <c r="JP611" s="713"/>
      <c r="JQ611" s="713"/>
      <c r="JR611" s="713"/>
      <c r="JS611" s="713"/>
      <c r="JT611" s="713"/>
      <c r="JU611" s="713"/>
      <c r="JV611" s="713"/>
      <c r="JW611" s="713"/>
      <c r="JX611" s="713"/>
      <c r="JY611" s="713"/>
      <c r="JZ611" s="713"/>
      <c r="KA611" s="713"/>
      <c r="KB611" s="713"/>
      <c r="KC611" s="713"/>
      <c r="KD611" s="713"/>
      <c r="KE611" s="713"/>
      <c r="KF611" s="713"/>
      <c r="KG611" s="713"/>
      <c r="KH611" s="713"/>
      <c r="KI611" s="713"/>
      <c r="KJ611" s="713"/>
      <c r="KK611" s="713"/>
      <c r="KL611" s="713"/>
      <c r="KM611" s="713"/>
      <c r="KN611" s="713"/>
      <c r="KO611" s="713"/>
      <c r="KP611" s="713"/>
      <c r="KQ611" s="713"/>
      <c r="KR611" s="713"/>
      <c r="KS611" s="713"/>
      <c r="KT611" s="713"/>
      <c r="KU611" s="713"/>
      <c r="KV611" s="713"/>
      <c r="KW611" s="713"/>
      <c r="KX611" s="713"/>
      <c r="KY611" s="713"/>
      <c r="KZ611" s="713"/>
      <c r="LA611" s="713"/>
      <c r="LB611" s="713"/>
      <c r="LC611" s="713"/>
      <c r="LD611" s="713"/>
      <c r="LE611" s="713"/>
      <c r="LF611" s="713"/>
      <c r="LG611" s="713"/>
      <c r="LH611" s="713"/>
      <c r="LI611" s="713"/>
      <c r="LJ611" s="713"/>
      <c r="LK611" s="713"/>
      <c r="LL611" s="713"/>
      <c r="LM611" s="713"/>
      <c r="LN611" s="713"/>
      <c r="LO611" s="713"/>
      <c r="LP611" s="713"/>
      <c r="LQ611" s="713"/>
      <c r="LR611" s="713"/>
      <c r="LS611" s="713"/>
      <c r="LT611" s="713"/>
      <c r="LU611" s="713"/>
      <c r="LV611" s="713"/>
      <c r="LW611" s="713"/>
      <c r="LX611" s="713"/>
      <c r="LY611" s="713"/>
      <c r="LZ611" s="713"/>
      <c r="MA611" s="713"/>
      <c r="MB611" s="713"/>
      <c r="MC611" s="713"/>
      <c r="MD611" s="713"/>
      <c r="ME611" s="713"/>
      <c r="MF611" s="713"/>
      <c r="MG611" s="713"/>
      <c r="MH611" s="713"/>
      <c r="MI611" s="713"/>
      <c r="MJ611" s="713"/>
      <c r="MK611" s="713"/>
      <c r="ML611" s="713"/>
      <c r="MM611" s="713"/>
      <c r="MN611" s="713"/>
      <c r="MO611" s="713"/>
      <c r="MP611" s="713"/>
      <c r="MQ611" s="713"/>
      <c r="MR611" s="713"/>
      <c r="MS611" s="713"/>
      <c r="MT611" s="713"/>
      <c r="MU611" s="713"/>
      <c r="MV611" s="714"/>
      <c r="MW611" s="714"/>
      <c r="MX611" s="714"/>
      <c r="MY611" s="714"/>
      <c r="MZ611" s="714"/>
    </row>
    <row r="612" spans="1:364" s="49" customFormat="1" ht="15" customHeight="1">
      <c r="A612" s="723"/>
      <c r="B612" s="724"/>
      <c r="C612" s="709"/>
      <c r="D612" s="474"/>
      <c r="E612" s="7"/>
      <c r="F612" s="7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373"/>
      <c r="AG612" s="7"/>
      <c r="AH612" s="7"/>
      <c r="AI612" s="7"/>
      <c r="AJ612" s="7"/>
      <c r="AK612" s="7"/>
      <c r="AL612" s="7"/>
      <c r="AM612" s="7"/>
      <c r="AN612" s="7"/>
      <c r="AO612" s="373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373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373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373"/>
      <c r="FG612" s="6"/>
      <c r="FH612" s="6"/>
      <c r="FI612" s="6"/>
      <c r="FJ612" s="6"/>
      <c r="FK612" s="6"/>
      <c r="FL612" s="6"/>
      <c r="FM612" s="225"/>
      <c r="FN612" s="6"/>
      <c r="FO612" s="6"/>
      <c r="FP612" s="6"/>
      <c r="FQ612" s="6"/>
      <c r="FR612" s="510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101"/>
      <c r="GJ612" s="511"/>
      <c r="GK612" s="101"/>
      <c r="GL612" s="77"/>
      <c r="GM612" s="77"/>
      <c r="GN612" s="77"/>
      <c r="GO612" s="77"/>
      <c r="GP612" s="77"/>
      <c r="GQ612" s="77"/>
      <c r="GR612" s="77"/>
      <c r="GS612" s="77"/>
      <c r="GT612" s="77"/>
      <c r="GU612" s="77"/>
      <c r="GV612" s="77"/>
      <c r="GW612" s="77"/>
      <c r="GX612" s="77"/>
      <c r="GY612" s="77"/>
      <c r="GZ612" s="77"/>
      <c r="HA612" s="77"/>
      <c r="HB612" s="77"/>
      <c r="HC612" s="77"/>
      <c r="HD612" s="77"/>
      <c r="HE612" s="77"/>
      <c r="HF612" s="77"/>
      <c r="HG612" s="77"/>
      <c r="HH612" s="77"/>
      <c r="HI612" s="77"/>
      <c r="HJ612" s="77"/>
      <c r="HK612" s="77"/>
      <c r="HL612" s="77"/>
      <c r="HM612" s="77"/>
      <c r="HN612" s="77"/>
      <c r="HO612" s="77"/>
      <c r="HP612" s="77"/>
      <c r="HQ612" s="77"/>
      <c r="HR612" s="77"/>
      <c r="HS612" s="77"/>
      <c r="HT612" s="77"/>
      <c r="HU612" s="77"/>
      <c r="HV612" s="77"/>
      <c r="HW612" s="77"/>
      <c r="HX612" s="77"/>
      <c r="HY612" s="77"/>
      <c r="HZ612" s="77"/>
      <c r="IA612" s="77"/>
      <c r="IB612" s="77"/>
      <c r="IC612" s="77"/>
      <c r="ID612" s="77"/>
      <c r="IE612" s="77"/>
      <c r="IF612" s="77"/>
      <c r="IG612" s="77"/>
      <c r="IH612" s="77"/>
      <c r="II612" s="77"/>
      <c r="IJ612" s="77"/>
      <c r="IK612" s="77"/>
      <c r="IL612" s="77"/>
      <c r="IM612" s="77"/>
      <c r="IN612" s="77"/>
      <c r="IO612" s="77"/>
      <c r="IP612" s="77"/>
      <c r="IQ612" s="77"/>
      <c r="IR612" s="77"/>
      <c r="IS612" s="77"/>
      <c r="IT612" s="77"/>
      <c r="IU612" s="77"/>
      <c r="IV612" s="3"/>
      <c r="IW612" s="3"/>
      <c r="IX612" s="3"/>
      <c r="IY612" s="3"/>
      <c r="IZ612" s="3"/>
      <c r="JA612" s="551"/>
      <c r="JB612" s="713"/>
      <c r="JC612" s="713"/>
      <c r="JD612" s="713"/>
      <c r="JE612" s="713"/>
      <c r="JF612" s="713"/>
      <c r="JG612" s="713"/>
      <c r="JH612" s="713"/>
      <c r="JI612" s="713"/>
      <c r="JJ612" s="713"/>
      <c r="JK612" s="713"/>
      <c r="JL612" s="713"/>
      <c r="JM612" s="713"/>
      <c r="JN612" s="713"/>
      <c r="JO612" s="713"/>
      <c r="JP612" s="713"/>
      <c r="JQ612" s="713"/>
      <c r="JR612" s="713"/>
      <c r="JS612" s="713"/>
      <c r="JT612" s="713"/>
      <c r="JU612" s="713"/>
      <c r="JV612" s="713"/>
      <c r="JW612" s="713"/>
      <c r="JX612" s="713"/>
      <c r="JY612" s="713"/>
      <c r="JZ612" s="713"/>
      <c r="KA612" s="713"/>
      <c r="KB612" s="713"/>
      <c r="KC612" s="713"/>
      <c r="KD612" s="713"/>
      <c r="KE612" s="713"/>
      <c r="KF612" s="713"/>
      <c r="KG612" s="713"/>
      <c r="KH612" s="713"/>
      <c r="KI612" s="713"/>
      <c r="KJ612" s="713"/>
      <c r="KK612" s="713"/>
      <c r="KL612" s="713"/>
      <c r="KM612" s="713"/>
      <c r="KN612" s="713"/>
      <c r="KO612" s="713"/>
      <c r="KP612" s="713"/>
      <c r="KQ612" s="713"/>
      <c r="KR612" s="713"/>
      <c r="KS612" s="713"/>
      <c r="KT612" s="713"/>
      <c r="KU612" s="713"/>
      <c r="KV612" s="713"/>
      <c r="KW612" s="713"/>
      <c r="KX612" s="713"/>
      <c r="KY612" s="713"/>
      <c r="KZ612" s="713"/>
      <c r="LA612" s="713"/>
      <c r="LB612" s="713"/>
      <c r="LC612" s="713"/>
      <c r="LD612" s="713"/>
      <c r="LE612" s="713"/>
      <c r="LF612" s="713"/>
      <c r="LG612" s="713"/>
      <c r="LH612" s="713"/>
      <c r="LI612" s="713"/>
      <c r="LJ612" s="713"/>
      <c r="LK612" s="713"/>
      <c r="LL612" s="713"/>
      <c r="LM612" s="713"/>
      <c r="LN612" s="713"/>
      <c r="LO612" s="713"/>
      <c r="LP612" s="713"/>
      <c r="LQ612" s="713"/>
      <c r="LR612" s="713"/>
      <c r="LS612" s="713"/>
      <c r="LT612" s="713"/>
      <c r="LU612" s="713"/>
      <c r="LV612" s="713"/>
      <c r="LW612" s="713"/>
      <c r="LX612" s="713"/>
      <c r="LY612" s="713"/>
      <c r="LZ612" s="713"/>
      <c r="MA612" s="713"/>
      <c r="MB612" s="713"/>
      <c r="MC612" s="713"/>
      <c r="MD612" s="713"/>
      <c r="ME612" s="713"/>
      <c r="MF612" s="713"/>
      <c r="MG612" s="713"/>
      <c r="MH612" s="713"/>
      <c r="MI612" s="713"/>
      <c r="MJ612" s="713"/>
      <c r="MK612" s="713"/>
      <c r="ML612" s="713"/>
      <c r="MM612" s="713"/>
      <c r="MN612" s="713"/>
      <c r="MO612" s="713"/>
      <c r="MP612" s="713"/>
      <c r="MQ612" s="713"/>
      <c r="MR612" s="713"/>
      <c r="MS612" s="713"/>
      <c r="MT612" s="713"/>
      <c r="MU612" s="713"/>
      <c r="MV612" s="714"/>
      <c r="MW612" s="714"/>
      <c r="MX612" s="714"/>
      <c r="MY612" s="714"/>
      <c r="MZ612" s="714"/>
    </row>
    <row r="613" spans="1:364" s="49" customFormat="1" ht="15" customHeight="1">
      <c r="A613" s="723"/>
      <c r="B613" s="724"/>
      <c r="C613" s="709"/>
      <c r="D613" s="474"/>
      <c r="E613" s="7"/>
      <c r="F613" s="7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373"/>
      <c r="AG613" s="7"/>
      <c r="AH613" s="7"/>
      <c r="AI613" s="7"/>
      <c r="AJ613" s="7"/>
      <c r="AK613" s="7"/>
      <c r="AL613" s="7"/>
      <c r="AM613" s="7"/>
      <c r="AN613" s="7"/>
      <c r="AO613" s="373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373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373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373"/>
      <c r="FG613" s="6"/>
      <c r="FH613" s="6"/>
      <c r="FI613" s="6"/>
      <c r="FJ613" s="6"/>
      <c r="FK613" s="6"/>
      <c r="FL613" s="6"/>
      <c r="FM613" s="225"/>
      <c r="FN613" s="6"/>
      <c r="FO613" s="6"/>
      <c r="FP613" s="6"/>
      <c r="FQ613" s="6"/>
      <c r="FR613" s="510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101"/>
      <c r="GJ613" s="511"/>
      <c r="GK613" s="101"/>
      <c r="GL613" s="77"/>
      <c r="GM613" s="77"/>
      <c r="GN613" s="77"/>
      <c r="GO613" s="77"/>
      <c r="GP613" s="77"/>
      <c r="GQ613" s="77"/>
      <c r="GR613" s="77"/>
      <c r="GS613" s="77"/>
      <c r="GT613" s="77"/>
      <c r="GU613" s="77"/>
      <c r="GV613" s="77"/>
      <c r="GW613" s="77"/>
      <c r="GX613" s="77"/>
      <c r="GY613" s="77"/>
      <c r="GZ613" s="77"/>
      <c r="HA613" s="77"/>
      <c r="HB613" s="77"/>
      <c r="HC613" s="77"/>
      <c r="HD613" s="77"/>
      <c r="HE613" s="77"/>
      <c r="HF613" s="77"/>
      <c r="HG613" s="77"/>
      <c r="HH613" s="77"/>
      <c r="HI613" s="77"/>
      <c r="HJ613" s="77"/>
      <c r="HK613" s="77"/>
      <c r="HL613" s="77"/>
      <c r="HM613" s="77"/>
      <c r="HN613" s="77"/>
      <c r="HO613" s="77"/>
      <c r="HP613" s="77"/>
      <c r="HQ613" s="77"/>
      <c r="HR613" s="77"/>
      <c r="HS613" s="77"/>
      <c r="HT613" s="77"/>
      <c r="HU613" s="77"/>
      <c r="HV613" s="77"/>
      <c r="HW613" s="77"/>
      <c r="HX613" s="77"/>
      <c r="HY613" s="77"/>
      <c r="HZ613" s="77"/>
      <c r="IA613" s="77"/>
      <c r="IB613" s="77"/>
      <c r="IC613" s="77"/>
      <c r="ID613" s="77"/>
      <c r="IE613" s="77"/>
      <c r="IF613" s="77"/>
      <c r="IG613" s="77"/>
      <c r="IH613" s="77"/>
      <c r="II613" s="77"/>
      <c r="IJ613" s="77"/>
      <c r="IK613" s="77"/>
      <c r="IL613" s="77"/>
      <c r="IM613" s="77"/>
      <c r="IN613" s="77"/>
      <c r="IO613" s="77"/>
      <c r="IP613" s="77"/>
      <c r="IQ613" s="77"/>
      <c r="IR613" s="77"/>
      <c r="IS613" s="77"/>
      <c r="IT613" s="77"/>
      <c r="IU613" s="77"/>
      <c r="IV613" s="3"/>
      <c r="IW613" s="3"/>
      <c r="IX613" s="3"/>
      <c r="IY613" s="3"/>
      <c r="IZ613" s="3"/>
      <c r="JA613" s="551"/>
      <c r="JB613" s="713"/>
      <c r="JC613" s="713"/>
      <c r="JD613" s="713"/>
      <c r="JE613" s="713"/>
      <c r="JF613" s="713"/>
      <c r="JG613" s="713"/>
      <c r="JH613" s="713"/>
      <c r="JI613" s="713"/>
      <c r="JJ613" s="713"/>
      <c r="JK613" s="713"/>
      <c r="JL613" s="713"/>
      <c r="JM613" s="713"/>
      <c r="JN613" s="713"/>
      <c r="JO613" s="713"/>
      <c r="JP613" s="713"/>
      <c r="JQ613" s="713"/>
      <c r="JR613" s="713"/>
      <c r="JS613" s="713"/>
      <c r="JT613" s="713"/>
      <c r="JU613" s="713"/>
      <c r="JV613" s="713"/>
      <c r="JW613" s="713"/>
      <c r="JX613" s="713"/>
      <c r="JY613" s="713"/>
      <c r="JZ613" s="713"/>
      <c r="KA613" s="713"/>
      <c r="KB613" s="713"/>
      <c r="KC613" s="713"/>
      <c r="KD613" s="713"/>
      <c r="KE613" s="713"/>
      <c r="KF613" s="713"/>
      <c r="KG613" s="713"/>
      <c r="KH613" s="713"/>
      <c r="KI613" s="713"/>
      <c r="KJ613" s="713"/>
      <c r="KK613" s="713"/>
      <c r="KL613" s="713"/>
      <c r="KM613" s="713"/>
      <c r="KN613" s="713"/>
      <c r="KO613" s="713"/>
      <c r="KP613" s="713"/>
      <c r="KQ613" s="713"/>
      <c r="KR613" s="713"/>
      <c r="KS613" s="713"/>
      <c r="KT613" s="713"/>
      <c r="KU613" s="713"/>
      <c r="KV613" s="713"/>
      <c r="KW613" s="713"/>
      <c r="KX613" s="713"/>
      <c r="KY613" s="713"/>
      <c r="KZ613" s="713"/>
      <c r="LA613" s="713"/>
      <c r="LB613" s="713"/>
      <c r="LC613" s="713"/>
      <c r="LD613" s="713"/>
      <c r="LE613" s="713"/>
      <c r="LF613" s="713"/>
      <c r="LG613" s="713"/>
      <c r="LH613" s="713"/>
      <c r="LI613" s="713"/>
      <c r="LJ613" s="713"/>
      <c r="LK613" s="713"/>
      <c r="LL613" s="713"/>
      <c r="LM613" s="713"/>
      <c r="LN613" s="713"/>
      <c r="LO613" s="713"/>
      <c r="LP613" s="713"/>
      <c r="LQ613" s="713"/>
      <c r="LR613" s="713"/>
      <c r="LS613" s="713"/>
      <c r="LT613" s="713"/>
      <c r="LU613" s="713"/>
      <c r="LV613" s="713"/>
      <c r="LW613" s="713"/>
      <c r="LX613" s="713"/>
      <c r="LY613" s="713"/>
      <c r="LZ613" s="713"/>
      <c r="MA613" s="713"/>
      <c r="MB613" s="713"/>
      <c r="MC613" s="713"/>
      <c r="MD613" s="713"/>
      <c r="ME613" s="713"/>
      <c r="MF613" s="713"/>
      <c r="MG613" s="713"/>
      <c r="MH613" s="713"/>
      <c r="MI613" s="713"/>
      <c r="MJ613" s="713"/>
      <c r="MK613" s="713"/>
      <c r="ML613" s="713"/>
      <c r="MM613" s="713"/>
      <c r="MN613" s="713"/>
      <c r="MO613" s="713"/>
      <c r="MP613" s="713"/>
      <c r="MQ613" s="713"/>
      <c r="MR613" s="713"/>
      <c r="MS613" s="713"/>
      <c r="MT613" s="713"/>
      <c r="MU613" s="713"/>
      <c r="MV613" s="714"/>
      <c r="MW613" s="714"/>
      <c r="MX613" s="714"/>
      <c r="MY613" s="714"/>
      <c r="MZ613" s="714"/>
    </row>
    <row r="614" spans="1:364" s="49" customFormat="1" ht="15" customHeight="1">
      <c r="A614" s="723"/>
      <c r="B614" s="724"/>
      <c r="C614" s="709"/>
      <c r="D614" s="474"/>
      <c r="E614" s="7"/>
      <c r="F614" s="7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373"/>
      <c r="AG614" s="7"/>
      <c r="AH614" s="7"/>
      <c r="AI614" s="7"/>
      <c r="AJ614" s="7"/>
      <c r="AK614" s="7"/>
      <c r="AL614" s="7"/>
      <c r="AM614" s="7"/>
      <c r="AN614" s="7"/>
      <c r="AO614" s="373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373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373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373"/>
      <c r="FG614" s="6"/>
      <c r="FH614" s="6"/>
      <c r="FI614" s="6"/>
      <c r="FJ614" s="6"/>
      <c r="FK614" s="6"/>
      <c r="FL614" s="6"/>
      <c r="FM614" s="225"/>
      <c r="FN614" s="6"/>
      <c r="FO614" s="6"/>
      <c r="FP614" s="6"/>
      <c r="FQ614" s="6"/>
      <c r="FR614" s="510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101"/>
      <c r="GJ614" s="511"/>
      <c r="GK614" s="101"/>
      <c r="GL614" s="77"/>
      <c r="GM614" s="77"/>
      <c r="GN614" s="77"/>
      <c r="GO614" s="77"/>
      <c r="GP614" s="77"/>
      <c r="GQ614" s="77"/>
      <c r="GR614" s="77"/>
      <c r="GS614" s="77"/>
      <c r="GT614" s="77"/>
      <c r="GU614" s="77"/>
      <c r="GV614" s="77"/>
      <c r="GW614" s="77"/>
      <c r="GX614" s="77"/>
      <c r="GY614" s="77"/>
      <c r="GZ614" s="77"/>
      <c r="HA614" s="77"/>
      <c r="HB614" s="77"/>
      <c r="HC614" s="77"/>
      <c r="HD614" s="77"/>
      <c r="HE614" s="77"/>
      <c r="HF614" s="77"/>
      <c r="HG614" s="77"/>
      <c r="HH614" s="77"/>
      <c r="HI614" s="77"/>
      <c r="HJ614" s="77"/>
      <c r="HK614" s="77"/>
      <c r="HL614" s="77"/>
      <c r="HM614" s="77"/>
      <c r="HN614" s="77"/>
      <c r="HO614" s="77"/>
      <c r="HP614" s="77"/>
      <c r="HQ614" s="77"/>
      <c r="HR614" s="77"/>
      <c r="HS614" s="77"/>
      <c r="HT614" s="77"/>
      <c r="HU614" s="77"/>
      <c r="HV614" s="77"/>
      <c r="HW614" s="77"/>
      <c r="HX614" s="77"/>
      <c r="HY614" s="77"/>
      <c r="HZ614" s="77"/>
      <c r="IA614" s="77"/>
      <c r="IB614" s="77"/>
      <c r="IC614" s="77"/>
      <c r="ID614" s="77"/>
      <c r="IE614" s="77"/>
      <c r="IF614" s="77"/>
      <c r="IG614" s="77"/>
      <c r="IH614" s="77"/>
      <c r="II614" s="77"/>
      <c r="IJ614" s="77"/>
      <c r="IK614" s="77"/>
      <c r="IL614" s="77"/>
      <c r="IM614" s="77"/>
      <c r="IN614" s="77"/>
      <c r="IO614" s="77"/>
      <c r="IP614" s="77"/>
      <c r="IQ614" s="77"/>
      <c r="IR614" s="77"/>
      <c r="IS614" s="77"/>
      <c r="IT614" s="77"/>
      <c r="IU614" s="77"/>
      <c r="IV614" s="3"/>
      <c r="IW614" s="3"/>
      <c r="IX614" s="3"/>
      <c r="IY614" s="3"/>
      <c r="IZ614" s="3"/>
      <c r="JA614" s="551"/>
      <c r="JB614" s="713"/>
      <c r="JC614" s="713"/>
      <c r="JD614" s="713"/>
      <c r="JE614" s="713"/>
      <c r="JF614" s="713"/>
      <c r="JG614" s="713"/>
      <c r="JH614" s="713"/>
      <c r="JI614" s="713"/>
      <c r="JJ614" s="713"/>
      <c r="JK614" s="713"/>
      <c r="JL614" s="713"/>
      <c r="JM614" s="713"/>
      <c r="JN614" s="713"/>
      <c r="JO614" s="713"/>
      <c r="JP614" s="713"/>
      <c r="JQ614" s="713"/>
      <c r="JR614" s="713"/>
      <c r="JS614" s="713"/>
      <c r="JT614" s="713"/>
      <c r="JU614" s="713"/>
      <c r="JV614" s="713"/>
      <c r="JW614" s="713"/>
      <c r="JX614" s="713"/>
      <c r="JY614" s="713"/>
      <c r="JZ614" s="713"/>
      <c r="KA614" s="713"/>
      <c r="KB614" s="713"/>
      <c r="KC614" s="713"/>
      <c r="KD614" s="713"/>
      <c r="KE614" s="713"/>
      <c r="KF614" s="713"/>
      <c r="KG614" s="713"/>
      <c r="KH614" s="713"/>
      <c r="KI614" s="713"/>
      <c r="KJ614" s="713"/>
      <c r="KK614" s="713"/>
      <c r="KL614" s="713"/>
      <c r="KM614" s="713"/>
      <c r="KN614" s="713"/>
      <c r="KO614" s="713"/>
      <c r="KP614" s="713"/>
      <c r="KQ614" s="713"/>
      <c r="KR614" s="713"/>
      <c r="KS614" s="713"/>
      <c r="KT614" s="713"/>
      <c r="KU614" s="713"/>
      <c r="KV614" s="713"/>
      <c r="KW614" s="713"/>
      <c r="KX614" s="713"/>
      <c r="KY614" s="713"/>
      <c r="KZ614" s="713"/>
      <c r="LA614" s="713"/>
      <c r="LB614" s="713"/>
      <c r="LC614" s="713"/>
      <c r="LD614" s="713"/>
      <c r="LE614" s="713"/>
      <c r="LF614" s="713"/>
      <c r="LG614" s="713"/>
      <c r="LH614" s="713"/>
      <c r="LI614" s="713"/>
      <c r="LJ614" s="713"/>
      <c r="LK614" s="713"/>
      <c r="LL614" s="713"/>
      <c r="LM614" s="713"/>
      <c r="LN614" s="713"/>
      <c r="LO614" s="713"/>
      <c r="LP614" s="713"/>
      <c r="LQ614" s="713"/>
      <c r="LR614" s="713"/>
      <c r="LS614" s="713"/>
      <c r="LT614" s="713"/>
      <c r="LU614" s="713"/>
      <c r="LV614" s="713"/>
      <c r="LW614" s="713"/>
      <c r="LX614" s="713"/>
      <c r="LY614" s="713"/>
      <c r="LZ614" s="713"/>
      <c r="MA614" s="713"/>
      <c r="MB614" s="713"/>
      <c r="MC614" s="713"/>
      <c r="MD614" s="713"/>
      <c r="ME614" s="713"/>
      <c r="MF614" s="713"/>
      <c r="MG614" s="713"/>
      <c r="MH614" s="713"/>
      <c r="MI614" s="713"/>
      <c r="MJ614" s="713"/>
      <c r="MK614" s="713"/>
      <c r="ML614" s="713"/>
      <c r="MM614" s="713"/>
      <c r="MN614" s="713"/>
      <c r="MO614" s="713"/>
      <c r="MP614" s="713"/>
      <c r="MQ614" s="713"/>
      <c r="MR614" s="713"/>
      <c r="MS614" s="713"/>
      <c r="MT614" s="713"/>
      <c r="MU614" s="713"/>
      <c r="MV614" s="714"/>
      <c r="MW614" s="714"/>
      <c r="MX614" s="714"/>
      <c r="MY614" s="714"/>
      <c r="MZ614" s="714"/>
    </row>
    <row r="615" spans="1:364" s="49" customFormat="1" ht="15" customHeight="1">
      <c r="A615" s="723"/>
      <c r="B615" s="724"/>
      <c r="C615" s="709"/>
      <c r="D615" s="474"/>
      <c r="E615" s="7"/>
      <c r="F615" s="7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373"/>
      <c r="AG615" s="7"/>
      <c r="AH615" s="7"/>
      <c r="AI615" s="7"/>
      <c r="AJ615" s="7"/>
      <c r="AK615" s="7"/>
      <c r="AL615" s="7"/>
      <c r="AM615" s="7"/>
      <c r="AN615" s="7"/>
      <c r="AO615" s="373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373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373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373"/>
      <c r="FG615" s="6"/>
      <c r="FH615" s="6"/>
      <c r="FI615" s="6"/>
      <c r="FJ615" s="6"/>
      <c r="FK615" s="6"/>
      <c r="FL615" s="6"/>
      <c r="FM615" s="225"/>
      <c r="FN615" s="6"/>
      <c r="FO615" s="6"/>
      <c r="FP615" s="6"/>
      <c r="FQ615" s="6"/>
      <c r="FR615" s="510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101"/>
      <c r="GJ615" s="511"/>
      <c r="GK615" s="101"/>
      <c r="GL615" s="77"/>
      <c r="GM615" s="77"/>
      <c r="GN615" s="77"/>
      <c r="GO615" s="77"/>
      <c r="GP615" s="77"/>
      <c r="GQ615" s="77"/>
      <c r="GR615" s="77"/>
      <c r="GS615" s="77"/>
      <c r="GT615" s="77"/>
      <c r="GU615" s="77"/>
      <c r="GV615" s="77"/>
      <c r="GW615" s="77"/>
      <c r="GX615" s="77"/>
      <c r="GY615" s="77"/>
      <c r="GZ615" s="77"/>
      <c r="HA615" s="77"/>
      <c r="HB615" s="77"/>
      <c r="HC615" s="77"/>
      <c r="HD615" s="77"/>
      <c r="HE615" s="77"/>
      <c r="HF615" s="77"/>
      <c r="HG615" s="77"/>
      <c r="HH615" s="77"/>
      <c r="HI615" s="77"/>
      <c r="HJ615" s="77"/>
      <c r="HK615" s="77"/>
      <c r="HL615" s="77"/>
      <c r="HM615" s="77"/>
      <c r="HN615" s="77"/>
      <c r="HO615" s="77"/>
      <c r="HP615" s="77"/>
      <c r="HQ615" s="77"/>
      <c r="HR615" s="77"/>
      <c r="HS615" s="77"/>
      <c r="HT615" s="77"/>
      <c r="HU615" s="77"/>
      <c r="HV615" s="77"/>
      <c r="HW615" s="77"/>
      <c r="HX615" s="77"/>
      <c r="HY615" s="77"/>
      <c r="HZ615" s="77"/>
      <c r="IA615" s="77"/>
      <c r="IB615" s="77"/>
      <c r="IC615" s="77"/>
      <c r="ID615" s="77"/>
      <c r="IE615" s="77"/>
      <c r="IF615" s="77"/>
      <c r="IG615" s="77"/>
      <c r="IH615" s="77"/>
      <c r="II615" s="77"/>
      <c r="IJ615" s="77"/>
      <c r="IK615" s="77"/>
      <c r="IL615" s="77"/>
      <c r="IM615" s="77"/>
      <c r="IN615" s="77"/>
      <c r="IO615" s="77"/>
      <c r="IP615" s="77"/>
      <c r="IQ615" s="77"/>
      <c r="IR615" s="77"/>
      <c r="IS615" s="77"/>
      <c r="IT615" s="77"/>
      <c r="IU615" s="77"/>
      <c r="IV615" s="3"/>
      <c r="IW615" s="3"/>
      <c r="IX615" s="3"/>
      <c r="IY615" s="3"/>
      <c r="IZ615" s="3"/>
      <c r="JA615" s="551"/>
      <c r="JB615" s="713"/>
      <c r="JC615" s="713"/>
      <c r="JD615" s="713"/>
      <c r="JE615" s="713"/>
      <c r="JF615" s="713"/>
      <c r="JG615" s="713"/>
      <c r="JH615" s="713"/>
      <c r="JI615" s="713"/>
      <c r="JJ615" s="713"/>
      <c r="JK615" s="713"/>
      <c r="JL615" s="713"/>
      <c r="JM615" s="713"/>
      <c r="JN615" s="713"/>
      <c r="JO615" s="713"/>
      <c r="JP615" s="713"/>
      <c r="JQ615" s="713"/>
      <c r="JR615" s="713"/>
      <c r="JS615" s="713"/>
      <c r="JT615" s="713"/>
      <c r="JU615" s="713"/>
      <c r="JV615" s="713"/>
      <c r="JW615" s="713"/>
      <c r="JX615" s="713"/>
      <c r="JY615" s="713"/>
      <c r="JZ615" s="713"/>
      <c r="KA615" s="713"/>
      <c r="KB615" s="713"/>
      <c r="KC615" s="713"/>
      <c r="KD615" s="713"/>
      <c r="KE615" s="713"/>
      <c r="KF615" s="713"/>
      <c r="KG615" s="713"/>
      <c r="KH615" s="713"/>
      <c r="KI615" s="713"/>
      <c r="KJ615" s="713"/>
      <c r="KK615" s="713"/>
      <c r="KL615" s="713"/>
      <c r="KM615" s="713"/>
      <c r="KN615" s="713"/>
      <c r="KO615" s="713"/>
      <c r="KP615" s="713"/>
      <c r="KQ615" s="713"/>
      <c r="KR615" s="713"/>
      <c r="KS615" s="713"/>
      <c r="KT615" s="713"/>
      <c r="KU615" s="713"/>
      <c r="KV615" s="713"/>
      <c r="KW615" s="713"/>
      <c r="KX615" s="713"/>
      <c r="KY615" s="713"/>
      <c r="KZ615" s="713"/>
      <c r="LA615" s="713"/>
      <c r="LB615" s="713"/>
      <c r="LC615" s="713"/>
      <c r="LD615" s="713"/>
      <c r="LE615" s="713"/>
      <c r="LF615" s="713"/>
      <c r="LG615" s="713"/>
      <c r="LH615" s="713"/>
      <c r="LI615" s="713"/>
      <c r="LJ615" s="713"/>
      <c r="LK615" s="713"/>
      <c r="LL615" s="713"/>
      <c r="LM615" s="713"/>
      <c r="LN615" s="713"/>
      <c r="LO615" s="713"/>
      <c r="LP615" s="713"/>
      <c r="LQ615" s="713"/>
      <c r="LR615" s="713"/>
      <c r="LS615" s="713"/>
      <c r="LT615" s="713"/>
      <c r="LU615" s="713"/>
      <c r="LV615" s="713"/>
      <c r="LW615" s="713"/>
      <c r="LX615" s="713"/>
      <c r="LY615" s="713"/>
      <c r="LZ615" s="713"/>
      <c r="MA615" s="713"/>
      <c r="MB615" s="713"/>
      <c r="MC615" s="713"/>
      <c r="MD615" s="713"/>
      <c r="ME615" s="713"/>
      <c r="MF615" s="713"/>
      <c r="MG615" s="713"/>
      <c r="MH615" s="713"/>
      <c r="MI615" s="713"/>
      <c r="MJ615" s="713"/>
      <c r="MK615" s="713"/>
      <c r="ML615" s="713"/>
      <c r="MM615" s="713"/>
      <c r="MN615" s="713"/>
      <c r="MO615" s="713"/>
      <c r="MP615" s="713"/>
      <c r="MQ615" s="713"/>
      <c r="MR615" s="713"/>
      <c r="MS615" s="713"/>
      <c r="MT615" s="713"/>
      <c r="MU615" s="713"/>
      <c r="MV615" s="714"/>
      <c r="MW615" s="714"/>
      <c r="MX615" s="714"/>
      <c r="MY615" s="714"/>
      <c r="MZ615" s="714"/>
    </row>
    <row r="616" spans="1:364" s="49" customFormat="1" ht="15" customHeight="1">
      <c r="A616" s="723"/>
      <c r="B616" s="724"/>
      <c r="C616" s="709"/>
      <c r="D616" s="474"/>
      <c r="E616" s="7"/>
      <c r="F616" s="7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373"/>
      <c r="AG616" s="7"/>
      <c r="AH616" s="7"/>
      <c r="AI616" s="7"/>
      <c r="AJ616" s="7"/>
      <c r="AK616" s="7"/>
      <c r="AL616" s="7"/>
      <c r="AM616" s="7"/>
      <c r="AN616" s="7"/>
      <c r="AO616" s="373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373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373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373"/>
      <c r="FG616" s="6"/>
      <c r="FH616" s="6"/>
      <c r="FI616" s="6"/>
      <c r="FJ616" s="6"/>
      <c r="FK616" s="6"/>
      <c r="FL616" s="6"/>
      <c r="FM616" s="225"/>
      <c r="FN616" s="6"/>
      <c r="FO616" s="6"/>
      <c r="FP616" s="6"/>
      <c r="FQ616" s="6"/>
      <c r="FR616" s="510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101"/>
      <c r="GJ616" s="511"/>
      <c r="GK616" s="101"/>
      <c r="GL616" s="77"/>
      <c r="GM616" s="77"/>
      <c r="GN616" s="77"/>
      <c r="GO616" s="77"/>
      <c r="GP616" s="77"/>
      <c r="GQ616" s="77"/>
      <c r="GR616" s="77"/>
      <c r="GS616" s="77"/>
      <c r="GT616" s="77"/>
      <c r="GU616" s="77"/>
      <c r="GV616" s="77"/>
      <c r="GW616" s="77"/>
      <c r="GX616" s="77"/>
      <c r="GY616" s="77"/>
      <c r="GZ616" s="77"/>
      <c r="HA616" s="77"/>
      <c r="HB616" s="77"/>
      <c r="HC616" s="77"/>
      <c r="HD616" s="77"/>
      <c r="HE616" s="77"/>
      <c r="HF616" s="77"/>
      <c r="HG616" s="77"/>
      <c r="HH616" s="77"/>
      <c r="HI616" s="77"/>
      <c r="HJ616" s="77"/>
      <c r="HK616" s="77"/>
      <c r="HL616" s="77"/>
      <c r="HM616" s="77"/>
      <c r="HN616" s="77"/>
      <c r="HO616" s="77"/>
      <c r="HP616" s="77"/>
      <c r="HQ616" s="77"/>
      <c r="HR616" s="77"/>
      <c r="HS616" s="77"/>
      <c r="HT616" s="77"/>
      <c r="HU616" s="77"/>
      <c r="HV616" s="77"/>
      <c r="HW616" s="77"/>
      <c r="HX616" s="77"/>
      <c r="HY616" s="77"/>
      <c r="HZ616" s="77"/>
      <c r="IA616" s="77"/>
      <c r="IB616" s="77"/>
      <c r="IC616" s="77"/>
      <c r="ID616" s="77"/>
      <c r="IE616" s="77"/>
      <c r="IF616" s="77"/>
      <c r="IG616" s="77"/>
      <c r="IH616" s="77"/>
      <c r="II616" s="77"/>
      <c r="IJ616" s="77"/>
      <c r="IK616" s="77"/>
      <c r="IL616" s="77"/>
      <c r="IM616" s="77"/>
      <c r="IN616" s="77"/>
      <c r="IO616" s="77"/>
      <c r="IP616" s="77"/>
      <c r="IQ616" s="77"/>
      <c r="IR616" s="77"/>
      <c r="IS616" s="77"/>
      <c r="IT616" s="77"/>
      <c r="IU616" s="77"/>
      <c r="IV616" s="3"/>
      <c r="IW616" s="3"/>
      <c r="IX616" s="3"/>
      <c r="IY616" s="3"/>
      <c r="IZ616" s="3"/>
      <c r="JA616" s="551"/>
      <c r="JB616" s="713"/>
      <c r="JC616" s="713"/>
      <c r="JD616" s="713"/>
      <c r="JE616" s="713"/>
      <c r="JF616" s="713"/>
      <c r="JG616" s="713"/>
      <c r="JH616" s="713"/>
      <c r="JI616" s="713"/>
      <c r="JJ616" s="713"/>
      <c r="JK616" s="713"/>
      <c r="JL616" s="713"/>
      <c r="JM616" s="713"/>
      <c r="JN616" s="713"/>
      <c r="JO616" s="713"/>
      <c r="JP616" s="713"/>
      <c r="JQ616" s="713"/>
      <c r="JR616" s="713"/>
      <c r="JS616" s="713"/>
      <c r="JT616" s="713"/>
      <c r="JU616" s="713"/>
      <c r="JV616" s="713"/>
      <c r="JW616" s="713"/>
      <c r="JX616" s="713"/>
      <c r="JY616" s="713"/>
      <c r="JZ616" s="713"/>
      <c r="KA616" s="713"/>
      <c r="KB616" s="713"/>
      <c r="KC616" s="713"/>
      <c r="KD616" s="713"/>
      <c r="KE616" s="713"/>
      <c r="KF616" s="713"/>
      <c r="KG616" s="713"/>
      <c r="KH616" s="713"/>
      <c r="KI616" s="713"/>
      <c r="KJ616" s="713"/>
      <c r="KK616" s="713"/>
      <c r="KL616" s="713"/>
      <c r="KM616" s="713"/>
      <c r="KN616" s="713"/>
      <c r="KO616" s="713"/>
      <c r="KP616" s="713"/>
      <c r="KQ616" s="713"/>
      <c r="KR616" s="713"/>
      <c r="KS616" s="713"/>
      <c r="KT616" s="713"/>
      <c r="KU616" s="713"/>
      <c r="KV616" s="713"/>
      <c r="KW616" s="713"/>
      <c r="KX616" s="713"/>
      <c r="KY616" s="713"/>
      <c r="KZ616" s="713"/>
      <c r="LA616" s="713"/>
      <c r="LB616" s="713"/>
      <c r="LC616" s="713"/>
      <c r="LD616" s="713"/>
      <c r="LE616" s="713"/>
      <c r="LF616" s="713"/>
      <c r="LG616" s="713"/>
      <c r="LH616" s="713"/>
      <c r="LI616" s="713"/>
      <c r="LJ616" s="713"/>
      <c r="LK616" s="713"/>
      <c r="LL616" s="713"/>
      <c r="LM616" s="713"/>
      <c r="LN616" s="713"/>
      <c r="LO616" s="713"/>
      <c r="LP616" s="713"/>
      <c r="LQ616" s="713"/>
      <c r="LR616" s="713"/>
      <c r="LS616" s="713"/>
      <c r="LT616" s="713"/>
      <c r="LU616" s="713"/>
      <c r="LV616" s="713"/>
      <c r="LW616" s="713"/>
      <c r="LX616" s="713"/>
      <c r="LY616" s="713"/>
      <c r="LZ616" s="713"/>
      <c r="MA616" s="713"/>
      <c r="MB616" s="713"/>
      <c r="MC616" s="713"/>
      <c r="MD616" s="713"/>
      <c r="ME616" s="713"/>
      <c r="MF616" s="713"/>
      <c r="MG616" s="713"/>
      <c r="MH616" s="713"/>
      <c r="MI616" s="713"/>
      <c r="MJ616" s="713"/>
      <c r="MK616" s="713"/>
      <c r="ML616" s="713"/>
      <c r="MM616" s="713"/>
      <c r="MN616" s="713"/>
      <c r="MO616" s="713"/>
      <c r="MP616" s="713"/>
      <c r="MQ616" s="713"/>
      <c r="MR616" s="713"/>
      <c r="MS616" s="713"/>
      <c r="MT616" s="713"/>
      <c r="MU616" s="713"/>
      <c r="MV616" s="714"/>
      <c r="MW616" s="714"/>
      <c r="MX616" s="714"/>
      <c r="MY616" s="714"/>
      <c r="MZ616" s="714"/>
    </row>
    <row r="617" spans="1:364" s="49" customFormat="1" ht="15" customHeight="1">
      <c r="A617" s="723"/>
      <c r="B617" s="724"/>
      <c r="C617" s="709"/>
      <c r="D617" s="474"/>
      <c r="E617" s="7"/>
      <c r="F617" s="7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373"/>
      <c r="AG617" s="7"/>
      <c r="AH617" s="7"/>
      <c r="AI617" s="7"/>
      <c r="AJ617" s="7"/>
      <c r="AK617" s="7"/>
      <c r="AL617" s="7"/>
      <c r="AM617" s="7"/>
      <c r="AN617" s="7"/>
      <c r="AO617" s="373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373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373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373"/>
      <c r="FG617" s="6"/>
      <c r="FH617" s="6"/>
      <c r="FI617" s="6"/>
      <c r="FJ617" s="6"/>
      <c r="FK617" s="6"/>
      <c r="FL617" s="6"/>
      <c r="FM617" s="225"/>
      <c r="FN617" s="6"/>
      <c r="FO617" s="6"/>
      <c r="FP617" s="6"/>
      <c r="FQ617" s="6"/>
      <c r="FR617" s="510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101"/>
      <c r="GJ617" s="511"/>
      <c r="GK617" s="101"/>
      <c r="GL617" s="77"/>
      <c r="GM617" s="77"/>
      <c r="GN617" s="77"/>
      <c r="GO617" s="77"/>
      <c r="GP617" s="77"/>
      <c r="GQ617" s="77"/>
      <c r="GR617" s="77"/>
      <c r="GS617" s="77"/>
      <c r="GT617" s="77"/>
      <c r="GU617" s="77"/>
      <c r="GV617" s="77"/>
      <c r="GW617" s="77"/>
      <c r="GX617" s="77"/>
      <c r="GY617" s="77"/>
      <c r="GZ617" s="77"/>
      <c r="HA617" s="77"/>
      <c r="HB617" s="77"/>
      <c r="HC617" s="77"/>
      <c r="HD617" s="77"/>
      <c r="HE617" s="77"/>
      <c r="HF617" s="77"/>
      <c r="HG617" s="77"/>
      <c r="HH617" s="77"/>
      <c r="HI617" s="77"/>
      <c r="HJ617" s="77"/>
      <c r="HK617" s="77"/>
      <c r="HL617" s="77"/>
      <c r="HM617" s="77"/>
      <c r="HN617" s="77"/>
      <c r="HO617" s="77"/>
      <c r="HP617" s="77"/>
      <c r="HQ617" s="77"/>
      <c r="HR617" s="77"/>
      <c r="HS617" s="77"/>
      <c r="HT617" s="77"/>
      <c r="HU617" s="77"/>
      <c r="HV617" s="77"/>
      <c r="HW617" s="77"/>
      <c r="HX617" s="77"/>
      <c r="HY617" s="77"/>
      <c r="HZ617" s="77"/>
      <c r="IA617" s="77"/>
      <c r="IB617" s="77"/>
      <c r="IC617" s="77"/>
      <c r="ID617" s="77"/>
      <c r="IE617" s="77"/>
      <c r="IF617" s="77"/>
      <c r="IG617" s="77"/>
      <c r="IH617" s="77"/>
      <c r="II617" s="77"/>
      <c r="IJ617" s="77"/>
      <c r="IK617" s="77"/>
      <c r="IL617" s="77"/>
      <c r="IM617" s="77"/>
      <c r="IN617" s="77"/>
      <c r="IO617" s="77"/>
      <c r="IP617" s="77"/>
      <c r="IQ617" s="77"/>
      <c r="IR617" s="77"/>
      <c r="IS617" s="77"/>
      <c r="IT617" s="77"/>
      <c r="IU617" s="77"/>
      <c r="IV617" s="3"/>
      <c r="IW617" s="3"/>
      <c r="IX617" s="3"/>
      <c r="IY617" s="3"/>
      <c r="IZ617" s="3"/>
      <c r="JA617" s="551"/>
      <c r="JB617" s="713"/>
      <c r="JC617" s="713"/>
      <c r="JD617" s="713"/>
      <c r="JE617" s="713"/>
      <c r="JF617" s="713"/>
      <c r="JG617" s="713"/>
      <c r="JH617" s="713"/>
      <c r="JI617" s="713"/>
      <c r="JJ617" s="713"/>
      <c r="JK617" s="713"/>
      <c r="JL617" s="713"/>
      <c r="JM617" s="713"/>
      <c r="JN617" s="713"/>
      <c r="JO617" s="713"/>
      <c r="JP617" s="713"/>
      <c r="JQ617" s="713"/>
      <c r="JR617" s="713"/>
      <c r="JS617" s="713"/>
      <c r="JT617" s="713"/>
      <c r="JU617" s="713"/>
      <c r="JV617" s="713"/>
      <c r="JW617" s="713"/>
      <c r="JX617" s="713"/>
      <c r="JY617" s="713"/>
      <c r="JZ617" s="713"/>
      <c r="KA617" s="713"/>
      <c r="KB617" s="713"/>
      <c r="KC617" s="713"/>
      <c r="KD617" s="713"/>
      <c r="KE617" s="713"/>
      <c r="KF617" s="713"/>
      <c r="KG617" s="713"/>
      <c r="KH617" s="713"/>
      <c r="KI617" s="713"/>
      <c r="KJ617" s="713"/>
      <c r="KK617" s="713"/>
      <c r="KL617" s="713"/>
      <c r="KM617" s="713"/>
      <c r="KN617" s="713"/>
      <c r="KO617" s="713"/>
      <c r="KP617" s="713"/>
      <c r="KQ617" s="713"/>
      <c r="KR617" s="713"/>
      <c r="KS617" s="713"/>
      <c r="KT617" s="713"/>
      <c r="KU617" s="713"/>
      <c r="KV617" s="713"/>
      <c r="KW617" s="713"/>
      <c r="KX617" s="713"/>
      <c r="KY617" s="713"/>
      <c r="KZ617" s="713"/>
      <c r="LA617" s="713"/>
      <c r="LB617" s="713"/>
      <c r="LC617" s="713"/>
      <c r="LD617" s="713"/>
      <c r="LE617" s="713"/>
      <c r="LF617" s="713"/>
      <c r="LG617" s="713"/>
      <c r="LH617" s="713"/>
      <c r="LI617" s="713"/>
      <c r="LJ617" s="713"/>
      <c r="LK617" s="713"/>
      <c r="LL617" s="713"/>
      <c r="LM617" s="713"/>
      <c r="LN617" s="713"/>
      <c r="LO617" s="713"/>
      <c r="LP617" s="713"/>
      <c r="LQ617" s="713"/>
      <c r="LR617" s="713"/>
      <c r="LS617" s="713"/>
      <c r="LT617" s="713"/>
      <c r="LU617" s="713"/>
      <c r="LV617" s="713"/>
      <c r="LW617" s="713"/>
      <c r="LX617" s="713"/>
      <c r="LY617" s="713"/>
      <c r="LZ617" s="713"/>
      <c r="MA617" s="713"/>
      <c r="MB617" s="713"/>
      <c r="MC617" s="713"/>
      <c r="MD617" s="713"/>
      <c r="ME617" s="713"/>
      <c r="MF617" s="713"/>
      <c r="MG617" s="713"/>
      <c r="MH617" s="713"/>
      <c r="MI617" s="713"/>
      <c r="MJ617" s="713"/>
      <c r="MK617" s="713"/>
      <c r="ML617" s="713"/>
      <c r="MM617" s="713"/>
      <c r="MN617" s="713"/>
      <c r="MO617" s="713"/>
      <c r="MP617" s="713"/>
      <c r="MQ617" s="713"/>
      <c r="MR617" s="713"/>
      <c r="MS617" s="713"/>
      <c r="MT617" s="713"/>
      <c r="MU617" s="713"/>
      <c r="MV617" s="714"/>
      <c r="MW617" s="714"/>
      <c r="MX617" s="714"/>
      <c r="MY617" s="714"/>
      <c r="MZ617" s="714"/>
    </row>
    <row r="618" spans="1:364" s="49" customFormat="1" ht="15" customHeight="1">
      <c r="A618" s="723"/>
      <c r="B618" s="724"/>
      <c r="C618" s="709"/>
      <c r="D618" s="474"/>
      <c r="E618" s="7"/>
      <c r="F618" s="7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373"/>
      <c r="AG618" s="7"/>
      <c r="AH618" s="7"/>
      <c r="AI618" s="7"/>
      <c r="AJ618" s="7"/>
      <c r="AK618" s="7"/>
      <c r="AL618" s="7"/>
      <c r="AM618" s="7"/>
      <c r="AN618" s="7"/>
      <c r="AO618" s="373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373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373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373"/>
      <c r="FG618" s="6"/>
      <c r="FH618" s="6"/>
      <c r="FI618" s="6"/>
      <c r="FJ618" s="6"/>
      <c r="FK618" s="6"/>
      <c r="FL618" s="6"/>
      <c r="FM618" s="225"/>
      <c r="FN618" s="6"/>
      <c r="FO618" s="6"/>
      <c r="FP618" s="6"/>
      <c r="FQ618" s="6"/>
      <c r="FR618" s="510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101"/>
      <c r="GJ618" s="511"/>
      <c r="GK618" s="101"/>
      <c r="GL618" s="77"/>
      <c r="GM618" s="77"/>
      <c r="GN618" s="77"/>
      <c r="GO618" s="77"/>
      <c r="GP618" s="77"/>
      <c r="GQ618" s="77"/>
      <c r="GR618" s="77"/>
      <c r="GS618" s="77"/>
      <c r="GT618" s="77"/>
      <c r="GU618" s="77"/>
      <c r="GV618" s="77"/>
      <c r="GW618" s="77"/>
      <c r="GX618" s="77"/>
      <c r="GY618" s="77"/>
      <c r="GZ618" s="77"/>
      <c r="HA618" s="77"/>
      <c r="HB618" s="77"/>
      <c r="HC618" s="77"/>
      <c r="HD618" s="77"/>
      <c r="HE618" s="77"/>
      <c r="HF618" s="77"/>
      <c r="HG618" s="77"/>
      <c r="HH618" s="77"/>
      <c r="HI618" s="77"/>
      <c r="HJ618" s="77"/>
      <c r="HK618" s="77"/>
      <c r="HL618" s="77"/>
      <c r="HM618" s="77"/>
      <c r="HN618" s="77"/>
      <c r="HO618" s="77"/>
      <c r="HP618" s="77"/>
      <c r="HQ618" s="77"/>
      <c r="HR618" s="77"/>
      <c r="HS618" s="77"/>
      <c r="HT618" s="77"/>
      <c r="HU618" s="77"/>
      <c r="HV618" s="77"/>
      <c r="HW618" s="77"/>
      <c r="HX618" s="77"/>
      <c r="HY618" s="77"/>
      <c r="HZ618" s="77"/>
      <c r="IA618" s="77"/>
      <c r="IB618" s="77"/>
      <c r="IC618" s="77"/>
      <c r="ID618" s="77"/>
      <c r="IE618" s="77"/>
      <c r="IF618" s="77"/>
      <c r="IG618" s="77"/>
      <c r="IH618" s="77"/>
      <c r="II618" s="77"/>
      <c r="IJ618" s="77"/>
      <c r="IK618" s="77"/>
      <c r="IL618" s="77"/>
      <c r="IM618" s="77"/>
      <c r="IN618" s="77"/>
      <c r="IO618" s="77"/>
      <c r="IP618" s="77"/>
      <c r="IQ618" s="77"/>
      <c r="IR618" s="77"/>
      <c r="IS618" s="77"/>
      <c r="IT618" s="77"/>
      <c r="IU618" s="77"/>
      <c r="IV618" s="3"/>
      <c r="IW618" s="3"/>
      <c r="IX618" s="3"/>
      <c r="IY618" s="3"/>
      <c r="IZ618" s="3"/>
      <c r="JA618" s="551"/>
      <c r="JB618" s="713"/>
      <c r="JC618" s="713"/>
      <c r="JD618" s="713"/>
      <c r="JE618" s="713"/>
      <c r="JF618" s="713"/>
      <c r="JG618" s="713"/>
      <c r="JH618" s="713"/>
      <c r="JI618" s="713"/>
      <c r="JJ618" s="713"/>
      <c r="JK618" s="713"/>
      <c r="JL618" s="713"/>
      <c r="JM618" s="713"/>
      <c r="JN618" s="713"/>
      <c r="JO618" s="713"/>
      <c r="JP618" s="713"/>
      <c r="JQ618" s="713"/>
      <c r="JR618" s="713"/>
      <c r="JS618" s="713"/>
      <c r="JT618" s="713"/>
      <c r="JU618" s="713"/>
      <c r="JV618" s="713"/>
      <c r="JW618" s="713"/>
      <c r="JX618" s="713"/>
      <c r="JY618" s="713"/>
      <c r="JZ618" s="713"/>
      <c r="KA618" s="713"/>
      <c r="KB618" s="713"/>
      <c r="KC618" s="713"/>
      <c r="KD618" s="713"/>
      <c r="KE618" s="713"/>
      <c r="KF618" s="713"/>
      <c r="KG618" s="713"/>
      <c r="KH618" s="713"/>
      <c r="KI618" s="713"/>
      <c r="KJ618" s="713"/>
      <c r="KK618" s="713"/>
      <c r="KL618" s="713"/>
      <c r="KM618" s="713"/>
      <c r="KN618" s="713"/>
      <c r="KO618" s="713"/>
      <c r="KP618" s="713"/>
      <c r="KQ618" s="713"/>
      <c r="KR618" s="713"/>
      <c r="KS618" s="713"/>
      <c r="KT618" s="713"/>
      <c r="KU618" s="713"/>
      <c r="KV618" s="713"/>
      <c r="KW618" s="713"/>
      <c r="KX618" s="713"/>
      <c r="KY618" s="713"/>
      <c r="KZ618" s="713"/>
      <c r="LA618" s="713"/>
      <c r="LB618" s="713"/>
      <c r="LC618" s="713"/>
      <c r="LD618" s="713"/>
      <c r="LE618" s="713"/>
      <c r="LF618" s="713"/>
      <c r="LG618" s="713"/>
      <c r="LH618" s="713"/>
      <c r="LI618" s="713"/>
      <c r="LJ618" s="713"/>
      <c r="LK618" s="713"/>
      <c r="LL618" s="713"/>
      <c r="LM618" s="713"/>
      <c r="LN618" s="713"/>
      <c r="LO618" s="713"/>
      <c r="LP618" s="713"/>
      <c r="LQ618" s="713"/>
      <c r="LR618" s="713"/>
      <c r="LS618" s="713"/>
      <c r="LT618" s="713"/>
      <c r="LU618" s="713"/>
      <c r="LV618" s="713"/>
      <c r="LW618" s="713"/>
      <c r="LX618" s="713"/>
      <c r="LY618" s="713"/>
      <c r="LZ618" s="713"/>
      <c r="MA618" s="713"/>
      <c r="MB618" s="713"/>
      <c r="MC618" s="713"/>
      <c r="MD618" s="713"/>
      <c r="ME618" s="713"/>
      <c r="MF618" s="713"/>
      <c r="MG618" s="713"/>
      <c r="MH618" s="713"/>
      <c r="MI618" s="713"/>
      <c r="MJ618" s="713"/>
      <c r="MK618" s="713"/>
      <c r="ML618" s="713"/>
      <c r="MM618" s="713"/>
      <c r="MN618" s="713"/>
      <c r="MO618" s="713"/>
      <c r="MP618" s="713"/>
      <c r="MQ618" s="713"/>
      <c r="MR618" s="713"/>
      <c r="MS618" s="713"/>
      <c r="MT618" s="713"/>
      <c r="MU618" s="713"/>
      <c r="MV618" s="714"/>
      <c r="MW618" s="714"/>
      <c r="MX618" s="714"/>
      <c r="MY618" s="714"/>
      <c r="MZ618" s="714"/>
    </row>
    <row r="619" spans="1:364" s="49" customFormat="1" ht="15" customHeight="1">
      <c r="A619" s="723"/>
      <c r="B619" s="724"/>
      <c r="C619" s="709"/>
      <c r="D619" s="474"/>
      <c r="E619" s="7"/>
      <c r="F619" s="7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373"/>
      <c r="AG619" s="7"/>
      <c r="AH619" s="7"/>
      <c r="AI619" s="7"/>
      <c r="AJ619" s="7"/>
      <c r="AK619" s="7"/>
      <c r="AL619" s="7"/>
      <c r="AM619" s="7"/>
      <c r="AN619" s="7"/>
      <c r="AO619" s="373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373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373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373"/>
      <c r="FG619" s="6"/>
      <c r="FH619" s="6"/>
      <c r="FI619" s="6"/>
      <c r="FJ619" s="6"/>
      <c r="FK619" s="6"/>
      <c r="FL619" s="6"/>
      <c r="FM619" s="225"/>
      <c r="FN619" s="6"/>
      <c r="FO619" s="6"/>
      <c r="FP619" s="6"/>
      <c r="FQ619" s="6"/>
      <c r="FR619" s="510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101"/>
      <c r="GJ619" s="511"/>
      <c r="GK619" s="101"/>
      <c r="GL619" s="77"/>
      <c r="GM619" s="77"/>
      <c r="GN619" s="77"/>
      <c r="GO619" s="77"/>
      <c r="GP619" s="77"/>
      <c r="GQ619" s="77"/>
      <c r="GR619" s="77"/>
      <c r="GS619" s="77"/>
      <c r="GT619" s="77"/>
      <c r="GU619" s="77"/>
      <c r="GV619" s="77"/>
      <c r="GW619" s="77"/>
      <c r="GX619" s="77"/>
      <c r="GY619" s="77"/>
      <c r="GZ619" s="77"/>
      <c r="HA619" s="77"/>
      <c r="HB619" s="77"/>
      <c r="HC619" s="77"/>
      <c r="HD619" s="77"/>
      <c r="HE619" s="77"/>
      <c r="HF619" s="77"/>
      <c r="HG619" s="77"/>
      <c r="HH619" s="77"/>
      <c r="HI619" s="77"/>
      <c r="HJ619" s="77"/>
      <c r="HK619" s="77"/>
      <c r="HL619" s="77"/>
      <c r="HM619" s="77"/>
      <c r="HN619" s="77"/>
      <c r="HO619" s="77"/>
      <c r="HP619" s="77"/>
      <c r="HQ619" s="77"/>
      <c r="HR619" s="77"/>
      <c r="HS619" s="77"/>
      <c r="HT619" s="77"/>
      <c r="HU619" s="77"/>
      <c r="HV619" s="77"/>
      <c r="HW619" s="77"/>
      <c r="HX619" s="77"/>
      <c r="HY619" s="77"/>
      <c r="HZ619" s="77"/>
      <c r="IA619" s="77"/>
      <c r="IB619" s="77"/>
      <c r="IC619" s="77"/>
      <c r="ID619" s="77"/>
      <c r="IE619" s="77"/>
      <c r="IF619" s="77"/>
      <c r="IG619" s="77"/>
      <c r="IH619" s="77"/>
      <c r="II619" s="77"/>
      <c r="IJ619" s="77"/>
      <c r="IK619" s="77"/>
      <c r="IL619" s="77"/>
      <c r="IM619" s="77"/>
      <c r="IN619" s="77"/>
      <c r="IO619" s="77"/>
      <c r="IP619" s="77"/>
      <c r="IQ619" s="77"/>
      <c r="IR619" s="77"/>
      <c r="IS619" s="77"/>
      <c r="IT619" s="77"/>
      <c r="IU619" s="77"/>
      <c r="IV619" s="3"/>
      <c r="IW619" s="3"/>
      <c r="IX619" s="3"/>
      <c r="IY619" s="3"/>
      <c r="IZ619" s="3"/>
      <c r="JA619" s="551"/>
      <c r="JB619" s="713"/>
      <c r="JC619" s="713"/>
      <c r="JD619" s="713"/>
      <c r="JE619" s="713"/>
      <c r="JF619" s="713"/>
      <c r="JG619" s="713"/>
      <c r="JH619" s="713"/>
      <c r="JI619" s="713"/>
      <c r="JJ619" s="713"/>
      <c r="JK619" s="713"/>
      <c r="JL619" s="713"/>
      <c r="JM619" s="713"/>
      <c r="JN619" s="713"/>
      <c r="JO619" s="713"/>
      <c r="JP619" s="713"/>
      <c r="JQ619" s="713"/>
      <c r="JR619" s="713"/>
      <c r="JS619" s="713"/>
      <c r="JT619" s="713"/>
      <c r="JU619" s="713"/>
      <c r="JV619" s="713"/>
      <c r="JW619" s="713"/>
      <c r="JX619" s="713"/>
      <c r="JY619" s="713"/>
      <c r="JZ619" s="713"/>
      <c r="KA619" s="713"/>
      <c r="KB619" s="713"/>
      <c r="KC619" s="713"/>
      <c r="KD619" s="713"/>
      <c r="KE619" s="713"/>
      <c r="KF619" s="713"/>
      <c r="KG619" s="713"/>
      <c r="KH619" s="713"/>
      <c r="KI619" s="713"/>
      <c r="KJ619" s="713"/>
      <c r="KK619" s="713"/>
      <c r="KL619" s="713"/>
      <c r="KM619" s="713"/>
      <c r="KN619" s="713"/>
      <c r="KO619" s="713"/>
      <c r="KP619" s="713"/>
      <c r="KQ619" s="713"/>
      <c r="KR619" s="713"/>
      <c r="KS619" s="713"/>
      <c r="KT619" s="713"/>
      <c r="KU619" s="713"/>
      <c r="KV619" s="713"/>
      <c r="KW619" s="713"/>
      <c r="KX619" s="713"/>
      <c r="KY619" s="713"/>
      <c r="KZ619" s="713"/>
      <c r="LA619" s="713"/>
      <c r="LB619" s="713"/>
      <c r="LC619" s="713"/>
      <c r="LD619" s="713"/>
      <c r="LE619" s="713"/>
      <c r="LF619" s="713"/>
      <c r="LG619" s="713"/>
      <c r="LH619" s="713"/>
      <c r="LI619" s="713"/>
      <c r="LJ619" s="713"/>
      <c r="LK619" s="713"/>
      <c r="LL619" s="713"/>
      <c r="LM619" s="713"/>
      <c r="LN619" s="713"/>
      <c r="LO619" s="713"/>
      <c r="LP619" s="713"/>
      <c r="LQ619" s="713"/>
      <c r="LR619" s="713"/>
      <c r="LS619" s="713"/>
      <c r="LT619" s="713"/>
      <c r="LU619" s="713"/>
      <c r="LV619" s="713"/>
      <c r="LW619" s="713"/>
      <c r="LX619" s="713"/>
      <c r="LY619" s="713"/>
      <c r="LZ619" s="713"/>
      <c r="MA619" s="713"/>
      <c r="MB619" s="713"/>
      <c r="MC619" s="713"/>
      <c r="MD619" s="713"/>
      <c r="ME619" s="713"/>
      <c r="MF619" s="713"/>
      <c r="MG619" s="713"/>
      <c r="MH619" s="713"/>
      <c r="MI619" s="713"/>
      <c r="MJ619" s="713"/>
      <c r="MK619" s="713"/>
      <c r="ML619" s="713"/>
      <c r="MM619" s="713"/>
      <c r="MN619" s="713"/>
      <c r="MO619" s="713"/>
      <c r="MP619" s="713"/>
      <c r="MQ619" s="713"/>
      <c r="MR619" s="713"/>
      <c r="MS619" s="713"/>
      <c r="MT619" s="713"/>
      <c r="MU619" s="713"/>
      <c r="MV619" s="714"/>
      <c r="MW619" s="714"/>
      <c r="MX619" s="714"/>
      <c r="MY619" s="714"/>
      <c r="MZ619" s="714"/>
    </row>
    <row r="620" spans="1:364" s="49" customFormat="1" ht="15" customHeight="1">
      <c r="A620" s="723"/>
      <c r="B620" s="724"/>
      <c r="C620" s="709"/>
      <c r="D620" s="474"/>
      <c r="E620" s="7"/>
      <c r="F620" s="7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373"/>
      <c r="AG620" s="7"/>
      <c r="AH620" s="7"/>
      <c r="AI620" s="7"/>
      <c r="AJ620" s="7"/>
      <c r="AK620" s="7"/>
      <c r="AL620" s="7"/>
      <c r="AM620" s="7"/>
      <c r="AN620" s="7"/>
      <c r="AO620" s="373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373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373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373"/>
      <c r="FG620" s="6"/>
      <c r="FH620" s="6"/>
      <c r="FI620" s="6"/>
      <c r="FJ620" s="6"/>
      <c r="FK620" s="6"/>
      <c r="FL620" s="6"/>
      <c r="FM620" s="225"/>
      <c r="FN620" s="6"/>
      <c r="FO620" s="6"/>
      <c r="FP620" s="6"/>
      <c r="FQ620" s="6"/>
      <c r="FR620" s="510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101"/>
      <c r="GJ620" s="511"/>
      <c r="GK620" s="101"/>
      <c r="GL620" s="77"/>
      <c r="GM620" s="77"/>
      <c r="GN620" s="77"/>
      <c r="GO620" s="77"/>
      <c r="GP620" s="77"/>
      <c r="GQ620" s="77"/>
      <c r="GR620" s="77"/>
      <c r="GS620" s="77"/>
      <c r="GT620" s="77"/>
      <c r="GU620" s="77"/>
      <c r="GV620" s="77"/>
      <c r="GW620" s="77"/>
      <c r="GX620" s="77"/>
      <c r="GY620" s="77"/>
      <c r="GZ620" s="77"/>
      <c r="HA620" s="77"/>
      <c r="HB620" s="77"/>
      <c r="HC620" s="77"/>
      <c r="HD620" s="77"/>
      <c r="HE620" s="77"/>
      <c r="HF620" s="77"/>
      <c r="HG620" s="77"/>
      <c r="HH620" s="77"/>
      <c r="HI620" s="77"/>
      <c r="HJ620" s="77"/>
      <c r="HK620" s="77"/>
      <c r="HL620" s="77"/>
      <c r="HM620" s="77"/>
      <c r="HN620" s="77"/>
      <c r="HO620" s="77"/>
      <c r="HP620" s="77"/>
      <c r="HQ620" s="77"/>
      <c r="HR620" s="77"/>
      <c r="HS620" s="77"/>
      <c r="HT620" s="77"/>
      <c r="HU620" s="77"/>
      <c r="HV620" s="77"/>
      <c r="HW620" s="77"/>
      <c r="HX620" s="77"/>
      <c r="HY620" s="77"/>
      <c r="HZ620" s="77"/>
      <c r="IA620" s="77"/>
      <c r="IB620" s="77"/>
      <c r="IC620" s="77"/>
      <c r="ID620" s="77"/>
      <c r="IE620" s="77"/>
      <c r="IF620" s="77"/>
      <c r="IG620" s="77"/>
      <c r="IH620" s="77"/>
      <c r="II620" s="77"/>
      <c r="IJ620" s="77"/>
      <c r="IK620" s="77"/>
      <c r="IL620" s="77"/>
      <c r="IM620" s="77"/>
      <c r="IN620" s="77"/>
      <c r="IO620" s="77"/>
      <c r="IP620" s="77"/>
      <c r="IQ620" s="77"/>
      <c r="IR620" s="77"/>
      <c r="IS620" s="77"/>
      <c r="IT620" s="77"/>
      <c r="IU620" s="77"/>
      <c r="IV620" s="3"/>
      <c r="IW620" s="3"/>
      <c r="IX620" s="3"/>
      <c r="IY620" s="3"/>
      <c r="IZ620" s="3"/>
      <c r="JA620" s="551"/>
      <c r="JB620" s="713"/>
      <c r="JC620" s="713"/>
      <c r="JD620" s="713"/>
      <c r="JE620" s="713"/>
      <c r="JF620" s="713"/>
      <c r="JG620" s="713"/>
      <c r="JH620" s="713"/>
      <c r="JI620" s="713"/>
      <c r="JJ620" s="713"/>
      <c r="JK620" s="713"/>
      <c r="JL620" s="713"/>
      <c r="JM620" s="713"/>
      <c r="JN620" s="713"/>
      <c r="JO620" s="713"/>
      <c r="JP620" s="713"/>
      <c r="JQ620" s="713"/>
      <c r="JR620" s="713"/>
      <c r="JS620" s="713"/>
      <c r="JT620" s="713"/>
      <c r="JU620" s="713"/>
      <c r="JV620" s="713"/>
      <c r="JW620" s="713"/>
      <c r="JX620" s="713"/>
      <c r="JY620" s="713"/>
      <c r="JZ620" s="713"/>
      <c r="KA620" s="713"/>
      <c r="KB620" s="713"/>
      <c r="KC620" s="713"/>
      <c r="KD620" s="713"/>
      <c r="KE620" s="713"/>
      <c r="KF620" s="713"/>
      <c r="KG620" s="713"/>
      <c r="KH620" s="713"/>
      <c r="KI620" s="713"/>
      <c r="KJ620" s="713"/>
      <c r="KK620" s="713"/>
      <c r="KL620" s="713"/>
      <c r="KM620" s="713"/>
      <c r="KN620" s="713"/>
      <c r="KO620" s="713"/>
      <c r="KP620" s="713"/>
      <c r="KQ620" s="713"/>
      <c r="KR620" s="713"/>
      <c r="KS620" s="713"/>
      <c r="KT620" s="713"/>
      <c r="KU620" s="713"/>
      <c r="KV620" s="713"/>
      <c r="KW620" s="713"/>
      <c r="KX620" s="713"/>
      <c r="KY620" s="713"/>
      <c r="KZ620" s="713"/>
      <c r="LA620" s="713"/>
      <c r="LB620" s="713"/>
      <c r="LC620" s="713"/>
      <c r="LD620" s="713"/>
      <c r="LE620" s="713"/>
      <c r="LF620" s="713"/>
      <c r="LG620" s="713"/>
      <c r="LH620" s="713"/>
      <c r="LI620" s="713"/>
      <c r="LJ620" s="713"/>
      <c r="LK620" s="713"/>
      <c r="LL620" s="713"/>
      <c r="LM620" s="713"/>
      <c r="LN620" s="713"/>
      <c r="LO620" s="713"/>
      <c r="LP620" s="713"/>
      <c r="LQ620" s="713"/>
      <c r="LR620" s="713"/>
      <c r="LS620" s="713"/>
      <c r="LT620" s="713"/>
      <c r="LU620" s="713"/>
      <c r="LV620" s="713"/>
      <c r="LW620" s="713"/>
      <c r="LX620" s="713"/>
      <c r="LY620" s="713"/>
      <c r="LZ620" s="713"/>
      <c r="MA620" s="713"/>
      <c r="MB620" s="713"/>
      <c r="MC620" s="713"/>
      <c r="MD620" s="713"/>
      <c r="ME620" s="713"/>
      <c r="MF620" s="713"/>
      <c r="MG620" s="713"/>
      <c r="MH620" s="713"/>
      <c r="MI620" s="713"/>
      <c r="MJ620" s="713"/>
      <c r="MK620" s="713"/>
      <c r="ML620" s="713"/>
      <c r="MM620" s="713"/>
      <c r="MN620" s="713"/>
      <c r="MO620" s="713"/>
      <c r="MP620" s="713"/>
      <c r="MQ620" s="713"/>
      <c r="MR620" s="713"/>
      <c r="MS620" s="713"/>
      <c r="MT620" s="713"/>
      <c r="MU620" s="713"/>
      <c r="MV620" s="714"/>
      <c r="MW620" s="714"/>
      <c r="MX620" s="714"/>
      <c r="MY620" s="714"/>
      <c r="MZ620" s="714"/>
    </row>
    <row r="621" spans="1:364" s="49" customFormat="1" ht="15" customHeight="1">
      <c r="A621" s="723"/>
      <c r="B621" s="724"/>
      <c r="C621" s="709"/>
      <c r="D621" s="474"/>
      <c r="E621" s="7"/>
      <c r="F621" s="7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373"/>
      <c r="AG621" s="7"/>
      <c r="AH621" s="7"/>
      <c r="AI621" s="7"/>
      <c r="AJ621" s="7"/>
      <c r="AK621" s="7"/>
      <c r="AL621" s="7"/>
      <c r="AM621" s="7"/>
      <c r="AN621" s="7"/>
      <c r="AO621" s="373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373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373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373"/>
      <c r="FG621" s="6"/>
      <c r="FH621" s="6"/>
      <c r="FI621" s="6"/>
      <c r="FJ621" s="6"/>
      <c r="FK621" s="6"/>
      <c r="FL621" s="6"/>
      <c r="FM621" s="225"/>
      <c r="FN621" s="6"/>
      <c r="FO621" s="6"/>
      <c r="FP621" s="6"/>
      <c r="FQ621" s="6"/>
      <c r="FR621" s="510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101"/>
      <c r="GJ621" s="511"/>
      <c r="GK621" s="101"/>
      <c r="GL621" s="77"/>
      <c r="GM621" s="77"/>
      <c r="GN621" s="77"/>
      <c r="GO621" s="77"/>
      <c r="GP621" s="77"/>
      <c r="GQ621" s="77"/>
      <c r="GR621" s="77"/>
      <c r="GS621" s="77"/>
      <c r="GT621" s="77"/>
      <c r="GU621" s="77"/>
      <c r="GV621" s="77"/>
      <c r="GW621" s="77"/>
      <c r="GX621" s="77"/>
      <c r="GY621" s="77"/>
      <c r="GZ621" s="77"/>
      <c r="HA621" s="77"/>
      <c r="HB621" s="77"/>
      <c r="HC621" s="77"/>
      <c r="HD621" s="77"/>
      <c r="HE621" s="77"/>
      <c r="HF621" s="77"/>
      <c r="HG621" s="77"/>
      <c r="HH621" s="77"/>
      <c r="HI621" s="77"/>
      <c r="HJ621" s="77"/>
      <c r="HK621" s="77"/>
      <c r="HL621" s="77"/>
      <c r="HM621" s="77"/>
      <c r="HN621" s="77"/>
      <c r="HO621" s="77"/>
      <c r="HP621" s="77"/>
      <c r="HQ621" s="77"/>
      <c r="HR621" s="77"/>
      <c r="HS621" s="77"/>
      <c r="HT621" s="77"/>
      <c r="HU621" s="77"/>
      <c r="HV621" s="77"/>
      <c r="HW621" s="77"/>
      <c r="HX621" s="77"/>
      <c r="HY621" s="77"/>
      <c r="HZ621" s="77"/>
      <c r="IA621" s="77"/>
      <c r="IB621" s="77"/>
      <c r="IC621" s="77"/>
      <c r="ID621" s="77"/>
      <c r="IE621" s="77"/>
      <c r="IF621" s="77"/>
      <c r="IG621" s="77"/>
      <c r="IH621" s="77"/>
      <c r="II621" s="77"/>
      <c r="IJ621" s="77"/>
      <c r="IK621" s="77"/>
      <c r="IL621" s="77"/>
      <c r="IM621" s="77"/>
      <c r="IN621" s="77"/>
      <c r="IO621" s="77"/>
      <c r="IP621" s="77"/>
      <c r="IQ621" s="77"/>
      <c r="IR621" s="77"/>
      <c r="IS621" s="77"/>
      <c r="IT621" s="77"/>
      <c r="IU621" s="77"/>
      <c r="IV621" s="3"/>
      <c r="IW621" s="3"/>
      <c r="IX621" s="3"/>
      <c r="IY621" s="3"/>
      <c r="IZ621" s="3"/>
      <c r="JA621" s="551"/>
      <c r="JB621" s="713"/>
      <c r="JC621" s="713"/>
      <c r="JD621" s="713"/>
      <c r="JE621" s="713"/>
      <c r="JF621" s="713"/>
      <c r="JG621" s="713"/>
      <c r="JH621" s="713"/>
      <c r="JI621" s="713"/>
      <c r="JJ621" s="713"/>
      <c r="JK621" s="713"/>
      <c r="JL621" s="713"/>
      <c r="JM621" s="713"/>
      <c r="JN621" s="713"/>
      <c r="JO621" s="713"/>
      <c r="JP621" s="713"/>
      <c r="JQ621" s="713"/>
      <c r="JR621" s="713"/>
      <c r="JS621" s="713"/>
      <c r="JT621" s="713"/>
      <c r="JU621" s="713"/>
      <c r="JV621" s="713"/>
      <c r="JW621" s="713"/>
      <c r="JX621" s="713"/>
      <c r="JY621" s="713"/>
      <c r="JZ621" s="713"/>
      <c r="KA621" s="713"/>
      <c r="KB621" s="713"/>
      <c r="KC621" s="713"/>
      <c r="KD621" s="713"/>
      <c r="KE621" s="713"/>
      <c r="KF621" s="713"/>
      <c r="KG621" s="713"/>
      <c r="KH621" s="713"/>
      <c r="KI621" s="713"/>
      <c r="KJ621" s="713"/>
      <c r="KK621" s="713"/>
      <c r="KL621" s="713"/>
      <c r="KM621" s="713"/>
      <c r="KN621" s="713"/>
      <c r="KO621" s="713"/>
      <c r="KP621" s="713"/>
      <c r="KQ621" s="713"/>
      <c r="KR621" s="713"/>
      <c r="KS621" s="713"/>
      <c r="KT621" s="713"/>
      <c r="KU621" s="713"/>
      <c r="KV621" s="713"/>
      <c r="KW621" s="713"/>
      <c r="KX621" s="713"/>
      <c r="KY621" s="713"/>
      <c r="KZ621" s="713"/>
      <c r="LA621" s="713"/>
      <c r="LB621" s="713"/>
      <c r="LC621" s="713"/>
      <c r="LD621" s="713"/>
      <c r="LE621" s="713"/>
      <c r="LF621" s="713"/>
      <c r="LG621" s="713"/>
      <c r="LH621" s="713"/>
      <c r="LI621" s="713"/>
      <c r="LJ621" s="713"/>
      <c r="LK621" s="713"/>
      <c r="LL621" s="713"/>
      <c r="LM621" s="713"/>
      <c r="LN621" s="713"/>
      <c r="LO621" s="713"/>
      <c r="LP621" s="713"/>
      <c r="LQ621" s="713"/>
      <c r="LR621" s="713"/>
      <c r="LS621" s="713"/>
      <c r="LT621" s="713"/>
      <c r="LU621" s="713"/>
      <c r="LV621" s="713"/>
      <c r="LW621" s="713"/>
      <c r="LX621" s="713"/>
      <c r="LY621" s="713"/>
      <c r="LZ621" s="713"/>
      <c r="MA621" s="713"/>
      <c r="MB621" s="713"/>
      <c r="MC621" s="713"/>
      <c r="MD621" s="713"/>
      <c r="ME621" s="713"/>
      <c r="MF621" s="713"/>
      <c r="MG621" s="713"/>
      <c r="MH621" s="713"/>
      <c r="MI621" s="713"/>
      <c r="MJ621" s="713"/>
      <c r="MK621" s="713"/>
      <c r="ML621" s="713"/>
      <c r="MM621" s="713"/>
      <c r="MN621" s="713"/>
      <c r="MO621" s="713"/>
      <c r="MP621" s="713"/>
      <c r="MQ621" s="713"/>
      <c r="MR621" s="713"/>
      <c r="MS621" s="713"/>
      <c r="MT621" s="713"/>
      <c r="MU621" s="713"/>
      <c r="MV621" s="714"/>
      <c r="MW621" s="714"/>
      <c r="MX621" s="714"/>
      <c r="MY621" s="714"/>
      <c r="MZ621" s="714"/>
    </row>
    <row r="622" spans="1:364" s="49" customFormat="1" ht="15" customHeight="1">
      <c r="A622" s="723"/>
      <c r="B622" s="724"/>
      <c r="C622" s="709"/>
      <c r="D622" s="474"/>
      <c r="E622" s="7"/>
      <c r="F622" s="7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373"/>
      <c r="AG622" s="7"/>
      <c r="AH622" s="7"/>
      <c r="AI622" s="7"/>
      <c r="AJ622" s="7"/>
      <c r="AK622" s="7"/>
      <c r="AL622" s="7"/>
      <c r="AM622" s="7"/>
      <c r="AN622" s="7"/>
      <c r="AO622" s="373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373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373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373"/>
      <c r="FG622" s="6"/>
      <c r="FH622" s="6"/>
      <c r="FI622" s="6"/>
      <c r="FJ622" s="6"/>
      <c r="FK622" s="6"/>
      <c r="FL622" s="6"/>
      <c r="FM622" s="225"/>
      <c r="FN622" s="6"/>
      <c r="FO622" s="6"/>
      <c r="FP622" s="6"/>
      <c r="FQ622" s="6"/>
      <c r="FR622" s="510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101"/>
      <c r="GJ622" s="511"/>
      <c r="GK622" s="101"/>
      <c r="GL622" s="77"/>
      <c r="GM622" s="77"/>
      <c r="GN622" s="77"/>
      <c r="GO622" s="77"/>
      <c r="GP622" s="77"/>
      <c r="GQ622" s="77"/>
      <c r="GR622" s="77"/>
      <c r="GS622" s="77"/>
      <c r="GT622" s="77"/>
      <c r="GU622" s="77"/>
      <c r="GV622" s="77"/>
      <c r="GW622" s="77"/>
      <c r="GX622" s="77"/>
      <c r="GY622" s="77"/>
      <c r="GZ622" s="77"/>
      <c r="HA622" s="77"/>
      <c r="HB622" s="77"/>
      <c r="HC622" s="77"/>
      <c r="HD622" s="77"/>
      <c r="HE622" s="77"/>
      <c r="HF622" s="77"/>
      <c r="HG622" s="77"/>
      <c r="HH622" s="77"/>
      <c r="HI622" s="77"/>
      <c r="HJ622" s="77"/>
      <c r="HK622" s="77"/>
      <c r="HL622" s="77"/>
      <c r="HM622" s="77"/>
      <c r="HN622" s="77"/>
      <c r="HO622" s="77"/>
      <c r="HP622" s="77"/>
      <c r="HQ622" s="77"/>
      <c r="HR622" s="77"/>
      <c r="HS622" s="77"/>
      <c r="HT622" s="77"/>
      <c r="HU622" s="77"/>
      <c r="HV622" s="77"/>
      <c r="HW622" s="77"/>
      <c r="HX622" s="77"/>
      <c r="HY622" s="77"/>
      <c r="HZ622" s="77"/>
      <c r="IA622" s="77"/>
      <c r="IB622" s="77"/>
      <c r="IC622" s="77"/>
      <c r="ID622" s="77"/>
      <c r="IE622" s="77"/>
      <c r="IF622" s="77"/>
      <c r="IG622" s="77"/>
      <c r="IH622" s="77"/>
      <c r="II622" s="77"/>
      <c r="IJ622" s="77"/>
      <c r="IK622" s="77"/>
      <c r="IL622" s="77"/>
      <c r="IM622" s="77"/>
      <c r="IN622" s="77"/>
      <c r="IO622" s="77"/>
      <c r="IP622" s="77"/>
      <c r="IQ622" s="77"/>
      <c r="IR622" s="77"/>
      <c r="IS622" s="77"/>
      <c r="IT622" s="77"/>
      <c r="IU622" s="77"/>
      <c r="IV622" s="3"/>
      <c r="IW622" s="3"/>
      <c r="IX622" s="3"/>
      <c r="IY622" s="3"/>
      <c r="IZ622" s="3"/>
      <c r="JA622" s="551"/>
      <c r="JB622" s="713"/>
      <c r="JC622" s="713"/>
      <c r="JD622" s="713"/>
      <c r="JE622" s="713"/>
      <c r="JF622" s="713"/>
      <c r="JG622" s="713"/>
      <c r="JH622" s="713"/>
      <c r="JI622" s="713"/>
      <c r="JJ622" s="713"/>
      <c r="JK622" s="713"/>
      <c r="JL622" s="713"/>
      <c r="JM622" s="713"/>
      <c r="JN622" s="713"/>
      <c r="JO622" s="713"/>
      <c r="JP622" s="713"/>
      <c r="JQ622" s="713"/>
      <c r="JR622" s="713"/>
      <c r="JS622" s="713"/>
      <c r="JT622" s="713"/>
      <c r="JU622" s="713"/>
      <c r="JV622" s="713"/>
      <c r="JW622" s="713"/>
      <c r="JX622" s="713"/>
      <c r="JY622" s="713"/>
      <c r="JZ622" s="713"/>
      <c r="KA622" s="713"/>
      <c r="KB622" s="713"/>
      <c r="KC622" s="713"/>
      <c r="KD622" s="713"/>
      <c r="KE622" s="713"/>
      <c r="KF622" s="713"/>
      <c r="KG622" s="713"/>
      <c r="KH622" s="713"/>
      <c r="KI622" s="713"/>
      <c r="KJ622" s="713"/>
      <c r="KK622" s="713"/>
      <c r="KL622" s="713"/>
      <c r="KM622" s="713"/>
      <c r="KN622" s="713"/>
      <c r="KO622" s="713"/>
      <c r="KP622" s="713"/>
      <c r="KQ622" s="713"/>
      <c r="KR622" s="713"/>
      <c r="KS622" s="713"/>
      <c r="KT622" s="713"/>
      <c r="KU622" s="713"/>
      <c r="KV622" s="713"/>
      <c r="KW622" s="713"/>
      <c r="KX622" s="713"/>
      <c r="KY622" s="713"/>
      <c r="KZ622" s="713"/>
      <c r="LA622" s="713"/>
      <c r="LB622" s="713"/>
      <c r="LC622" s="713"/>
      <c r="LD622" s="713"/>
      <c r="LE622" s="713"/>
      <c r="LF622" s="713"/>
      <c r="LG622" s="713"/>
      <c r="LH622" s="713"/>
      <c r="LI622" s="713"/>
      <c r="LJ622" s="713"/>
      <c r="LK622" s="713"/>
      <c r="LL622" s="713"/>
      <c r="LM622" s="713"/>
      <c r="LN622" s="713"/>
      <c r="LO622" s="713"/>
      <c r="LP622" s="713"/>
      <c r="LQ622" s="713"/>
      <c r="LR622" s="713"/>
      <c r="LS622" s="713"/>
      <c r="LT622" s="713"/>
      <c r="LU622" s="713"/>
      <c r="LV622" s="713"/>
      <c r="LW622" s="713"/>
      <c r="LX622" s="713"/>
      <c r="LY622" s="713"/>
      <c r="LZ622" s="713"/>
      <c r="MA622" s="713"/>
      <c r="MB622" s="713"/>
      <c r="MC622" s="713"/>
      <c r="MD622" s="713"/>
      <c r="ME622" s="713"/>
      <c r="MF622" s="713"/>
      <c r="MG622" s="713"/>
      <c r="MH622" s="713"/>
      <c r="MI622" s="713"/>
      <c r="MJ622" s="713"/>
      <c r="MK622" s="713"/>
      <c r="ML622" s="713"/>
      <c r="MM622" s="713"/>
      <c r="MN622" s="713"/>
      <c r="MO622" s="713"/>
      <c r="MP622" s="713"/>
      <c r="MQ622" s="713"/>
      <c r="MR622" s="713"/>
      <c r="MS622" s="713"/>
      <c r="MT622" s="713"/>
      <c r="MU622" s="713"/>
      <c r="MV622" s="714"/>
      <c r="MW622" s="714"/>
      <c r="MX622" s="714"/>
      <c r="MY622" s="714"/>
      <c r="MZ622" s="714"/>
    </row>
    <row r="623" spans="1:364" s="49" customFormat="1" ht="15" customHeight="1">
      <c r="A623" s="723"/>
      <c r="B623" s="724"/>
      <c r="C623" s="709"/>
      <c r="D623" s="474"/>
      <c r="E623" s="7"/>
      <c r="F623" s="7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373"/>
      <c r="AG623" s="7"/>
      <c r="AH623" s="7"/>
      <c r="AI623" s="7"/>
      <c r="AJ623" s="7"/>
      <c r="AK623" s="7"/>
      <c r="AL623" s="7"/>
      <c r="AM623" s="7"/>
      <c r="AN623" s="7"/>
      <c r="AO623" s="373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373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373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373"/>
      <c r="FG623" s="6"/>
      <c r="FH623" s="6"/>
      <c r="FI623" s="6"/>
      <c r="FJ623" s="6"/>
      <c r="FK623" s="6"/>
      <c r="FL623" s="6"/>
      <c r="FM623" s="225"/>
      <c r="FN623" s="6"/>
      <c r="FO623" s="6"/>
      <c r="FP623" s="6"/>
      <c r="FQ623" s="6"/>
      <c r="FR623" s="510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101"/>
      <c r="GJ623" s="511"/>
      <c r="GK623" s="101"/>
      <c r="GL623" s="77"/>
      <c r="GM623" s="77"/>
      <c r="GN623" s="77"/>
      <c r="GO623" s="77"/>
      <c r="GP623" s="77"/>
      <c r="GQ623" s="77"/>
      <c r="GR623" s="77"/>
      <c r="GS623" s="77"/>
      <c r="GT623" s="77"/>
      <c r="GU623" s="77"/>
      <c r="GV623" s="77"/>
      <c r="GW623" s="77"/>
      <c r="GX623" s="77"/>
      <c r="GY623" s="77"/>
      <c r="GZ623" s="77"/>
      <c r="HA623" s="77"/>
      <c r="HB623" s="77"/>
      <c r="HC623" s="77"/>
      <c r="HD623" s="77"/>
      <c r="HE623" s="77"/>
      <c r="HF623" s="77"/>
      <c r="HG623" s="77"/>
      <c r="HH623" s="77"/>
      <c r="HI623" s="77"/>
      <c r="HJ623" s="77"/>
      <c r="HK623" s="77"/>
      <c r="HL623" s="77"/>
      <c r="HM623" s="77"/>
      <c r="HN623" s="77"/>
      <c r="HO623" s="77"/>
      <c r="HP623" s="77"/>
      <c r="HQ623" s="77"/>
      <c r="HR623" s="77"/>
      <c r="HS623" s="77"/>
      <c r="HT623" s="77"/>
      <c r="HU623" s="77"/>
      <c r="HV623" s="77"/>
      <c r="HW623" s="77"/>
      <c r="HX623" s="77"/>
      <c r="HY623" s="77"/>
      <c r="HZ623" s="77"/>
      <c r="IA623" s="77"/>
      <c r="IB623" s="77"/>
      <c r="IC623" s="77"/>
      <c r="ID623" s="77"/>
      <c r="IE623" s="77"/>
      <c r="IF623" s="77"/>
      <c r="IG623" s="77"/>
      <c r="IH623" s="77"/>
      <c r="II623" s="77"/>
      <c r="IJ623" s="77"/>
      <c r="IK623" s="77"/>
      <c r="IL623" s="77"/>
      <c r="IM623" s="77"/>
      <c r="IN623" s="77"/>
      <c r="IO623" s="77"/>
      <c r="IP623" s="77"/>
      <c r="IQ623" s="77"/>
      <c r="IR623" s="77"/>
      <c r="IS623" s="77"/>
      <c r="IT623" s="77"/>
      <c r="IU623" s="77"/>
      <c r="IV623" s="3"/>
      <c r="IW623" s="3"/>
      <c r="IX623" s="3"/>
      <c r="IY623" s="3"/>
      <c r="IZ623" s="3"/>
      <c r="JA623" s="551"/>
      <c r="JB623" s="713"/>
      <c r="JC623" s="713"/>
      <c r="JD623" s="713"/>
      <c r="JE623" s="713"/>
      <c r="JF623" s="713"/>
      <c r="JG623" s="713"/>
      <c r="JH623" s="713"/>
      <c r="JI623" s="713"/>
      <c r="JJ623" s="713"/>
      <c r="JK623" s="713"/>
      <c r="JL623" s="713"/>
      <c r="JM623" s="713"/>
      <c r="JN623" s="713"/>
      <c r="JO623" s="713"/>
      <c r="JP623" s="713"/>
      <c r="JQ623" s="713"/>
      <c r="JR623" s="713"/>
      <c r="JS623" s="713"/>
      <c r="JT623" s="713"/>
      <c r="JU623" s="713"/>
      <c r="JV623" s="713"/>
      <c r="JW623" s="713"/>
      <c r="JX623" s="713"/>
      <c r="JY623" s="713"/>
      <c r="JZ623" s="713"/>
      <c r="KA623" s="713"/>
      <c r="KB623" s="713"/>
      <c r="KC623" s="713"/>
      <c r="KD623" s="713"/>
      <c r="KE623" s="713"/>
      <c r="KF623" s="713"/>
      <c r="KG623" s="713"/>
      <c r="KH623" s="713"/>
      <c r="KI623" s="713"/>
      <c r="KJ623" s="713"/>
      <c r="KK623" s="713"/>
      <c r="KL623" s="713"/>
      <c r="KM623" s="713"/>
      <c r="KN623" s="713"/>
      <c r="KO623" s="713"/>
      <c r="KP623" s="713"/>
      <c r="KQ623" s="713"/>
      <c r="KR623" s="713"/>
      <c r="KS623" s="713"/>
      <c r="KT623" s="713"/>
      <c r="KU623" s="713"/>
      <c r="KV623" s="713"/>
      <c r="KW623" s="713"/>
      <c r="KX623" s="713"/>
      <c r="KY623" s="713"/>
      <c r="KZ623" s="713"/>
      <c r="LA623" s="713"/>
      <c r="LB623" s="713"/>
      <c r="LC623" s="713"/>
      <c r="LD623" s="713"/>
      <c r="LE623" s="713"/>
      <c r="LF623" s="713"/>
      <c r="LG623" s="713"/>
      <c r="LH623" s="713"/>
      <c r="LI623" s="713"/>
      <c r="LJ623" s="713"/>
      <c r="LK623" s="713"/>
      <c r="LL623" s="713"/>
      <c r="LM623" s="713"/>
      <c r="LN623" s="713"/>
      <c r="LO623" s="713"/>
      <c r="LP623" s="713"/>
      <c r="LQ623" s="713"/>
      <c r="LR623" s="713"/>
      <c r="LS623" s="713"/>
      <c r="LT623" s="713"/>
      <c r="LU623" s="713"/>
      <c r="LV623" s="713"/>
      <c r="LW623" s="713"/>
      <c r="LX623" s="713"/>
      <c r="LY623" s="713"/>
      <c r="LZ623" s="713"/>
      <c r="MA623" s="713"/>
      <c r="MB623" s="713"/>
      <c r="MC623" s="713"/>
      <c r="MD623" s="713"/>
      <c r="ME623" s="713"/>
      <c r="MF623" s="713"/>
      <c r="MG623" s="713"/>
      <c r="MH623" s="713"/>
      <c r="MI623" s="713"/>
      <c r="MJ623" s="713"/>
      <c r="MK623" s="713"/>
      <c r="ML623" s="713"/>
      <c r="MM623" s="713"/>
      <c r="MN623" s="713"/>
      <c r="MO623" s="713"/>
      <c r="MP623" s="713"/>
      <c r="MQ623" s="713"/>
      <c r="MR623" s="713"/>
      <c r="MS623" s="713"/>
      <c r="MT623" s="713"/>
      <c r="MU623" s="713"/>
      <c r="MV623" s="714"/>
      <c r="MW623" s="714"/>
      <c r="MX623" s="714"/>
      <c r="MY623" s="714"/>
      <c r="MZ623" s="714"/>
    </row>
    <row r="624" spans="1:364" s="49" customFormat="1" ht="15" customHeight="1">
      <c r="A624" s="723"/>
      <c r="B624" s="724"/>
      <c r="C624" s="709"/>
      <c r="D624" s="474"/>
      <c r="E624" s="7"/>
      <c r="F624" s="7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373"/>
      <c r="AG624" s="7"/>
      <c r="AH624" s="7"/>
      <c r="AI624" s="7"/>
      <c r="AJ624" s="7"/>
      <c r="AK624" s="7"/>
      <c r="AL624" s="7"/>
      <c r="AM624" s="7"/>
      <c r="AN624" s="7"/>
      <c r="AO624" s="373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373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373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373"/>
      <c r="FG624" s="6"/>
      <c r="FH624" s="6"/>
      <c r="FI624" s="6"/>
      <c r="FJ624" s="6"/>
      <c r="FK624" s="6"/>
      <c r="FL624" s="6"/>
      <c r="FM624" s="225"/>
      <c r="FN624" s="6"/>
      <c r="FO624" s="6"/>
      <c r="FP624" s="6"/>
      <c r="FQ624" s="6"/>
      <c r="FR624" s="510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101"/>
      <c r="GJ624" s="511"/>
      <c r="GK624" s="101"/>
      <c r="GL624" s="77"/>
      <c r="GM624" s="77"/>
      <c r="GN624" s="77"/>
      <c r="GO624" s="77"/>
      <c r="GP624" s="77"/>
      <c r="GQ624" s="77"/>
      <c r="GR624" s="77"/>
      <c r="GS624" s="77"/>
      <c r="GT624" s="77"/>
      <c r="GU624" s="77"/>
      <c r="GV624" s="77"/>
      <c r="GW624" s="77"/>
      <c r="GX624" s="77"/>
      <c r="GY624" s="77"/>
      <c r="GZ624" s="77"/>
      <c r="HA624" s="77"/>
      <c r="HB624" s="77"/>
      <c r="HC624" s="77"/>
      <c r="HD624" s="77"/>
      <c r="HE624" s="77"/>
      <c r="HF624" s="77"/>
      <c r="HG624" s="77"/>
      <c r="HH624" s="77"/>
      <c r="HI624" s="77"/>
      <c r="HJ624" s="77"/>
      <c r="HK624" s="77"/>
      <c r="HL624" s="77"/>
      <c r="HM624" s="77"/>
      <c r="HN624" s="77"/>
      <c r="HO624" s="77"/>
      <c r="HP624" s="77"/>
      <c r="HQ624" s="77"/>
      <c r="HR624" s="77"/>
      <c r="HS624" s="77"/>
      <c r="HT624" s="77"/>
      <c r="HU624" s="77"/>
      <c r="HV624" s="77"/>
      <c r="HW624" s="77"/>
      <c r="HX624" s="77"/>
      <c r="HY624" s="77"/>
      <c r="HZ624" s="77"/>
      <c r="IA624" s="77"/>
      <c r="IB624" s="77"/>
      <c r="IC624" s="77"/>
      <c r="ID624" s="77"/>
      <c r="IE624" s="77"/>
      <c r="IF624" s="77"/>
      <c r="IG624" s="77"/>
      <c r="IH624" s="77"/>
      <c r="II624" s="77"/>
      <c r="IJ624" s="77"/>
      <c r="IK624" s="77"/>
      <c r="IL624" s="77"/>
      <c r="IM624" s="77"/>
      <c r="IN624" s="77"/>
      <c r="IO624" s="77"/>
      <c r="IP624" s="77"/>
      <c r="IQ624" s="77"/>
      <c r="IR624" s="77"/>
      <c r="IS624" s="77"/>
      <c r="IT624" s="77"/>
      <c r="IU624" s="77"/>
      <c r="IV624" s="3"/>
      <c r="IW624" s="3"/>
      <c r="IX624" s="3"/>
      <c r="IY624" s="3"/>
      <c r="IZ624" s="3"/>
      <c r="JA624" s="551"/>
      <c r="JB624" s="713"/>
      <c r="JC624" s="713"/>
      <c r="JD624" s="713"/>
      <c r="JE624" s="713"/>
      <c r="JF624" s="713"/>
      <c r="JG624" s="713"/>
      <c r="JH624" s="713"/>
      <c r="JI624" s="713"/>
      <c r="JJ624" s="713"/>
      <c r="JK624" s="713"/>
      <c r="JL624" s="713"/>
      <c r="JM624" s="713"/>
      <c r="JN624" s="713"/>
      <c r="JO624" s="713"/>
      <c r="JP624" s="713"/>
      <c r="JQ624" s="713"/>
      <c r="JR624" s="713"/>
      <c r="JS624" s="713"/>
      <c r="JT624" s="713"/>
      <c r="JU624" s="713"/>
      <c r="JV624" s="713"/>
      <c r="JW624" s="713"/>
      <c r="JX624" s="713"/>
      <c r="JY624" s="713"/>
      <c r="JZ624" s="713"/>
      <c r="KA624" s="713"/>
      <c r="KB624" s="713"/>
      <c r="KC624" s="713"/>
      <c r="KD624" s="713"/>
      <c r="KE624" s="713"/>
      <c r="KF624" s="713"/>
      <c r="KG624" s="713"/>
      <c r="KH624" s="713"/>
      <c r="KI624" s="713"/>
      <c r="KJ624" s="713"/>
      <c r="KK624" s="713"/>
      <c r="KL624" s="713"/>
      <c r="KM624" s="713"/>
      <c r="KN624" s="713"/>
      <c r="KO624" s="713"/>
      <c r="KP624" s="713"/>
      <c r="KQ624" s="713"/>
      <c r="KR624" s="713"/>
      <c r="KS624" s="713"/>
      <c r="KT624" s="713"/>
      <c r="KU624" s="713"/>
      <c r="KV624" s="713"/>
      <c r="KW624" s="713"/>
      <c r="KX624" s="713"/>
      <c r="KY624" s="713"/>
      <c r="KZ624" s="713"/>
      <c r="LA624" s="713"/>
      <c r="LB624" s="713"/>
      <c r="LC624" s="713"/>
      <c r="LD624" s="713"/>
      <c r="LE624" s="713"/>
      <c r="LF624" s="713"/>
      <c r="LG624" s="713"/>
      <c r="LH624" s="713"/>
      <c r="LI624" s="713"/>
      <c r="LJ624" s="713"/>
      <c r="LK624" s="713"/>
      <c r="LL624" s="713"/>
      <c r="LM624" s="713"/>
      <c r="LN624" s="713"/>
      <c r="LO624" s="713"/>
      <c r="LP624" s="713"/>
      <c r="LQ624" s="713"/>
      <c r="LR624" s="713"/>
      <c r="LS624" s="713"/>
      <c r="LT624" s="713"/>
      <c r="LU624" s="713"/>
      <c r="LV624" s="713"/>
      <c r="LW624" s="713"/>
      <c r="LX624" s="713"/>
      <c r="LY624" s="713"/>
      <c r="LZ624" s="713"/>
      <c r="MA624" s="713"/>
      <c r="MB624" s="713"/>
      <c r="MC624" s="713"/>
      <c r="MD624" s="713"/>
      <c r="ME624" s="713"/>
      <c r="MF624" s="713"/>
      <c r="MG624" s="713"/>
      <c r="MH624" s="713"/>
      <c r="MI624" s="713"/>
      <c r="MJ624" s="713"/>
      <c r="MK624" s="713"/>
      <c r="ML624" s="713"/>
      <c r="MM624" s="713"/>
      <c r="MN624" s="713"/>
      <c r="MO624" s="713"/>
      <c r="MP624" s="713"/>
      <c r="MQ624" s="713"/>
      <c r="MR624" s="713"/>
      <c r="MS624" s="713"/>
      <c r="MT624" s="713"/>
      <c r="MU624" s="713"/>
      <c r="MV624" s="714"/>
      <c r="MW624" s="714"/>
      <c r="MX624" s="714"/>
      <c r="MY624" s="714"/>
      <c r="MZ624" s="714"/>
    </row>
    <row r="625" spans="1:364" s="49" customFormat="1" ht="15" customHeight="1">
      <c r="A625" s="723"/>
      <c r="B625" s="724"/>
      <c r="C625" s="709"/>
      <c r="D625" s="474"/>
      <c r="E625" s="7"/>
      <c r="F625" s="7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373"/>
      <c r="AG625" s="7"/>
      <c r="AH625" s="7"/>
      <c r="AI625" s="7"/>
      <c r="AJ625" s="7"/>
      <c r="AK625" s="7"/>
      <c r="AL625" s="7"/>
      <c r="AM625" s="7"/>
      <c r="AN625" s="7"/>
      <c r="AO625" s="373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373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373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373"/>
      <c r="FG625" s="6"/>
      <c r="FH625" s="6"/>
      <c r="FI625" s="6"/>
      <c r="FJ625" s="6"/>
      <c r="FK625" s="6"/>
      <c r="FL625" s="6"/>
      <c r="FM625" s="225"/>
      <c r="FN625" s="6"/>
      <c r="FO625" s="6"/>
      <c r="FP625" s="6"/>
      <c r="FQ625" s="6"/>
      <c r="FR625" s="510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101"/>
      <c r="GJ625" s="511"/>
      <c r="GK625" s="101"/>
      <c r="GL625" s="77"/>
      <c r="GM625" s="77"/>
      <c r="GN625" s="77"/>
      <c r="GO625" s="77"/>
      <c r="GP625" s="77"/>
      <c r="GQ625" s="77"/>
      <c r="GR625" s="77"/>
      <c r="GS625" s="77"/>
      <c r="GT625" s="77"/>
      <c r="GU625" s="77"/>
      <c r="GV625" s="77"/>
      <c r="GW625" s="77"/>
      <c r="GX625" s="77"/>
      <c r="GY625" s="77"/>
      <c r="GZ625" s="77"/>
      <c r="HA625" s="77"/>
      <c r="HB625" s="77"/>
      <c r="HC625" s="77"/>
      <c r="HD625" s="77"/>
      <c r="HE625" s="77"/>
      <c r="HF625" s="77"/>
      <c r="HG625" s="77"/>
      <c r="HH625" s="77"/>
      <c r="HI625" s="77"/>
      <c r="HJ625" s="77"/>
      <c r="HK625" s="77"/>
      <c r="HL625" s="77"/>
      <c r="HM625" s="77"/>
      <c r="HN625" s="77"/>
      <c r="HO625" s="77"/>
      <c r="HP625" s="77"/>
      <c r="HQ625" s="77"/>
      <c r="HR625" s="77"/>
      <c r="HS625" s="77"/>
      <c r="HT625" s="77"/>
      <c r="HU625" s="77"/>
      <c r="HV625" s="77"/>
      <c r="HW625" s="77"/>
      <c r="HX625" s="77"/>
      <c r="HY625" s="77"/>
      <c r="HZ625" s="77"/>
      <c r="IA625" s="77"/>
      <c r="IB625" s="77"/>
      <c r="IC625" s="77"/>
      <c r="ID625" s="77"/>
      <c r="IE625" s="77"/>
      <c r="IF625" s="77"/>
      <c r="IG625" s="77"/>
      <c r="IH625" s="77"/>
      <c r="II625" s="77"/>
      <c r="IJ625" s="77"/>
      <c r="IK625" s="77"/>
      <c r="IL625" s="77"/>
      <c r="IM625" s="77"/>
      <c r="IN625" s="77"/>
      <c r="IO625" s="77"/>
      <c r="IP625" s="77"/>
      <c r="IQ625" s="77"/>
      <c r="IR625" s="77"/>
      <c r="IS625" s="77"/>
      <c r="IT625" s="77"/>
      <c r="IU625" s="77"/>
      <c r="IV625" s="3"/>
      <c r="IW625" s="3"/>
      <c r="IX625" s="3"/>
      <c r="IY625" s="3"/>
      <c r="IZ625" s="3"/>
      <c r="JA625" s="551"/>
      <c r="JB625" s="713"/>
      <c r="JC625" s="713"/>
      <c r="JD625" s="713"/>
      <c r="JE625" s="713"/>
      <c r="JF625" s="713"/>
      <c r="JG625" s="713"/>
      <c r="JH625" s="713"/>
      <c r="JI625" s="713"/>
      <c r="JJ625" s="713"/>
      <c r="JK625" s="713"/>
      <c r="JL625" s="713"/>
      <c r="JM625" s="713"/>
      <c r="JN625" s="713"/>
      <c r="JO625" s="713"/>
      <c r="JP625" s="713"/>
      <c r="JQ625" s="713"/>
      <c r="JR625" s="713"/>
      <c r="JS625" s="713"/>
      <c r="JT625" s="713"/>
      <c r="JU625" s="713"/>
      <c r="JV625" s="713"/>
      <c r="JW625" s="713"/>
      <c r="JX625" s="713"/>
      <c r="JY625" s="713"/>
      <c r="JZ625" s="713"/>
      <c r="KA625" s="713"/>
      <c r="KB625" s="713"/>
      <c r="KC625" s="713"/>
      <c r="KD625" s="713"/>
      <c r="KE625" s="713"/>
      <c r="KF625" s="713"/>
      <c r="KG625" s="713"/>
      <c r="KH625" s="713"/>
      <c r="KI625" s="713"/>
      <c r="KJ625" s="713"/>
      <c r="KK625" s="713"/>
      <c r="KL625" s="713"/>
      <c r="KM625" s="713"/>
      <c r="KN625" s="713"/>
      <c r="KO625" s="713"/>
      <c r="KP625" s="713"/>
      <c r="KQ625" s="713"/>
      <c r="KR625" s="713"/>
      <c r="KS625" s="713"/>
      <c r="KT625" s="713"/>
      <c r="KU625" s="713"/>
      <c r="KV625" s="713"/>
      <c r="KW625" s="713"/>
      <c r="KX625" s="713"/>
      <c r="KY625" s="713"/>
      <c r="KZ625" s="713"/>
      <c r="LA625" s="713"/>
      <c r="LB625" s="713"/>
      <c r="LC625" s="713"/>
      <c r="LD625" s="713"/>
      <c r="LE625" s="713"/>
      <c r="LF625" s="713"/>
      <c r="LG625" s="713"/>
      <c r="LH625" s="713"/>
      <c r="LI625" s="713"/>
      <c r="LJ625" s="713"/>
      <c r="LK625" s="713"/>
      <c r="LL625" s="713"/>
      <c r="LM625" s="713"/>
      <c r="LN625" s="713"/>
      <c r="LO625" s="713"/>
      <c r="LP625" s="713"/>
      <c r="LQ625" s="713"/>
      <c r="LR625" s="713"/>
      <c r="LS625" s="713"/>
      <c r="LT625" s="713"/>
      <c r="LU625" s="713"/>
      <c r="LV625" s="713"/>
      <c r="LW625" s="713"/>
      <c r="LX625" s="713"/>
      <c r="LY625" s="713"/>
      <c r="LZ625" s="713"/>
      <c r="MA625" s="713"/>
      <c r="MB625" s="713"/>
      <c r="MC625" s="713"/>
      <c r="MD625" s="713"/>
      <c r="ME625" s="713"/>
      <c r="MF625" s="713"/>
      <c r="MG625" s="713"/>
      <c r="MH625" s="713"/>
      <c r="MI625" s="713"/>
      <c r="MJ625" s="713"/>
      <c r="MK625" s="713"/>
      <c r="ML625" s="713"/>
      <c r="MM625" s="713"/>
      <c r="MN625" s="713"/>
      <c r="MO625" s="713"/>
      <c r="MP625" s="713"/>
      <c r="MQ625" s="713"/>
      <c r="MR625" s="713"/>
      <c r="MS625" s="713"/>
      <c r="MT625" s="713"/>
      <c r="MU625" s="713"/>
      <c r="MV625" s="714"/>
      <c r="MW625" s="714"/>
      <c r="MX625" s="714"/>
      <c r="MY625" s="714"/>
      <c r="MZ625" s="714"/>
    </row>
    <row r="626" spans="1:364" s="49" customFormat="1" ht="15" customHeight="1">
      <c r="A626" s="723"/>
      <c r="B626" s="724"/>
      <c r="C626" s="709"/>
      <c r="D626" s="474"/>
      <c r="E626" s="7"/>
      <c r="F626" s="7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373"/>
      <c r="AG626" s="7"/>
      <c r="AH626" s="7"/>
      <c r="AI626" s="7"/>
      <c r="AJ626" s="7"/>
      <c r="AK626" s="7"/>
      <c r="AL626" s="7"/>
      <c r="AM626" s="7"/>
      <c r="AN626" s="7"/>
      <c r="AO626" s="373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373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373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373"/>
      <c r="FG626" s="6"/>
      <c r="FH626" s="6"/>
      <c r="FI626" s="6"/>
      <c r="FJ626" s="6"/>
      <c r="FK626" s="6"/>
      <c r="FL626" s="6"/>
      <c r="FM626" s="225"/>
      <c r="FN626" s="6"/>
      <c r="FO626" s="6"/>
      <c r="FP626" s="6"/>
      <c r="FQ626" s="6"/>
      <c r="FR626" s="510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101"/>
      <c r="GJ626" s="511"/>
      <c r="GK626" s="101"/>
      <c r="GL626" s="77"/>
      <c r="GM626" s="77"/>
      <c r="GN626" s="77"/>
      <c r="GO626" s="77"/>
      <c r="GP626" s="77"/>
      <c r="GQ626" s="77"/>
      <c r="GR626" s="77"/>
      <c r="GS626" s="77"/>
      <c r="GT626" s="77"/>
      <c r="GU626" s="77"/>
      <c r="GV626" s="77"/>
      <c r="GW626" s="77"/>
      <c r="GX626" s="77"/>
      <c r="GY626" s="77"/>
      <c r="GZ626" s="77"/>
      <c r="HA626" s="77"/>
      <c r="HB626" s="77"/>
      <c r="HC626" s="77"/>
      <c r="HD626" s="77"/>
      <c r="HE626" s="77"/>
      <c r="HF626" s="77"/>
      <c r="HG626" s="77"/>
      <c r="HH626" s="77"/>
      <c r="HI626" s="77"/>
      <c r="HJ626" s="77"/>
      <c r="HK626" s="77"/>
      <c r="HL626" s="77"/>
      <c r="HM626" s="77"/>
      <c r="HN626" s="77"/>
      <c r="HO626" s="77"/>
      <c r="HP626" s="77"/>
      <c r="HQ626" s="77"/>
      <c r="HR626" s="77"/>
      <c r="HS626" s="77"/>
      <c r="HT626" s="77"/>
      <c r="HU626" s="77"/>
      <c r="HV626" s="77"/>
      <c r="HW626" s="77"/>
      <c r="HX626" s="77"/>
      <c r="HY626" s="77"/>
      <c r="HZ626" s="77"/>
      <c r="IA626" s="77"/>
      <c r="IB626" s="77"/>
      <c r="IC626" s="77"/>
      <c r="ID626" s="77"/>
      <c r="IE626" s="77"/>
      <c r="IF626" s="77"/>
      <c r="IG626" s="77"/>
      <c r="IH626" s="77"/>
      <c r="II626" s="77"/>
      <c r="IJ626" s="77"/>
      <c r="IK626" s="77"/>
      <c r="IL626" s="77"/>
      <c r="IM626" s="77"/>
      <c r="IN626" s="77"/>
      <c r="IO626" s="77"/>
      <c r="IP626" s="77"/>
      <c r="IQ626" s="77"/>
      <c r="IR626" s="77"/>
      <c r="IS626" s="77"/>
      <c r="IT626" s="77"/>
      <c r="IU626" s="77"/>
      <c r="IV626" s="3"/>
      <c r="IW626" s="3"/>
      <c r="IX626" s="3"/>
      <c r="IY626" s="3"/>
      <c r="IZ626" s="3"/>
      <c r="JA626" s="551"/>
      <c r="JB626" s="713"/>
      <c r="JC626" s="713"/>
      <c r="JD626" s="713"/>
      <c r="JE626" s="713"/>
      <c r="JF626" s="713"/>
      <c r="JG626" s="713"/>
      <c r="JH626" s="713"/>
      <c r="JI626" s="713"/>
      <c r="JJ626" s="713"/>
      <c r="JK626" s="713"/>
      <c r="JL626" s="713"/>
      <c r="JM626" s="713"/>
      <c r="JN626" s="713"/>
      <c r="JO626" s="713"/>
      <c r="JP626" s="713"/>
      <c r="JQ626" s="713"/>
      <c r="JR626" s="713"/>
      <c r="JS626" s="713"/>
      <c r="JT626" s="713"/>
      <c r="JU626" s="713"/>
      <c r="JV626" s="713"/>
      <c r="JW626" s="713"/>
      <c r="JX626" s="713"/>
      <c r="JY626" s="713"/>
      <c r="JZ626" s="713"/>
      <c r="KA626" s="713"/>
      <c r="KB626" s="713"/>
      <c r="KC626" s="713"/>
      <c r="KD626" s="713"/>
      <c r="KE626" s="713"/>
      <c r="KF626" s="713"/>
      <c r="KG626" s="713"/>
      <c r="KH626" s="713"/>
      <c r="KI626" s="713"/>
      <c r="KJ626" s="713"/>
      <c r="KK626" s="713"/>
      <c r="KL626" s="713"/>
      <c r="KM626" s="713"/>
      <c r="KN626" s="713"/>
      <c r="KO626" s="713"/>
      <c r="KP626" s="713"/>
      <c r="KQ626" s="713"/>
      <c r="KR626" s="713"/>
      <c r="KS626" s="713"/>
      <c r="KT626" s="713"/>
      <c r="KU626" s="713"/>
      <c r="KV626" s="713"/>
      <c r="KW626" s="713"/>
      <c r="KX626" s="713"/>
      <c r="KY626" s="713"/>
      <c r="KZ626" s="713"/>
      <c r="LA626" s="713"/>
      <c r="LB626" s="713"/>
      <c r="LC626" s="713"/>
      <c r="LD626" s="713"/>
      <c r="LE626" s="713"/>
      <c r="LF626" s="713"/>
      <c r="LG626" s="713"/>
      <c r="LH626" s="713"/>
      <c r="LI626" s="713"/>
      <c r="LJ626" s="713"/>
      <c r="LK626" s="713"/>
      <c r="LL626" s="713"/>
      <c r="LM626" s="713"/>
      <c r="LN626" s="713"/>
      <c r="LO626" s="713"/>
      <c r="LP626" s="713"/>
      <c r="LQ626" s="713"/>
      <c r="LR626" s="713"/>
      <c r="LS626" s="713"/>
      <c r="LT626" s="713"/>
      <c r="LU626" s="713"/>
      <c r="LV626" s="713"/>
      <c r="LW626" s="713"/>
      <c r="LX626" s="713"/>
      <c r="LY626" s="713"/>
      <c r="LZ626" s="713"/>
      <c r="MA626" s="713"/>
      <c r="MB626" s="713"/>
      <c r="MC626" s="713"/>
      <c r="MD626" s="713"/>
      <c r="ME626" s="713"/>
      <c r="MF626" s="713"/>
      <c r="MG626" s="713"/>
      <c r="MH626" s="713"/>
      <c r="MI626" s="713"/>
      <c r="MJ626" s="713"/>
      <c r="MK626" s="713"/>
      <c r="ML626" s="713"/>
      <c r="MM626" s="713"/>
      <c r="MN626" s="713"/>
      <c r="MO626" s="713"/>
      <c r="MP626" s="713"/>
      <c r="MQ626" s="713"/>
      <c r="MR626" s="713"/>
      <c r="MS626" s="713"/>
      <c r="MT626" s="713"/>
      <c r="MU626" s="713"/>
      <c r="MV626" s="714"/>
      <c r="MW626" s="714"/>
      <c r="MX626" s="714"/>
      <c r="MY626" s="714"/>
      <c r="MZ626" s="714"/>
    </row>
    <row r="627" spans="1:364" s="49" customFormat="1" ht="15" customHeight="1">
      <c r="A627" s="723"/>
      <c r="B627" s="724"/>
      <c r="C627" s="709"/>
      <c r="D627" s="474"/>
      <c r="E627" s="7"/>
      <c r="F627" s="7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373"/>
      <c r="AG627" s="7"/>
      <c r="AH627" s="7"/>
      <c r="AI627" s="7"/>
      <c r="AJ627" s="7"/>
      <c r="AK627" s="7"/>
      <c r="AL627" s="7"/>
      <c r="AM627" s="7"/>
      <c r="AN627" s="7"/>
      <c r="AO627" s="373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373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373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373"/>
      <c r="FG627" s="6"/>
      <c r="FH627" s="6"/>
      <c r="FI627" s="6"/>
      <c r="FJ627" s="6"/>
      <c r="FK627" s="6"/>
      <c r="FL627" s="6"/>
      <c r="FM627" s="225"/>
      <c r="FN627" s="6"/>
      <c r="FO627" s="6"/>
      <c r="FP627" s="6"/>
      <c r="FQ627" s="6"/>
      <c r="FR627" s="510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101"/>
      <c r="GJ627" s="511"/>
      <c r="GK627" s="101"/>
      <c r="GL627" s="77"/>
      <c r="GM627" s="77"/>
      <c r="GN627" s="77"/>
      <c r="GO627" s="77"/>
      <c r="GP627" s="77"/>
      <c r="GQ627" s="77"/>
      <c r="GR627" s="77"/>
      <c r="GS627" s="77"/>
      <c r="GT627" s="77"/>
      <c r="GU627" s="77"/>
      <c r="GV627" s="77"/>
      <c r="GW627" s="77"/>
      <c r="GX627" s="77"/>
      <c r="GY627" s="77"/>
      <c r="GZ627" s="77"/>
      <c r="HA627" s="77"/>
      <c r="HB627" s="77"/>
      <c r="HC627" s="77"/>
      <c r="HD627" s="77"/>
      <c r="HE627" s="77"/>
      <c r="HF627" s="77"/>
      <c r="HG627" s="77"/>
      <c r="HH627" s="77"/>
      <c r="HI627" s="77"/>
      <c r="HJ627" s="77"/>
      <c r="HK627" s="77"/>
      <c r="HL627" s="77"/>
      <c r="HM627" s="77"/>
      <c r="HN627" s="77"/>
      <c r="HO627" s="77"/>
      <c r="HP627" s="77"/>
      <c r="HQ627" s="77"/>
      <c r="HR627" s="77"/>
      <c r="HS627" s="77"/>
      <c r="HT627" s="77"/>
      <c r="HU627" s="77"/>
      <c r="HV627" s="77"/>
      <c r="HW627" s="77"/>
      <c r="HX627" s="77"/>
      <c r="HY627" s="77"/>
      <c r="HZ627" s="77"/>
      <c r="IA627" s="77"/>
      <c r="IB627" s="77"/>
      <c r="IC627" s="77"/>
      <c r="ID627" s="77"/>
      <c r="IE627" s="77"/>
      <c r="IF627" s="77"/>
      <c r="IG627" s="77"/>
      <c r="IH627" s="77"/>
      <c r="II627" s="77"/>
      <c r="IJ627" s="77"/>
      <c r="IK627" s="77"/>
      <c r="IL627" s="77"/>
      <c r="IM627" s="77"/>
      <c r="IN627" s="77"/>
      <c r="IO627" s="77"/>
      <c r="IP627" s="77"/>
      <c r="IQ627" s="77"/>
      <c r="IR627" s="77"/>
      <c r="IS627" s="77"/>
      <c r="IT627" s="77"/>
      <c r="IU627" s="77"/>
      <c r="IV627" s="3"/>
      <c r="IW627" s="3"/>
      <c r="IX627" s="3"/>
      <c r="IY627" s="3"/>
      <c r="IZ627" s="3"/>
      <c r="JA627" s="551"/>
      <c r="JB627" s="713"/>
      <c r="JC627" s="713"/>
      <c r="JD627" s="713"/>
      <c r="JE627" s="713"/>
      <c r="JF627" s="713"/>
      <c r="JG627" s="713"/>
      <c r="JH627" s="713"/>
      <c r="JI627" s="713"/>
      <c r="JJ627" s="713"/>
      <c r="JK627" s="713"/>
      <c r="JL627" s="713"/>
      <c r="JM627" s="713"/>
      <c r="JN627" s="713"/>
      <c r="JO627" s="713"/>
      <c r="JP627" s="713"/>
      <c r="JQ627" s="713"/>
      <c r="JR627" s="713"/>
      <c r="JS627" s="713"/>
      <c r="JT627" s="713"/>
      <c r="JU627" s="713"/>
      <c r="JV627" s="713"/>
      <c r="JW627" s="713"/>
      <c r="JX627" s="713"/>
      <c r="JY627" s="713"/>
      <c r="JZ627" s="713"/>
      <c r="KA627" s="713"/>
      <c r="KB627" s="713"/>
      <c r="KC627" s="713"/>
      <c r="KD627" s="713"/>
      <c r="KE627" s="713"/>
      <c r="KF627" s="713"/>
      <c r="KG627" s="713"/>
      <c r="KH627" s="713"/>
      <c r="KI627" s="713"/>
      <c r="KJ627" s="713"/>
      <c r="KK627" s="713"/>
      <c r="KL627" s="713"/>
      <c r="KM627" s="713"/>
      <c r="KN627" s="713"/>
      <c r="KO627" s="713"/>
      <c r="KP627" s="713"/>
      <c r="KQ627" s="713"/>
      <c r="KR627" s="713"/>
      <c r="KS627" s="713"/>
      <c r="KT627" s="713"/>
      <c r="KU627" s="713"/>
      <c r="KV627" s="713"/>
      <c r="KW627" s="713"/>
      <c r="KX627" s="713"/>
      <c r="KY627" s="713"/>
      <c r="KZ627" s="713"/>
      <c r="LA627" s="713"/>
      <c r="LB627" s="713"/>
      <c r="LC627" s="713"/>
      <c r="LD627" s="713"/>
      <c r="LE627" s="713"/>
      <c r="LF627" s="713"/>
      <c r="LG627" s="713"/>
      <c r="LH627" s="713"/>
      <c r="LI627" s="713"/>
      <c r="LJ627" s="713"/>
      <c r="LK627" s="713"/>
      <c r="LL627" s="713"/>
      <c r="LM627" s="713"/>
      <c r="LN627" s="713"/>
      <c r="LO627" s="713"/>
      <c r="LP627" s="713"/>
      <c r="LQ627" s="713"/>
      <c r="LR627" s="713"/>
      <c r="LS627" s="713"/>
      <c r="LT627" s="713"/>
      <c r="LU627" s="713"/>
      <c r="LV627" s="713"/>
      <c r="LW627" s="713"/>
      <c r="LX627" s="713"/>
      <c r="LY627" s="713"/>
      <c r="LZ627" s="713"/>
      <c r="MA627" s="713"/>
      <c r="MB627" s="713"/>
      <c r="MC627" s="713"/>
      <c r="MD627" s="713"/>
      <c r="ME627" s="713"/>
      <c r="MF627" s="713"/>
      <c r="MG627" s="713"/>
      <c r="MH627" s="713"/>
      <c r="MI627" s="713"/>
      <c r="MJ627" s="713"/>
      <c r="MK627" s="713"/>
      <c r="ML627" s="713"/>
      <c r="MM627" s="713"/>
      <c r="MN627" s="713"/>
      <c r="MO627" s="713"/>
      <c r="MP627" s="713"/>
      <c r="MQ627" s="713"/>
      <c r="MR627" s="713"/>
      <c r="MS627" s="713"/>
      <c r="MT627" s="713"/>
      <c r="MU627" s="713"/>
      <c r="MV627" s="714"/>
      <c r="MW627" s="714"/>
      <c r="MX627" s="714"/>
      <c r="MY627" s="714"/>
      <c r="MZ627" s="714"/>
    </row>
    <row r="628" spans="1:364" s="49" customFormat="1" ht="15" customHeight="1">
      <c r="A628" s="723"/>
      <c r="B628" s="724"/>
      <c r="C628" s="709"/>
      <c r="D628" s="474"/>
      <c r="E628" s="7"/>
      <c r="F628" s="7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373"/>
      <c r="AG628" s="7"/>
      <c r="AH628" s="7"/>
      <c r="AI628" s="7"/>
      <c r="AJ628" s="7"/>
      <c r="AK628" s="7"/>
      <c r="AL628" s="7"/>
      <c r="AM628" s="7"/>
      <c r="AN628" s="7"/>
      <c r="AO628" s="373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373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373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373"/>
      <c r="FG628" s="6"/>
      <c r="FH628" s="6"/>
      <c r="FI628" s="6"/>
      <c r="FJ628" s="6"/>
      <c r="FK628" s="6"/>
      <c r="FL628" s="6"/>
      <c r="FM628" s="225"/>
      <c r="FN628" s="6"/>
      <c r="FO628" s="6"/>
      <c r="FP628" s="6"/>
      <c r="FQ628" s="6"/>
      <c r="FR628" s="510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101"/>
      <c r="GJ628" s="511"/>
      <c r="GK628" s="101"/>
      <c r="GL628" s="77"/>
      <c r="GM628" s="77"/>
      <c r="GN628" s="77"/>
      <c r="GO628" s="77"/>
      <c r="GP628" s="77"/>
      <c r="GQ628" s="77"/>
      <c r="GR628" s="77"/>
      <c r="GS628" s="77"/>
      <c r="GT628" s="77"/>
      <c r="GU628" s="77"/>
      <c r="GV628" s="77"/>
      <c r="GW628" s="77"/>
      <c r="GX628" s="77"/>
      <c r="GY628" s="77"/>
      <c r="GZ628" s="77"/>
      <c r="HA628" s="77"/>
      <c r="HB628" s="77"/>
      <c r="HC628" s="77"/>
      <c r="HD628" s="77"/>
      <c r="HE628" s="77"/>
      <c r="HF628" s="77"/>
      <c r="HG628" s="77"/>
      <c r="HH628" s="77"/>
      <c r="HI628" s="77"/>
      <c r="HJ628" s="77"/>
      <c r="HK628" s="77"/>
      <c r="HL628" s="77"/>
      <c r="HM628" s="77"/>
      <c r="HN628" s="77"/>
      <c r="HO628" s="77"/>
      <c r="HP628" s="77"/>
      <c r="HQ628" s="77"/>
      <c r="HR628" s="77"/>
      <c r="HS628" s="77"/>
      <c r="HT628" s="77"/>
      <c r="HU628" s="77"/>
      <c r="HV628" s="77"/>
      <c r="HW628" s="77"/>
      <c r="HX628" s="77"/>
      <c r="HY628" s="77"/>
      <c r="HZ628" s="77"/>
      <c r="IA628" s="77"/>
      <c r="IB628" s="77"/>
      <c r="IC628" s="77"/>
      <c r="ID628" s="77"/>
      <c r="IE628" s="77"/>
      <c r="IF628" s="77"/>
      <c r="IG628" s="77"/>
      <c r="IH628" s="77"/>
      <c r="II628" s="77"/>
      <c r="IJ628" s="77"/>
      <c r="IK628" s="77"/>
      <c r="IL628" s="77"/>
      <c r="IM628" s="77"/>
      <c r="IN628" s="77"/>
      <c r="IO628" s="77"/>
      <c r="IP628" s="77"/>
      <c r="IQ628" s="77"/>
      <c r="IR628" s="77"/>
      <c r="IS628" s="77"/>
      <c r="IT628" s="77"/>
      <c r="IU628" s="77"/>
      <c r="IV628" s="3"/>
      <c r="IW628" s="3"/>
      <c r="IX628" s="3"/>
      <c r="IY628" s="3"/>
      <c r="IZ628" s="3"/>
      <c r="JA628" s="551"/>
      <c r="JB628" s="713"/>
      <c r="JC628" s="713"/>
      <c r="JD628" s="713"/>
      <c r="JE628" s="713"/>
      <c r="JF628" s="713"/>
      <c r="JG628" s="713"/>
      <c r="JH628" s="713"/>
      <c r="JI628" s="713"/>
      <c r="JJ628" s="713"/>
      <c r="JK628" s="713"/>
      <c r="JL628" s="713"/>
      <c r="JM628" s="713"/>
      <c r="JN628" s="713"/>
      <c r="JO628" s="713"/>
      <c r="JP628" s="713"/>
      <c r="JQ628" s="713"/>
      <c r="JR628" s="713"/>
      <c r="JS628" s="713"/>
      <c r="JT628" s="713"/>
      <c r="JU628" s="713"/>
      <c r="JV628" s="713"/>
      <c r="JW628" s="713"/>
      <c r="JX628" s="713"/>
      <c r="JY628" s="713"/>
      <c r="JZ628" s="713"/>
      <c r="KA628" s="713"/>
      <c r="KB628" s="713"/>
      <c r="KC628" s="713"/>
      <c r="KD628" s="713"/>
      <c r="KE628" s="713"/>
      <c r="KF628" s="713"/>
      <c r="KG628" s="713"/>
      <c r="KH628" s="713"/>
      <c r="KI628" s="713"/>
      <c r="KJ628" s="713"/>
      <c r="KK628" s="713"/>
      <c r="KL628" s="713"/>
      <c r="KM628" s="713"/>
      <c r="KN628" s="713"/>
      <c r="KO628" s="713"/>
      <c r="KP628" s="713"/>
      <c r="KQ628" s="713"/>
      <c r="KR628" s="713"/>
      <c r="KS628" s="713"/>
      <c r="KT628" s="713"/>
      <c r="KU628" s="713"/>
      <c r="KV628" s="713"/>
      <c r="KW628" s="713"/>
      <c r="KX628" s="713"/>
      <c r="KY628" s="713"/>
      <c r="KZ628" s="713"/>
      <c r="LA628" s="713"/>
      <c r="LB628" s="713"/>
      <c r="LC628" s="713"/>
      <c r="LD628" s="713"/>
      <c r="LE628" s="713"/>
      <c r="LF628" s="713"/>
      <c r="LG628" s="713"/>
      <c r="LH628" s="713"/>
      <c r="LI628" s="713"/>
      <c r="LJ628" s="713"/>
      <c r="LK628" s="713"/>
      <c r="LL628" s="713"/>
      <c r="LM628" s="713"/>
      <c r="LN628" s="713"/>
      <c r="LO628" s="713"/>
      <c r="LP628" s="713"/>
      <c r="LQ628" s="713"/>
      <c r="LR628" s="713"/>
      <c r="LS628" s="713"/>
      <c r="LT628" s="713"/>
      <c r="LU628" s="713"/>
      <c r="LV628" s="713"/>
      <c r="LW628" s="713"/>
      <c r="LX628" s="713"/>
      <c r="LY628" s="713"/>
      <c r="LZ628" s="713"/>
      <c r="MA628" s="713"/>
      <c r="MB628" s="713"/>
      <c r="MC628" s="713"/>
      <c r="MD628" s="713"/>
      <c r="ME628" s="713"/>
      <c r="MF628" s="713"/>
      <c r="MG628" s="713"/>
      <c r="MH628" s="713"/>
      <c r="MI628" s="713"/>
      <c r="MJ628" s="713"/>
      <c r="MK628" s="713"/>
      <c r="ML628" s="713"/>
      <c r="MM628" s="713"/>
      <c r="MN628" s="713"/>
      <c r="MO628" s="713"/>
      <c r="MP628" s="713"/>
      <c r="MQ628" s="713"/>
      <c r="MR628" s="713"/>
      <c r="MS628" s="713"/>
      <c r="MT628" s="713"/>
      <c r="MU628" s="713"/>
      <c r="MV628" s="714"/>
      <c r="MW628" s="714"/>
      <c r="MX628" s="714"/>
      <c r="MY628" s="714"/>
      <c r="MZ628" s="714"/>
    </row>
    <row r="629" spans="1:364" s="49" customFormat="1" ht="15" customHeight="1">
      <c r="A629" s="723"/>
      <c r="B629" s="724"/>
      <c r="C629" s="709"/>
      <c r="D629" s="474"/>
      <c r="E629" s="7"/>
      <c r="F629" s="7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373"/>
      <c r="AG629" s="7"/>
      <c r="AH629" s="7"/>
      <c r="AI629" s="7"/>
      <c r="AJ629" s="7"/>
      <c r="AK629" s="7"/>
      <c r="AL629" s="7"/>
      <c r="AM629" s="7"/>
      <c r="AN629" s="7"/>
      <c r="AO629" s="373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373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373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373"/>
      <c r="FG629" s="6"/>
      <c r="FH629" s="6"/>
      <c r="FI629" s="6"/>
      <c r="FJ629" s="6"/>
      <c r="FK629" s="6"/>
      <c r="FL629" s="6"/>
      <c r="FM629" s="225"/>
      <c r="FN629" s="6"/>
      <c r="FO629" s="6"/>
      <c r="FP629" s="6"/>
      <c r="FQ629" s="6"/>
      <c r="FR629" s="510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101"/>
      <c r="GJ629" s="511"/>
      <c r="GK629" s="101"/>
      <c r="GL629" s="77"/>
      <c r="GM629" s="77"/>
      <c r="GN629" s="77"/>
      <c r="GO629" s="77"/>
      <c r="GP629" s="77"/>
      <c r="GQ629" s="77"/>
      <c r="GR629" s="77"/>
      <c r="GS629" s="77"/>
      <c r="GT629" s="77"/>
      <c r="GU629" s="77"/>
      <c r="GV629" s="77"/>
      <c r="GW629" s="77"/>
      <c r="GX629" s="77"/>
      <c r="GY629" s="77"/>
      <c r="GZ629" s="77"/>
      <c r="HA629" s="77"/>
      <c r="HB629" s="77"/>
      <c r="HC629" s="77"/>
      <c r="HD629" s="77"/>
      <c r="HE629" s="77"/>
      <c r="HF629" s="77"/>
      <c r="HG629" s="77"/>
      <c r="HH629" s="77"/>
      <c r="HI629" s="77"/>
      <c r="HJ629" s="77"/>
      <c r="HK629" s="77"/>
      <c r="HL629" s="77"/>
      <c r="HM629" s="77"/>
      <c r="HN629" s="77"/>
      <c r="HO629" s="77"/>
      <c r="HP629" s="77"/>
      <c r="HQ629" s="77"/>
      <c r="HR629" s="77"/>
      <c r="HS629" s="77"/>
      <c r="HT629" s="77"/>
      <c r="HU629" s="77"/>
      <c r="HV629" s="77"/>
      <c r="HW629" s="77"/>
      <c r="HX629" s="77"/>
      <c r="HY629" s="77"/>
      <c r="HZ629" s="77"/>
      <c r="IA629" s="77"/>
      <c r="IB629" s="77"/>
      <c r="IC629" s="77"/>
      <c r="ID629" s="77"/>
      <c r="IE629" s="77"/>
      <c r="IF629" s="77"/>
      <c r="IG629" s="77"/>
      <c r="IH629" s="77"/>
      <c r="II629" s="77"/>
      <c r="IJ629" s="77"/>
      <c r="IK629" s="77"/>
      <c r="IL629" s="77"/>
      <c r="IM629" s="77"/>
      <c r="IN629" s="77"/>
      <c r="IO629" s="77"/>
      <c r="IP629" s="77"/>
      <c r="IQ629" s="77"/>
      <c r="IR629" s="77"/>
      <c r="IS629" s="77"/>
      <c r="IT629" s="77"/>
      <c r="IU629" s="77"/>
      <c r="IV629" s="3"/>
      <c r="IW629" s="3"/>
      <c r="IX629" s="3"/>
      <c r="IY629" s="3"/>
      <c r="IZ629" s="3"/>
      <c r="JA629" s="551"/>
      <c r="JB629" s="713"/>
      <c r="JC629" s="713"/>
      <c r="JD629" s="713"/>
      <c r="JE629" s="713"/>
      <c r="JF629" s="713"/>
      <c r="JG629" s="713"/>
      <c r="JH629" s="713"/>
      <c r="JI629" s="713"/>
      <c r="JJ629" s="713"/>
      <c r="JK629" s="713"/>
      <c r="JL629" s="713"/>
      <c r="JM629" s="713"/>
      <c r="JN629" s="713"/>
      <c r="JO629" s="713"/>
      <c r="JP629" s="713"/>
      <c r="JQ629" s="713"/>
      <c r="JR629" s="713"/>
      <c r="JS629" s="713"/>
      <c r="JT629" s="713"/>
      <c r="JU629" s="713"/>
      <c r="JV629" s="713"/>
      <c r="JW629" s="713"/>
      <c r="JX629" s="713"/>
      <c r="JY629" s="713"/>
      <c r="JZ629" s="713"/>
      <c r="KA629" s="713"/>
      <c r="KB629" s="713"/>
      <c r="KC629" s="713"/>
      <c r="KD629" s="713"/>
      <c r="KE629" s="713"/>
      <c r="KF629" s="713"/>
      <c r="KG629" s="713"/>
      <c r="KH629" s="713"/>
      <c r="KI629" s="713"/>
      <c r="KJ629" s="713"/>
      <c r="KK629" s="713"/>
      <c r="KL629" s="713"/>
      <c r="KM629" s="713"/>
      <c r="KN629" s="713"/>
      <c r="KO629" s="713"/>
      <c r="KP629" s="713"/>
      <c r="KQ629" s="713"/>
      <c r="KR629" s="713"/>
      <c r="KS629" s="713"/>
      <c r="KT629" s="713"/>
      <c r="KU629" s="713"/>
      <c r="KV629" s="713"/>
      <c r="KW629" s="713"/>
      <c r="KX629" s="713"/>
      <c r="KY629" s="713"/>
      <c r="KZ629" s="713"/>
      <c r="LA629" s="713"/>
      <c r="LB629" s="713"/>
      <c r="LC629" s="713"/>
      <c r="LD629" s="713"/>
      <c r="LE629" s="713"/>
      <c r="LF629" s="713"/>
      <c r="LG629" s="713"/>
      <c r="LH629" s="713"/>
      <c r="LI629" s="713"/>
      <c r="LJ629" s="713"/>
      <c r="LK629" s="713"/>
      <c r="LL629" s="713"/>
      <c r="LM629" s="713"/>
      <c r="LN629" s="713"/>
      <c r="LO629" s="713"/>
      <c r="LP629" s="713"/>
      <c r="LQ629" s="713"/>
      <c r="LR629" s="713"/>
      <c r="LS629" s="713"/>
      <c r="LT629" s="713"/>
      <c r="LU629" s="713"/>
      <c r="LV629" s="713"/>
      <c r="LW629" s="713"/>
      <c r="LX629" s="713"/>
      <c r="LY629" s="713"/>
      <c r="LZ629" s="713"/>
      <c r="MA629" s="713"/>
      <c r="MB629" s="713"/>
      <c r="MC629" s="713"/>
      <c r="MD629" s="713"/>
      <c r="ME629" s="713"/>
      <c r="MF629" s="713"/>
      <c r="MG629" s="713"/>
      <c r="MH629" s="713"/>
      <c r="MI629" s="713"/>
      <c r="MJ629" s="713"/>
      <c r="MK629" s="713"/>
      <c r="ML629" s="713"/>
      <c r="MM629" s="713"/>
      <c r="MN629" s="713"/>
      <c r="MO629" s="713"/>
      <c r="MP629" s="713"/>
      <c r="MQ629" s="713"/>
      <c r="MR629" s="713"/>
      <c r="MS629" s="713"/>
      <c r="MT629" s="713"/>
      <c r="MU629" s="713"/>
      <c r="MV629" s="714"/>
      <c r="MW629" s="714"/>
      <c r="MX629" s="714"/>
      <c r="MY629" s="714"/>
      <c r="MZ629" s="714"/>
    </row>
    <row r="630" spans="1:364" s="49" customFormat="1" ht="15" customHeight="1">
      <c r="A630" s="723"/>
      <c r="B630" s="724"/>
      <c r="C630" s="709"/>
      <c r="D630" s="474"/>
      <c r="E630" s="7"/>
      <c r="F630" s="7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373"/>
      <c r="AG630" s="7"/>
      <c r="AH630" s="7"/>
      <c r="AI630" s="7"/>
      <c r="AJ630" s="7"/>
      <c r="AK630" s="7"/>
      <c r="AL630" s="7"/>
      <c r="AM630" s="7"/>
      <c r="AN630" s="7"/>
      <c r="AO630" s="373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373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373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373"/>
      <c r="FG630" s="6"/>
      <c r="FH630" s="6"/>
      <c r="FI630" s="6"/>
      <c r="FJ630" s="6"/>
      <c r="FK630" s="6"/>
      <c r="FL630" s="6"/>
      <c r="FM630" s="225"/>
      <c r="FN630" s="6"/>
      <c r="FO630" s="6"/>
      <c r="FP630" s="6"/>
      <c r="FQ630" s="6"/>
      <c r="FR630" s="510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101"/>
      <c r="GJ630" s="511"/>
      <c r="GK630" s="101"/>
      <c r="GL630" s="77"/>
      <c r="GM630" s="77"/>
      <c r="GN630" s="77"/>
      <c r="GO630" s="77"/>
      <c r="GP630" s="77"/>
      <c r="GQ630" s="77"/>
      <c r="GR630" s="77"/>
      <c r="GS630" s="77"/>
      <c r="GT630" s="77"/>
      <c r="GU630" s="77"/>
      <c r="GV630" s="77"/>
      <c r="GW630" s="77"/>
      <c r="GX630" s="77"/>
      <c r="GY630" s="77"/>
      <c r="GZ630" s="77"/>
      <c r="HA630" s="77"/>
      <c r="HB630" s="77"/>
      <c r="HC630" s="77"/>
      <c r="HD630" s="77"/>
      <c r="HE630" s="77"/>
      <c r="HF630" s="77"/>
      <c r="HG630" s="77"/>
      <c r="HH630" s="77"/>
      <c r="HI630" s="77"/>
      <c r="HJ630" s="77"/>
      <c r="HK630" s="77"/>
      <c r="HL630" s="77"/>
      <c r="HM630" s="77"/>
      <c r="HN630" s="77"/>
      <c r="HO630" s="77"/>
      <c r="HP630" s="77"/>
      <c r="HQ630" s="77"/>
      <c r="HR630" s="77"/>
      <c r="HS630" s="77"/>
      <c r="HT630" s="77"/>
      <c r="HU630" s="77"/>
      <c r="HV630" s="77"/>
      <c r="HW630" s="77"/>
      <c r="HX630" s="77"/>
      <c r="HY630" s="77"/>
      <c r="HZ630" s="77"/>
      <c r="IA630" s="77"/>
      <c r="IB630" s="77"/>
      <c r="IC630" s="77"/>
      <c r="ID630" s="77"/>
      <c r="IE630" s="77"/>
      <c r="IF630" s="77"/>
      <c r="IG630" s="77"/>
      <c r="IH630" s="77"/>
      <c r="II630" s="77"/>
      <c r="IJ630" s="77"/>
      <c r="IK630" s="77"/>
      <c r="IL630" s="77"/>
      <c r="IM630" s="77"/>
      <c r="IN630" s="77"/>
      <c r="IO630" s="77"/>
      <c r="IP630" s="77"/>
      <c r="IQ630" s="77"/>
      <c r="IR630" s="77"/>
      <c r="IS630" s="77"/>
      <c r="IT630" s="77"/>
      <c r="IU630" s="77"/>
      <c r="IV630" s="3"/>
      <c r="IW630" s="3"/>
      <c r="IX630" s="3"/>
      <c r="IY630" s="3"/>
      <c r="IZ630" s="3"/>
      <c r="JA630" s="551"/>
      <c r="JB630" s="713"/>
      <c r="JC630" s="713"/>
      <c r="JD630" s="713"/>
      <c r="JE630" s="713"/>
      <c r="JF630" s="713"/>
      <c r="JG630" s="713"/>
      <c r="JH630" s="713"/>
      <c r="JI630" s="713"/>
      <c r="JJ630" s="713"/>
      <c r="JK630" s="713"/>
      <c r="JL630" s="713"/>
      <c r="JM630" s="713"/>
      <c r="JN630" s="713"/>
      <c r="JO630" s="713"/>
      <c r="JP630" s="713"/>
      <c r="JQ630" s="713"/>
      <c r="JR630" s="713"/>
      <c r="JS630" s="713"/>
      <c r="JT630" s="713"/>
      <c r="JU630" s="713"/>
      <c r="JV630" s="713"/>
      <c r="JW630" s="713"/>
      <c r="JX630" s="713"/>
      <c r="JY630" s="713"/>
      <c r="JZ630" s="713"/>
      <c r="KA630" s="713"/>
      <c r="KB630" s="713"/>
      <c r="KC630" s="713"/>
      <c r="KD630" s="713"/>
      <c r="KE630" s="713"/>
      <c r="KF630" s="713"/>
      <c r="KG630" s="713"/>
      <c r="KH630" s="713"/>
      <c r="KI630" s="713"/>
      <c r="KJ630" s="713"/>
      <c r="KK630" s="713"/>
      <c r="KL630" s="713"/>
      <c r="KM630" s="713"/>
      <c r="KN630" s="713"/>
      <c r="KO630" s="713"/>
      <c r="KP630" s="713"/>
      <c r="KQ630" s="713"/>
      <c r="KR630" s="713"/>
      <c r="KS630" s="713"/>
      <c r="KT630" s="713"/>
      <c r="KU630" s="713"/>
      <c r="KV630" s="713"/>
      <c r="KW630" s="713"/>
      <c r="KX630" s="713"/>
      <c r="KY630" s="713"/>
      <c r="KZ630" s="713"/>
      <c r="LA630" s="713"/>
      <c r="LB630" s="713"/>
      <c r="LC630" s="713"/>
      <c r="LD630" s="713"/>
      <c r="LE630" s="713"/>
      <c r="LF630" s="713"/>
      <c r="LG630" s="713"/>
      <c r="LH630" s="713"/>
      <c r="LI630" s="713"/>
      <c r="LJ630" s="713"/>
      <c r="LK630" s="713"/>
      <c r="LL630" s="713"/>
      <c r="LM630" s="713"/>
      <c r="LN630" s="713"/>
      <c r="LO630" s="713"/>
      <c r="LP630" s="713"/>
      <c r="LQ630" s="713"/>
      <c r="LR630" s="713"/>
      <c r="LS630" s="713"/>
      <c r="LT630" s="713"/>
      <c r="LU630" s="713"/>
      <c r="LV630" s="713"/>
      <c r="LW630" s="713"/>
      <c r="LX630" s="713"/>
      <c r="LY630" s="713"/>
      <c r="LZ630" s="713"/>
      <c r="MA630" s="713"/>
      <c r="MB630" s="713"/>
      <c r="MC630" s="713"/>
      <c r="MD630" s="713"/>
      <c r="ME630" s="713"/>
      <c r="MF630" s="713"/>
      <c r="MG630" s="713"/>
      <c r="MH630" s="713"/>
      <c r="MI630" s="713"/>
      <c r="MJ630" s="713"/>
      <c r="MK630" s="713"/>
      <c r="ML630" s="713"/>
      <c r="MM630" s="713"/>
      <c r="MN630" s="713"/>
      <c r="MO630" s="713"/>
      <c r="MP630" s="713"/>
      <c r="MQ630" s="713"/>
      <c r="MR630" s="713"/>
      <c r="MS630" s="713"/>
      <c r="MT630" s="713"/>
      <c r="MU630" s="713"/>
      <c r="MV630" s="714"/>
      <c r="MW630" s="714"/>
      <c r="MX630" s="714"/>
      <c r="MY630" s="714"/>
      <c r="MZ630" s="714"/>
    </row>
    <row r="631" spans="1:364" s="49" customFormat="1" ht="15" customHeight="1">
      <c r="A631" s="723"/>
      <c r="B631" s="724"/>
      <c r="C631" s="709"/>
      <c r="D631" s="474"/>
      <c r="E631" s="7"/>
      <c r="F631" s="7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373"/>
      <c r="AG631" s="7"/>
      <c r="AH631" s="7"/>
      <c r="AI631" s="7"/>
      <c r="AJ631" s="7"/>
      <c r="AK631" s="7"/>
      <c r="AL631" s="7"/>
      <c r="AM631" s="7"/>
      <c r="AN631" s="7"/>
      <c r="AO631" s="373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373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373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373"/>
      <c r="FG631" s="6"/>
      <c r="FH631" s="6"/>
      <c r="FI631" s="6"/>
      <c r="FJ631" s="6"/>
      <c r="FK631" s="6"/>
      <c r="FL631" s="6"/>
      <c r="FM631" s="225"/>
      <c r="FN631" s="6"/>
      <c r="FO631" s="6"/>
      <c r="FP631" s="6"/>
      <c r="FQ631" s="6"/>
      <c r="FR631" s="510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101"/>
      <c r="GJ631" s="511"/>
      <c r="GK631" s="101"/>
      <c r="GL631" s="77"/>
      <c r="GM631" s="77"/>
      <c r="GN631" s="77"/>
      <c r="GO631" s="77"/>
      <c r="GP631" s="77"/>
      <c r="GQ631" s="77"/>
      <c r="GR631" s="77"/>
      <c r="GS631" s="77"/>
      <c r="GT631" s="77"/>
      <c r="GU631" s="77"/>
      <c r="GV631" s="77"/>
      <c r="GW631" s="77"/>
      <c r="GX631" s="77"/>
      <c r="GY631" s="77"/>
      <c r="GZ631" s="77"/>
      <c r="HA631" s="77"/>
      <c r="HB631" s="77"/>
      <c r="HC631" s="77"/>
      <c r="HD631" s="77"/>
      <c r="HE631" s="77"/>
      <c r="HF631" s="77"/>
      <c r="HG631" s="77"/>
      <c r="HH631" s="77"/>
      <c r="HI631" s="77"/>
      <c r="HJ631" s="77"/>
      <c r="HK631" s="77"/>
      <c r="HL631" s="77"/>
      <c r="HM631" s="77"/>
      <c r="HN631" s="77"/>
      <c r="HO631" s="77"/>
      <c r="HP631" s="77"/>
      <c r="HQ631" s="77"/>
      <c r="HR631" s="77"/>
      <c r="HS631" s="77"/>
      <c r="HT631" s="77"/>
      <c r="HU631" s="77"/>
      <c r="HV631" s="77"/>
      <c r="HW631" s="77"/>
      <c r="HX631" s="77"/>
      <c r="HY631" s="77"/>
      <c r="HZ631" s="77"/>
      <c r="IA631" s="77"/>
      <c r="IB631" s="77"/>
      <c r="IC631" s="77"/>
      <c r="ID631" s="77"/>
      <c r="IE631" s="77"/>
      <c r="IF631" s="77"/>
      <c r="IG631" s="77"/>
      <c r="IH631" s="77"/>
      <c r="II631" s="77"/>
      <c r="IJ631" s="77"/>
      <c r="IK631" s="77"/>
      <c r="IL631" s="77"/>
      <c r="IM631" s="77"/>
      <c r="IN631" s="77"/>
      <c r="IO631" s="77"/>
      <c r="IP631" s="77"/>
      <c r="IQ631" s="77"/>
      <c r="IR631" s="77"/>
      <c r="IS631" s="77"/>
      <c r="IT631" s="77"/>
      <c r="IU631" s="77"/>
      <c r="IV631" s="3"/>
      <c r="IW631" s="3"/>
      <c r="IX631" s="3"/>
      <c r="IY631" s="3"/>
      <c r="IZ631" s="3"/>
      <c r="JA631" s="551"/>
      <c r="JB631" s="713"/>
      <c r="JC631" s="713"/>
      <c r="JD631" s="713"/>
      <c r="JE631" s="713"/>
      <c r="JF631" s="713"/>
      <c r="JG631" s="713"/>
      <c r="JH631" s="713"/>
      <c r="JI631" s="713"/>
      <c r="JJ631" s="713"/>
      <c r="JK631" s="713"/>
      <c r="JL631" s="713"/>
      <c r="JM631" s="713"/>
      <c r="JN631" s="713"/>
      <c r="JO631" s="713"/>
      <c r="JP631" s="713"/>
      <c r="JQ631" s="713"/>
      <c r="JR631" s="713"/>
      <c r="JS631" s="713"/>
      <c r="JT631" s="713"/>
      <c r="JU631" s="713"/>
      <c r="JV631" s="713"/>
      <c r="JW631" s="713"/>
      <c r="JX631" s="713"/>
      <c r="JY631" s="713"/>
      <c r="JZ631" s="713"/>
      <c r="KA631" s="713"/>
      <c r="KB631" s="713"/>
      <c r="KC631" s="713"/>
      <c r="KD631" s="713"/>
      <c r="KE631" s="713"/>
      <c r="KF631" s="713"/>
      <c r="KG631" s="713"/>
      <c r="KH631" s="713"/>
      <c r="KI631" s="713"/>
      <c r="KJ631" s="713"/>
      <c r="KK631" s="713"/>
      <c r="KL631" s="713"/>
      <c r="KM631" s="713"/>
      <c r="KN631" s="713"/>
      <c r="KO631" s="713"/>
      <c r="KP631" s="713"/>
      <c r="KQ631" s="713"/>
      <c r="KR631" s="713"/>
      <c r="KS631" s="713"/>
      <c r="KT631" s="713"/>
      <c r="KU631" s="713"/>
      <c r="KV631" s="713"/>
      <c r="KW631" s="713"/>
      <c r="KX631" s="713"/>
      <c r="KY631" s="713"/>
      <c r="KZ631" s="713"/>
      <c r="LA631" s="713"/>
      <c r="LB631" s="713"/>
      <c r="LC631" s="713"/>
      <c r="LD631" s="713"/>
      <c r="LE631" s="713"/>
      <c r="LF631" s="713"/>
      <c r="LG631" s="713"/>
      <c r="LH631" s="713"/>
      <c r="LI631" s="713"/>
      <c r="LJ631" s="713"/>
      <c r="LK631" s="713"/>
      <c r="LL631" s="713"/>
      <c r="LM631" s="713"/>
      <c r="LN631" s="713"/>
      <c r="LO631" s="713"/>
      <c r="LP631" s="713"/>
      <c r="LQ631" s="713"/>
      <c r="LR631" s="713"/>
      <c r="LS631" s="713"/>
      <c r="LT631" s="713"/>
      <c r="LU631" s="713"/>
      <c r="LV631" s="713"/>
      <c r="LW631" s="713"/>
      <c r="LX631" s="713"/>
      <c r="LY631" s="713"/>
      <c r="LZ631" s="713"/>
      <c r="MA631" s="713"/>
      <c r="MB631" s="713"/>
      <c r="MC631" s="713"/>
      <c r="MD631" s="713"/>
      <c r="ME631" s="713"/>
      <c r="MF631" s="713"/>
      <c r="MG631" s="713"/>
      <c r="MH631" s="713"/>
      <c r="MI631" s="713"/>
      <c r="MJ631" s="713"/>
      <c r="MK631" s="713"/>
      <c r="ML631" s="713"/>
      <c r="MM631" s="713"/>
      <c r="MN631" s="713"/>
      <c r="MO631" s="713"/>
      <c r="MP631" s="713"/>
      <c r="MQ631" s="713"/>
      <c r="MR631" s="713"/>
      <c r="MS631" s="713"/>
      <c r="MT631" s="713"/>
      <c r="MU631" s="713"/>
      <c r="MV631" s="714"/>
      <c r="MW631" s="714"/>
      <c r="MX631" s="714"/>
      <c r="MY631" s="714"/>
      <c r="MZ631" s="714"/>
    </row>
    <row r="632" spans="1:364" s="49" customFormat="1" ht="15" customHeight="1">
      <c r="A632" s="723"/>
      <c r="B632" s="724"/>
      <c r="C632" s="709"/>
      <c r="D632" s="474"/>
      <c r="E632" s="7"/>
      <c r="F632" s="7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373"/>
      <c r="AG632" s="7"/>
      <c r="AH632" s="7"/>
      <c r="AI632" s="7"/>
      <c r="AJ632" s="7"/>
      <c r="AK632" s="7"/>
      <c r="AL632" s="7"/>
      <c r="AM632" s="7"/>
      <c r="AN632" s="7"/>
      <c r="AO632" s="373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373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373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373"/>
      <c r="FG632" s="6"/>
      <c r="FH632" s="6"/>
      <c r="FI632" s="6"/>
      <c r="FJ632" s="6"/>
      <c r="FK632" s="6"/>
      <c r="FL632" s="6"/>
      <c r="FM632" s="225"/>
      <c r="FN632" s="6"/>
      <c r="FO632" s="6"/>
      <c r="FP632" s="6"/>
      <c r="FQ632" s="6"/>
      <c r="FR632" s="510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101"/>
      <c r="GJ632" s="511"/>
      <c r="GK632" s="101"/>
      <c r="GL632" s="77"/>
      <c r="GM632" s="77"/>
      <c r="GN632" s="77"/>
      <c r="GO632" s="77"/>
      <c r="GP632" s="77"/>
      <c r="GQ632" s="77"/>
      <c r="GR632" s="77"/>
      <c r="GS632" s="77"/>
      <c r="GT632" s="77"/>
      <c r="GU632" s="77"/>
      <c r="GV632" s="77"/>
      <c r="GW632" s="77"/>
      <c r="GX632" s="77"/>
      <c r="GY632" s="77"/>
      <c r="GZ632" s="77"/>
      <c r="HA632" s="77"/>
      <c r="HB632" s="77"/>
      <c r="HC632" s="77"/>
      <c r="HD632" s="77"/>
      <c r="HE632" s="77"/>
      <c r="HF632" s="77"/>
      <c r="HG632" s="77"/>
      <c r="HH632" s="77"/>
      <c r="HI632" s="77"/>
      <c r="HJ632" s="77"/>
      <c r="HK632" s="77"/>
      <c r="HL632" s="77"/>
      <c r="HM632" s="77"/>
      <c r="HN632" s="77"/>
      <c r="HO632" s="77"/>
      <c r="HP632" s="77"/>
      <c r="HQ632" s="77"/>
      <c r="HR632" s="77"/>
      <c r="HS632" s="77"/>
      <c r="HT632" s="77"/>
      <c r="HU632" s="77"/>
      <c r="HV632" s="77"/>
      <c r="HW632" s="77"/>
      <c r="HX632" s="77"/>
      <c r="HY632" s="77"/>
      <c r="HZ632" s="77"/>
      <c r="IA632" s="77"/>
      <c r="IB632" s="77"/>
      <c r="IC632" s="77"/>
      <c r="ID632" s="77"/>
      <c r="IE632" s="77"/>
      <c r="IF632" s="77"/>
      <c r="IG632" s="77"/>
      <c r="IH632" s="77"/>
      <c r="II632" s="77"/>
      <c r="IJ632" s="77"/>
      <c r="IK632" s="77"/>
      <c r="IL632" s="77"/>
      <c r="IM632" s="77"/>
      <c r="IN632" s="77"/>
      <c r="IO632" s="77"/>
      <c r="IP632" s="77"/>
      <c r="IQ632" s="77"/>
      <c r="IR632" s="77"/>
      <c r="IS632" s="77"/>
      <c r="IT632" s="77"/>
      <c r="IU632" s="77"/>
      <c r="IV632" s="3"/>
      <c r="IW632" s="3"/>
      <c r="IX632" s="3"/>
      <c r="IY632" s="3"/>
      <c r="IZ632" s="3"/>
      <c r="JA632" s="551"/>
      <c r="JB632" s="713"/>
      <c r="JC632" s="713"/>
      <c r="JD632" s="713"/>
      <c r="JE632" s="713"/>
      <c r="JF632" s="713"/>
      <c r="JG632" s="713"/>
      <c r="JH632" s="713"/>
      <c r="JI632" s="713"/>
      <c r="JJ632" s="713"/>
      <c r="JK632" s="713"/>
      <c r="JL632" s="713"/>
      <c r="JM632" s="713"/>
      <c r="JN632" s="713"/>
      <c r="JO632" s="713"/>
      <c r="JP632" s="713"/>
      <c r="JQ632" s="713"/>
      <c r="JR632" s="713"/>
      <c r="JS632" s="713"/>
      <c r="JT632" s="713"/>
      <c r="JU632" s="713"/>
      <c r="JV632" s="713"/>
      <c r="JW632" s="713"/>
      <c r="JX632" s="713"/>
      <c r="JY632" s="713"/>
      <c r="JZ632" s="713"/>
      <c r="KA632" s="713"/>
      <c r="KB632" s="713"/>
      <c r="KC632" s="713"/>
      <c r="KD632" s="713"/>
      <c r="KE632" s="713"/>
      <c r="KF632" s="713"/>
      <c r="KG632" s="713"/>
      <c r="KH632" s="713"/>
      <c r="KI632" s="713"/>
      <c r="KJ632" s="713"/>
      <c r="KK632" s="713"/>
      <c r="KL632" s="713"/>
      <c r="KM632" s="713"/>
      <c r="KN632" s="713"/>
      <c r="KO632" s="713"/>
      <c r="KP632" s="713"/>
      <c r="KQ632" s="713"/>
      <c r="KR632" s="713"/>
      <c r="KS632" s="713"/>
      <c r="KT632" s="713"/>
      <c r="KU632" s="713"/>
      <c r="KV632" s="713"/>
      <c r="KW632" s="713"/>
      <c r="KX632" s="713"/>
      <c r="KY632" s="713"/>
      <c r="KZ632" s="713"/>
      <c r="LA632" s="713"/>
      <c r="LB632" s="713"/>
      <c r="LC632" s="713"/>
      <c r="LD632" s="713"/>
      <c r="LE632" s="713"/>
      <c r="LF632" s="713"/>
      <c r="LG632" s="713"/>
      <c r="LH632" s="713"/>
      <c r="LI632" s="713"/>
      <c r="LJ632" s="713"/>
      <c r="LK632" s="713"/>
      <c r="LL632" s="713"/>
      <c r="LM632" s="713"/>
      <c r="LN632" s="713"/>
      <c r="LO632" s="713"/>
      <c r="LP632" s="713"/>
      <c r="LQ632" s="713"/>
      <c r="LR632" s="713"/>
      <c r="LS632" s="713"/>
      <c r="LT632" s="713"/>
      <c r="LU632" s="713"/>
      <c r="LV632" s="713"/>
      <c r="LW632" s="713"/>
      <c r="LX632" s="713"/>
      <c r="LY632" s="713"/>
      <c r="LZ632" s="713"/>
      <c r="MA632" s="713"/>
      <c r="MB632" s="713"/>
      <c r="MC632" s="713"/>
      <c r="MD632" s="713"/>
      <c r="ME632" s="713"/>
      <c r="MF632" s="713"/>
      <c r="MG632" s="713"/>
      <c r="MH632" s="713"/>
      <c r="MI632" s="713"/>
      <c r="MJ632" s="713"/>
      <c r="MK632" s="713"/>
      <c r="ML632" s="713"/>
      <c r="MM632" s="713"/>
      <c r="MN632" s="713"/>
      <c r="MO632" s="713"/>
      <c r="MP632" s="713"/>
      <c r="MQ632" s="713"/>
      <c r="MR632" s="713"/>
      <c r="MS632" s="713"/>
      <c r="MT632" s="713"/>
      <c r="MU632" s="713"/>
      <c r="MV632" s="714"/>
      <c r="MW632" s="714"/>
      <c r="MX632" s="714"/>
      <c r="MY632" s="714"/>
      <c r="MZ632" s="714"/>
    </row>
    <row r="633" spans="1:364" s="49" customFormat="1" ht="15" customHeight="1">
      <c r="A633" s="723"/>
      <c r="B633" s="724"/>
      <c r="C633" s="709"/>
      <c r="D633" s="474"/>
      <c r="E633" s="7"/>
      <c r="F633" s="7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373"/>
      <c r="AG633" s="7"/>
      <c r="AH633" s="7"/>
      <c r="AI633" s="7"/>
      <c r="AJ633" s="7"/>
      <c r="AK633" s="7"/>
      <c r="AL633" s="7"/>
      <c r="AM633" s="7"/>
      <c r="AN633" s="7"/>
      <c r="AO633" s="373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373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373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373"/>
      <c r="FG633" s="6"/>
      <c r="FH633" s="6"/>
      <c r="FI633" s="6"/>
      <c r="FJ633" s="6"/>
      <c r="FK633" s="6"/>
      <c r="FL633" s="6"/>
      <c r="FM633" s="225"/>
      <c r="FN633" s="6"/>
      <c r="FO633" s="6"/>
      <c r="FP633" s="6"/>
      <c r="FQ633" s="6"/>
      <c r="FR633" s="510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101"/>
      <c r="GJ633" s="511"/>
      <c r="GK633" s="101"/>
      <c r="GL633" s="77"/>
      <c r="GM633" s="77"/>
      <c r="GN633" s="77"/>
      <c r="GO633" s="77"/>
      <c r="GP633" s="77"/>
      <c r="GQ633" s="77"/>
      <c r="GR633" s="77"/>
      <c r="GS633" s="77"/>
      <c r="GT633" s="77"/>
      <c r="GU633" s="77"/>
      <c r="GV633" s="77"/>
      <c r="GW633" s="77"/>
      <c r="GX633" s="77"/>
      <c r="GY633" s="77"/>
      <c r="GZ633" s="77"/>
      <c r="HA633" s="77"/>
      <c r="HB633" s="77"/>
      <c r="HC633" s="77"/>
      <c r="HD633" s="77"/>
      <c r="HE633" s="77"/>
      <c r="HF633" s="77"/>
      <c r="HG633" s="77"/>
      <c r="HH633" s="77"/>
      <c r="HI633" s="77"/>
      <c r="HJ633" s="77"/>
      <c r="HK633" s="77"/>
      <c r="HL633" s="77"/>
      <c r="HM633" s="77"/>
      <c r="HN633" s="77"/>
      <c r="HO633" s="77"/>
      <c r="HP633" s="77"/>
      <c r="HQ633" s="77"/>
      <c r="HR633" s="77"/>
      <c r="HS633" s="77"/>
      <c r="HT633" s="77"/>
      <c r="HU633" s="77"/>
      <c r="HV633" s="77"/>
      <c r="HW633" s="77"/>
      <c r="HX633" s="77"/>
      <c r="HY633" s="77"/>
      <c r="HZ633" s="77"/>
      <c r="IA633" s="77"/>
      <c r="IB633" s="77"/>
      <c r="IC633" s="77"/>
      <c r="ID633" s="77"/>
      <c r="IE633" s="77"/>
      <c r="IF633" s="77"/>
      <c r="IG633" s="77"/>
      <c r="IH633" s="77"/>
      <c r="II633" s="77"/>
      <c r="IJ633" s="77"/>
      <c r="IK633" s="77"/>
      <c r="IL633" s="77"/>
      <c r="IM633" s="77"/>
      <c r="IN633" s="77"/>
      <c r="IO633" s="77"/>
      <c r="IP633" s="77"/>
      <c r="IQ633" s="77"/>
      <c r="IR633" s="77"/>
      <c r="IS633" s="77"/>
      <c r="IT633" s="77"/>
      <c r="IU633" s="77"/>
      <c r="IV633" s="3"/>
      <c r="IW633" s="3"/>
      <c r="IX633" s="3"/>
      <c r="IY633" s="3"/>
      <c r="IZ633" s="3"/>
      <c r="JA633" s="551"/>
      <c r="JB633" s="713"/>
      <c r="JC633" s="713"/>
      <c r="JD633" s="713"/>
      <c r="JE633" s="713"/>
      <c r="JF633" s="713"/>
      <c r="JG633" s="713"/>
      <c r="JH633" s="713"/>
      <c r="JI633" s="713"/>
      <c r="JJ633" s="713"/>
      <c r="JK633" s="713"/>
      <c r="JL633" s="713"/>
      <c r="JM633" s="713"/>
      <c r="JN633" s="713"/>
      <c r="JO633" s="713"/>
      <c r="JP633" s="713"/>
      <c r="JQ633" s="713"/>
      <c r="JR633" s="713"/>
      <c r="JS633" s="713"/>
      <c r="JT633" s="713"/>
      <c r="JU633" s="713"/>
      <c r="JV633" s="713"/>
      <c r="JW633" s="713"/>
      <c r="JX633" s="713"/>
      <c r="JY633" s="713"/>
      <c r="JZ633" s="713"/>
      <c r="KA633" s="713"/>
      <c r="KB633" s="713"/>
      <c r="KC633" s="713"/>
      <c r="KD633" s="713"/>
      <c r="KE633" s="713"/>
      <c r="KF633" s="713"/>
      <c r="KG633" s="713"/>
      <c r="KH633" s="713"/>
      <c r="KI633" s="713"/>
      <c r="KJ633" s="713"/>
      <c r="KK633" s="713"/>
      <c r="KL633" s="713"/>
      <c r="KM633" s="713"/>
      <c r="KN633" s="713"/>
      <c r="KO633" s="713"/>
      <c r="KP633" s="713"/>
      <c r="KQ633" s="713"/>
      <c r="KR633" s="713"/>
      <c r="KS633" s="713"/>
      <c r="KT633" s="713"/>
      <c r="KU633" s="713"/>
      <c r="KV633" s="713"/>
      <c r="KW633" s="713"/>
      <c r="KX633" s="713"/>
      <c r="KY633" s="713"/>
      <c r="KZ633" s="713"/>
      <c r="LA633" s="713"/>
      <c r="LB633" s="713"/>
      <c r="LC633" s="713"/>
      <c r="LD633" s="713"/>
      <c r="LE633" s="713"/>
      <c r="LF633" s="713"/>
      <c r="LG633" s="713"/>
      <c r="LH633" s="713"/>
      <c r="LI633" s="713"/>
      <c r="LJ633" s="713"/>
      <c r="LK633" s="713"/>
      <c r="LL633" s="713"/>
      <c r="LM633" s="713"/>
      <c r="LN633" s="713"/>
      <c r="LO633" s="713"/>
      <c r="LP633" s="713"/>
      <c r="LQ633" s="713"/>
      <c r="LR633" s="713"/>
      <c r="LS633" s="713"/>
      <c r="LT633" s="713"/>
      <c r="LU633" s="713"/>
      <c r="LV633" s="713"/>
      <c r="LW633" s="713"/>
      <c r="LX633" s="713"/>
      <c r="LY633" s="713"/>
      <c r="LZ633" s="713"/>
      <c r="MA633" s="713"/>
      <c r="MB633" s="713"/>
      <c r="MC633" s="713"/>
      <c r="MD633" s="713"/>
      <c r="ME633" s="713"/>
      <c r="MF633" s="713"/>
      <c r="MG633" s="713"/>
      <c r="MH633" s="713"/>
      <c r="MI633" s="713"/>
      <c r="MJ633" s="713"/>
      <c r="MK633" s="713"/>
      <c r="ML633" s="713"/>
      <c r="MM633" s="713"/>
      <c r="MN633" s="713"/>
      <c r="MO633" s="713"/>
      <c r="MP633" s="713"/>
      <c r="MQ633" s="713"/>
      <c r="MR633" s="713"/>
      <c r="MS633" s="713"/>
      <c r="MT633" s="713"/>
      <c r="MU633" s="713"/>
      <c r="MV633" s="714"/>
      <c r="MW633" s="714"/>
      <c r="MX633" s="714"/>
      <c r="MY633" s="714"/>
      <c r="MZ633" s="714"/>
    </row>
    <row r="634" spans="1:364" s="49" customFormat="1" ht="15" customHeight="1">
      <c r="A634" s="723"/>
      <c r="B634" s="724"/>
      <c r="C634" s="709"/>
      <c r="D634" s="474"/>
      <c r="E634" s="7"/>
      <c r="F634" s="7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373"/>
      <c r="AG634" s="7"/>
      <c r="AH634" s="7"/>
      <c r="AI634" s="7"/>
      <c r="AJ634" s="7"/>
      <c r="AK634" s="7"/>
      <c r="AL634" s="7"/>
      <c r="AM634" s="7"/>
      <c r="AN634" s="7"/>
      <c r="AO634" s="373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373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373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373"/>
      <c r="FG634" s="6"/>
      <c r="FH634" s="6"/>
      <c r="FI634" s="6"/>
      <c r="FJ634" s="6"/>
      <c r="FK634" s="6"/>
      <c r="FL634" s="6"/>
      <c r="FM634" s="225"/>
      <c r="FN634" s="6"/>
      <c r="FO634" s="6"/>
      <c r="FP634" s="6"/>
      <c r="FQ634" s="6"/>
      <c r="FR634" s="510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101"/>
      <c r="GJ634" s="511"/>
      <c r="GK634" s="101"/>
      <c r="GL634" s="77"/>
      <c r="GM634" s="77"/>
      <c r="GN634" s="77"/>
      <c r="GO634" s="77"/>
      <c r="GP634" s="77"/>
      <c r="GQ634" s="77"/>
      <c r="GR634" s="77"/>
      <c r="GS634" s="77"/>
      <c r="GT634" s="77"/>
      <c r="GU634" s="77"/>
      <c r="GV634" s="77"/>
      <c r="GW634" s="77"/>
      <c r="GX634" s="77"/>
      <c r="GY634" s="77"/>
      <c r="GZ634" s="77"/>
      <c r="HA634" s="77"/>
      <c r="HB634" s="77"/>
      <c r="HC634" s="77"/>
      <c r="HD634" s="77"/>
      <c r="HE634" s="77"/>
      <c r="HF634" s="77"/>
      <c r="HG634" s="77"/>
      <c r="HH634" s="77"/>
      <c r="HI634" s="77"/>
      <c r="HJ634" s="77"/>
      <c r="HK634" s="77"/>
      <c r="HL634" s="77"/>
      <c r="HM634" s="77"/>
      <c r="HN634" s="77"/>
      <c r="HO634" s="77"/>
      <c r="HP634" s="77"/>
      <c r="HQ634" s="77"/>
      <c r="HR634" s="77"/>
      <c r="HS634" s="77"/>
      <c r="HT634" s="77"/>
      <c r="HU634" s="77"/>
      <c r="HV634" s="77"/>
      <c r="HW634" s="77"/>
      <c r="HX634" s="77"/>
      <c r="HY634" s="77"/>
      <c r="HZ634" s="77"/>
      <c r="IA634" s="77"/>
      <c r="IB634" s="77"/>
      <c r="IC634" s="77"/>
      <c r="ID634" s="77"/>
      <c r="IE634" s="77"/>
      <c r="IF634" s="77"/>
      <c r="IG634" s="77"/>
      <c r="IH634" s="77"/>
      <c r="II634" s="77"/>
      <c r="IJ634" s="77"/>
      <c r="IK634" s="77"/>
      <c r="IL634" s="77"/>
      <c r="IM634" s="77"/>
      <c r="IN634" s="77"/>
      <c r="IO634" s="77"/>
      <c r="IP634" s="77"/>
      <c r="IQ634" s="77"/>
      <c r="IR634" s="77"/>
      <c r="IS634" s="77"/>
      <c r="IT634" s="77"/>
      <c r="IU634" s="77"/>
      <c r="IV634" s="3"/>
      <c r="IW634" s="3"/>
      <c r="IX634" s="3"/>
      <c r="IY634" s="3"/>
      <c r="IZ634" s="3"/>
      <c r="JA634" s="551"/>
      <c r="JB634" s="713"/>
      <c r="JC634" s="713"/>
      <c r="JD634" s="713"/>
      <c r="JE634" s="713"/>
      <c r="JF634" s="713"/>
      <c r="JG634" s="713"/>
      <c r="JH634" s="713"/>
      <c r="JI634" s="713"/>
      <c r="JJ634" s="713"/>
      <c r="JK634" s="713"/>
      <c r="JL634" s="713"/>
      <c r="JM634" s="713"/>
      <c r="JN634" s="713"/>
      <c r="JO634" s="713"/>
      <c r="JP634" s="713"/>
      <c r="JQ634" s="713"/>
      <c r="JR634" s="713"/>
      <c r="JS634" s="713"/>
      <c r="JT634" s="713"/>
      <c r="JU634" s="713"/>
      <c r="JV634" s="713"/>
      <c r="JW634" s="713"/>
      <c r="JX634" s="713"/>
      <c r="JY634" s="713"/>
      <c r="JZ634" s="713"/>
      <c r="KA634" s="713"/>
      <c r="KB634" s="713"/>
      <c r="KC634" s="713"/>
      <c r="KD634" s="713"/>
      <c r="KE634" s="713"/>
      <c r="KF634" s="713"/>
      <c r="KG634" s="713"/>
      <c r="KH634" s="713"/>
      <c r="KI634" s="713"/>
      <c r="KJ634" s="713"/>
      <c r="KK634" s="713"/>
      <c r="KL634" s="713"/>
      <c r="KM634" s="713"/>
      <c r="KN634" s="713"/>
      <c r="KO634" s="713"/>
      <c r="KP634" s="713"/>
      <c r="KQ634" s="713"/>
      <c r="KR634" s="713"/>
      <c r="KS634" s="713"/>
      <c r="KT634" s="713"/>
      <c r="KU634" s="713"/>
      <c r="KV634" s="713"/>
      <c r="KW634" s="713"/>
      <c r="KX634" s="713"/>
      <c r="KY634" s="713"/>
      <c r="KZ634" s="713"/>
      <c r="LA634" s="713"/>
      <c r="LB634" s="713"/>
      <c r="LC634" s="713"/>
      <c r="LD634" s="713"/>
      <c r="LE634" s="713"/>
      <c r="LF634" s="713"/>
      <c r="LG634" s="713"/>
      <c r="LH634" s="713"/>
      <c r="LI634" s="713"/>
      <c r="LJ634" s="713"/>
      <c r="LK634" s="713"/>
      <c r="LL634" s="713"/>
      <c r="LM634" s="713"/>
      <c r="LN634" s="713"/>
      <c r="LO634" s="713"/>
      <c r="LP634" s="713"/>
      <c r="LQ634" s="713"/>
      <c r="LR634" s="713"/>
      <c r="LS634" s="713"/>
      <c r="LT634" s="713"/>
      <c r="LU634" s="713"/>
      <c r="LV634" s="713"/>
      <c r="LW634" s="713"/>
      <c r="LX634" s="713"/>
      <c r="LY634" s="713"/>
      <c r="LZ634" s="713"/>
      <c r="MA634" s="713"/>
      <c r="MB634" s="713"/>
      <c r="MC634" s="713"/>
      <c r="MD634" s="713"/>
      <c r="ME634" s="713"/>
      <c r="MF634" s="713"/>
      <c r="MG634" s="713"/>
      <c r="MH634" s="713"/>
      <c r="MI634" s="713"/>
      <c r="MJ634" s="713"/>
      <c r="MK634" s="713"/>
      <c r="ML634" s="713"/>
      <c r="MM634" s="713"/>
      <c r="MN634" s="713"/>
      <c r="MO634" s="713"/>
      <c r="MP634" s="713"/>
      <c r="MQ634" s="713"/>
      <c r="MR634" s="713"/>
      <c r="MS634" s="713"/>
      <c r="MT634" s="713"/>
      <c r="MU634" s="713"/>
      <c r="MV634" s="714"/>
      <c r="MW634" s="714"/>
      <c r="MX634" s="714"/>
      <c r="MY634" s="714"/>
      <c r="MZ634" s="714"/>
    </row>
    <row r="635" spans="1:364" s="49" customFormat="1" ht="15" customHeight="1">
      <c r="A635" s="723"/>
      <c r="B635" s="724"/>
      <c r="C635" s="709"/>
      <c r="D635" s="474"/>
      <c r="E635" s="7"/>
      <c r="F635" s="7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373"/>
      <c r="AG635" s="7"/>
      <c r="AH635" s="7"/>
      <c r="AI635" s="7"/>
      <c r="AJ635" s="7"/>
      <c r="AK635" s="7"/>
      <c r="AL635" s="7"/>
      <c r="AM635" s="7"/>
      <c r="AN635" s="7"/>
      <c r="AO635" s="373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373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373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373"/>
      <c r="FG635" s="6"/>
      <c r="FH635" s="6"/>
      <c r="FI635" s="6"/>
      <c r="FJ635" s="6"/>
      <c r="FK635" s="6"/>
      <c r="FL635" s="6"/>
      <c r="FM635" s="225"/>
      <c r="FN635" s="6"/>
      <c r="FO635" s="6"/>
      <c r="FP635" s="6"/>
      <c r="FQ635" s="6"/>
      <c r="FR635" s="510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101"/>
      <c r="GJ635" s="511"/>
      <c r="GK635" s="101"/>
      <c r="GL635" s="77"/>
      <c r="GM635" s="77"/>
      <c r="GN635" s="77"/>
      <c r="GO635" s="77"/>
      <c r="GP635" s="77"/>
      <c r="GQ635" s="77"/>
      <c r="GR635" s="77"/>
      <c r="GS635" s="77"/>
      <c r="GT635" s="77"/>
      <c r="GU635" s="77"/>
      <c r="GV635" s="77"/>
      <c r="GW635" s="77"/>
      <c r="GX635" s="77"/>
      <c r="GY635" s="77"/>
      <c r="GZ635" s="77"/>
      <c r="HA635" s="77"/>
      <c r="HB635" s="77"/>
      <c r="HC635" s="77"/>
      <c r="HD635" s="77"/>
      <c r="HE635" s="77"/>
      <c r="HF635" s="77"/>
      <c r="HG635" s="77"/>
      <c r="HH635" s="77"/>
      <c r="HI635" s="77"/>
      <c r="HJ635" s="77"/>
      <c r="HK635" s="77"/>
      <c r="HL635" s="77"/>
      <c r="HM635" s="77"/>
      <c r="HN635" s="77"/>
      <c r="HO635" s="77"/>
      <c r="HP635" s="77"/>
      <c r="HQ635" s="77"/>
      <c r="HR635" s="77"/>
      <c r="HS635" s="77"/>
      <c r="HT635" s="77"/>
      <c r="HU635" s="77"/>
      <c r="HV635" s="77"/>
      <c r="HW635" s="77"/>
      <c r="HX635" s="77"/>
      <c r="HY635" s="77"/>
      <c r="HZ635" s="77"/>
      <c r="IA635" s="77"/>
      <c r="IB635" s="77"/>
      <c r="IC635" s="77"/>
      <c r="ID635" s="77"/>
      <c r="IE635" s="77"/>
      <c r="IF635" s="77"/>
      <c r="IG635" s="77"/>
      <c r="IH635" s="77"/>
      <c r="II635" s="77"/>
      <c r="IJ635" s="77"/>
      <c r="IK635" s="77"/>
      <c r="IL635" s="77"/>
      <c r="IM635" s="77"/>
      <c r="IN635" s="77"/>
      <c r="IO635" s="77"/>
      <c r="IP635" s="77"/>
      <c r="IQ635" s="77"/>
      <c r="IR635" s="77"/>
      <c r="IS635" s="77"/>
      <c r="IT635" s="77"/>
      <c r="IU635" s="77"/>
      <c r="IV635" s="3"/>
      <c r="IW635" s="3"/>
      <c r="IX635" s="3"/>
      <c r="IY635" s="3"/>
      <c r="IZ635" s="3"/>
      <c r="JA635" s="551"/>
      <c r="JB635" s="713"/>
      <c r="JC635" s="713"/>
      <c r="JD635" s="713"/>
      <c r="JE635" s="713"/>
      <c r="JF635" s="713"/>
      <c r="JG635" s="713"/>
      <c r="JH635" s="713"/>
      <c r="JI635" s="713"/>
      <c r="JJ635" s="713"/>
      <c r="JK635" s="713"/>
      <c r="JL635" s="713"/>
      <c r="JM635" s="713"/>
      <c r="JN635" s="713"/>
      <c r="JO635" s="713"/>
      <c r="JP635" s="713"/>
      <c r="JQ635" s="713"/>
      <c r="JR635" s="713"/>
      <c r="JS635" s="713"/>
      <c r="JT635" s="713"/>
      <c r="JU635" s="713"/>
      <c r="JV635" s="713"/>
      <c r="JW635" s="713"/>
      <c r="JX635" s="713"/>
      <c r="JY635" s="713"/>
      <c r="JZ635" s="713"/>
      <c r="KA635" s="713"/>
      <c r="KB635" s="713"/>
      <c r="KC635" s="713"/>
      <c r="KD635" s="713"/>
      <c r="KE635" s="713"/>
      <c r="KF635" s="713"/>
      <c r="KG635" s="713"/>
      <c r="KH635" s="713"/>
      <c r="KI635" s="713"/>
      <c r="KJ635" s="713"/>
      <c r="KK635" s="713"/>
      <c r="KL635" s="713"/>
      <c r="KM635" s="713"/>
      <c r="KN635" s="713"/>
      <c r="KO635" s="713"/>
      <c r="KP635" s="713"/>
      <c r="KQ635" s="713"/>
      <c r="KR635" s="713"/>
      <c r="KS635" s="713"/>
      <c r="KT635" s="713"/>
      <c r="KU635" s="713"/>
      <c r="KV635" s="713"/>
      <c r="KW635" s="713"/>
      <c r="KX635" s="713"/>
      <c r="KY635" s="713"/>
      <c r="KZ635" s="713"/>
      <c r="LA635" s="713"/>
      <c r="LB635" s="713"/>
      <c r="LC635" s="713"/>
      <c r="LD635" s="713"/>
      <c r="LE635" s="713"/>
      <c r="LF635" s="713"/>
      <c r="LG635" s="713"/>
      <c r="LH635" s="713"/>
      <c r="LI635" s="713"/>
      <c r="LJ635" s="713"/>
      <c r="LK635" s="713"/>
      <c r="LL635" s="713"/>
      <c r="LM635" s="713"/>
      <c r="LN635" s="713"/>
      <c r="LO635" s="713"/>
      <c r="LP635" s="713"/>
      <c r="LQ635" s="713"/>
      <c r="LR635" s="713"/>
      <c r="LS635" s="713"/>
      <c r="LT635" s="713"/>
      <c r="LU635" s="713"/>
      <c r="LV635" s="713"/>
      <c r="LW635" s="713"/>
      <c r="LX635" s="713"/>
      <c r="LY635" s="713"/>
      <c r="LZ635" s="713"/>
      <c r="MA635" s="713"/>
      <c r="MB635" s="713"/>
      <c r="MC635" s="713"/>
      <c r="MD635" s="713"/>
      <c r="ME635" s="713"/>
      <c r="MF635" s="713"/>
      <c r="MG635" s="713"/>
      <c r="MH635" s="713"/>
      <c r="MI635" s="713"/>
      <c r="MJ635" s="713"/>
      <c r="MK635" s="713"/>
      <c r="ML635" s="713"/>
      <c r="MM635" s="713"/>
      <c r="MN635" s="713"/>
      <c r="MO635" s="713"/>
      <c r="MP635" s="713"/>
      <c r="MQ635" s="713"/>
      <c r="MR635" s="713"/>
      <c r="MS635" s="713"/>
      <c r="MT635" s="713"/>
      <c r="MU635" s="713"/>
      <c r="MV635" s="714"/>
      <c r="MW635" s="714"/>
      <c r="MX635" s="714"/>
      <c r="MY635" s="714"/>
      <c r="MZ635" s="714"/>
    </row>
    <row r="636" spans="1:364" s="49" customFormat="1" ht="15" customHeight="1">
      <c r="A636" s="723"/>
      <c r="B636" s="724"/>
      <c r="C636" s="709"/>
      <c r="D636" s="474"/>
      <c r="E636" s="7"/>
      <c r="F636" s="7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373"/>
      <c r="AG636" s="7"/>
      <c r="AH636" s="7"/>
      <c r="AI636" s="7"/>
      <c r="AJ636" s="7"/>
      <c r="AK636" s="7"/>
      <c r="AL636" s="7"/>
      <c r="AM636" s="7"/>
      <c r="AN636" s="7"/>
      <c r="AO636" s="373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373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373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373"/>
      <c r="FG636" s="6"/>
      <c r="FH636" s="6"/>
      <c r="FI636" s="6"/>
      <c r="FJ636" s="6"/>
      <c r="FK636" s="6"/>
      <c r="FL636" s="6"/>
      <c r="FM636" s="225"/>
      <c r="FN636" s="6"/>
      <c r="FO636" s="6"/>
      <c r="FP636" s="6"/>
      <c r="FQ636" s="6"/>
      <c r="FR636" s="510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101"/>
      <c r="GJ636" s="511"/>
      <c r="GK636" s="101"/>
      <c r="GL636" s="77"/>
      <c r="GM636" s="77"/>
      <c r="GN636" s="77"/>
      <c r="GO636" s="77"/>
      <c r="GP636" s="77"/>
      <c r="GQ636" s="77"/>
      <c r="GR636" s="77"/>
      <c r="GS636" s="77"/>
      <c r="GT636" s="77"/>
      <c r="GU636" s="77"/>
      <c r="GV636" s="77"/>
      <c r="GW636" s="77"/>
      <c r="GX636" s="77"/>
      <c r="GY636" s="77"/>
      <c r="GZ636" s="77"/>
      <c r="HA636" s="77"/>
      <c r="HB636" s="77"/>
      <c r="HC636" s="77"/>
      <c r="HD636" s="77"/>
      <c r="HE636" s="77"/>
      <c r="HF636" s="77"/>
      <c r="HG636" s="77"/>
      <c r="HH636" s="77"/>
      <c r="HI636" s="77"/>
      <c r="HJ636" s="77"/>
      <c r="HK636" s="77"/>
      <c r="HL636" s="77"/>
      <c r="HM636" s="77"/>
      <c r="HN636" s="77"/>
      <c r="HO636" s="77"/>
      <c r="HP636" s="77"/>
      <c r="HQ636" s="77"/>
      <c r="HR636" s="77"/>
      <c r="HS636" s="77"/>
      <c r="HT636" s="77"/>
      <c r="HU636" s="77"/>
      <c r="HV636" s="77"/>
      <c r="HW636" s="77"/>
      <c r="HX636" s="77"/>
      <c r="HY636" s="77"/>
      <c r="HZ636" s="77"/>
      <c r="IA636" s="77"/>
      <c r="IB636" s="77"/>
      <c r="IC636" s="77"/>
      <c r="ID636" s="77"/>
      <c r="IE636" s="77"/>
      <c r="IF636" s="77"/>
      <c r="IG636" s="77"/>
      <c r="IH636" s="77"/>
      <c r="II636" s="77"/>
      <c r="IJ636" s="77"/>
      <c r="IK636" s="77"/>
      <c r="IL636" s="77"/>
      <c r="IM636" s="77"/>
      <c r="IN636" s="77"/>
      <c r="IO636" s="77"/>
      <c r="IP636" s="77"/>
      <c r="IQ636" s="77"/>
      <c r="IR636" s="77"/>
      <c r="IS636" s="77"/>
      <c r="IT636" s="77"/>
      <c r="IU636" s="77"/>
      <c r="IV636" s="3"/>
      <c r="IW636" s="3"/>
      <c r="IX636" s="3"/>
      <c r="IY636" s="3"/>
      <c r="IZ636" s="3"/>
      <c r="JA636" s="551"/>
      <c r="JB636" s="713"/>
      <c r="JC636" s="713"/>
      <c r="JD636" s="713"/>
      <c r="JE636" s="713"/>
      <c r="JF636" s="713"/>
      <c r="JG636" s="713"/>
      <c r="JH636" s="713"/>
      <c r="JI636" s="713"/>
      <c r="JJ636" s="713"/>
      <c r="JK636" s="713"/>
      <c r="JL636" s="713"/>
      <c r="JM636" s="713"/>
      <c r="JN636" s="713"/>
      <c r="JO636" s="713"/>
      <c r="JP636" s="713"/>
      <c r="JQ636" s="713"/>
      <c r="JR636" s="713"/>
      <c r="JS636" s="713"/>
      <c r="JT636" s="713"/>
      <c r="JU636" s="713"/>
      <c r="JV636" s="713"/>
      <c r="JW636" s="713"/>
      <c r="JX636" s="713"/>
      <c r="JY636" s="713"/>
      <c r="JZ636" s="713"/>
      <c r="KA636" s="713"/>
      <c r="KB636" s="713"/>
      <c r="KC636" s="713"/>
      <c r="KD636" s="713"/>
      <c r="KE636" s="713"/>
      <c r="KF636" s="713"/>
      <c r="KG636" s="713"/>
      <c r="KH636" s="713"/>
      <c r="KI636" s="713"/>
      <c r="KJ636" s="713"/>
      <c r="KK636" s="713"/>
      <c r="KL636" s="713"/>
      <c r="KM636" s="713"/>
      <c r="KN636" s="713"/>
      <c r="KO636" s="713"/>
      <c r="KP636" s="713"/>
      <c r="KQ636" s="713"/>
      <c r="KR636" s="713"/>
      <c r="KS636" s="713"/>
      <c r="KT636" s="713"/>
      <c r="KU636" s="713"/>
      <c r="KV636" s="713"/>
      <c r="KW636" s="713"/>
      <c r="KX636" s="713"/>
      <c r="KY636" s="713"/>
      <c r="KZ636" s="713"/>
      <c r="LA636" s="713"/>
      <c r="LB636" s="713"/>
      <c r="LC636" s="713"/>
      <c r="LD636" s="713"/>
      <c r="LE636" s="713"/>
      <c r="LF636" s="713"/>
      <c r="LG636" s="713"/>
      <c r="LH636" s="713"/>
      <c r="LI636" s="713"/>
      <c r="LJ636" s="713"/>
      <c r="LK636" s="713"/>
      <c r="LL636" s="713"/>
      <c r="LM636" s="713"/>
      <c r="LN636" s="713"/>
      <c r="LO636" s="713"/>
      <c r="LP636" s="713"/>
      <c r="LQ636" s="713"/>
      <c r="LR636" s="713"/>
      <c r="LS636" s="713"/>
      <c r="LT636" s="713"/>
      <c r="LU636" s="713"/>
      <c r="LV636" s="713"/>
      <c r="LW636" s="713"/>
      <c r="LX636" s="713"/>
      <c r="LY636" s="713"/>
      <c r="LZ636" s="713"/>
      <c r="MA636" s="713"/>
      <c r="MB636" s="713"/>
      <c r="MC636" s="713"/>
      <c r="MD636" s="713"/>
      <c r="ME636" s="713"/>
      <c r="MF636" s="713"/>
      <c r="MG636" s="713"/>
      <c r="MH636" s="713"/>
      <c r="MI636" s="713"/>
      <c r="MJ636" s="713"/>
      <c r="MK636" s="713"/>
      <c r="ML636" s="713"/>
      <c r="MM636" s="713"/>
      <c r="MN636" s="713"/>
      <c r="MO636" s="713"/>
      <c r="MP636" s="713"/>
      <c r="MQ636" s="713"/>
      <c r="MR636" s="713"/>
      <c r="MS636" s="713"/>
      <c r="MT636" s="713"/>
      <c r="MU636" s="713"/>
      <c r="MV636" s="714"/>
      <c r="MW636" s="714"/>
      <c r="MX636" s="714"/>
      <c r="MY636" s="714"/>
      <c r="MZ636" s="714"/>
    </row>
    <row r="637" spans="1:364" s="49" customFormat="1" ht="15" customHeight="1">
      <c r="A637" s="723"/>
      <c r="B637" s="724"/>
      <c r="C637" s="709"/>
      <c r="D637" s="474"/>
      <c r="E637" s="7"/>
      <c r="F637" s="7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373"/>
      <c r="AG637" s="7"/>
      <c r="AH637" s="7"/>
      <c r="AI637" s="7"/>
      <c r="AJ637" s="7"/>
      <c r="AK637" s="7"/>
      <c r="AL637" s="7"/>
      <c r="AM637" s="7"/>
      <c r="AN637" s="7"/>
      <c r="AO637" s="373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373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373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373"/>
      <c r="FG637" s="6"/>
      <c r="FH637" s="6"/>
      <c r="FI637" s="6"/>
      <c r="FJ637" s="6"/>
      <c r="FK637" s="6"/>
      <c r="FL637" s="6"/>
      <c r="FM637" s="225"/>
      <c r="FN637" s="6"/>
      <c r="FO637" s="6"/>
      <c r="FP637" s="6"/>
      <c r="FQ637" s="6"/>
      <c r="FR637" s="510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101"/>
      <c r="GJ637" s="511"/>
      <c r="GK637" s="101"/>
      <c r="GL637" s="77"/>
      <c r="GM637" s="77"/>
      <c r="GN637" s="77"/>
      <c r="GO637" s="77"/>
      <c r="GP637" s="77"/>
      <c r="GQ637" s="77"/>
      <c r="GR637" s="77"/>
      <c r="GS637" s="77"/>
      <c r="GT637" s="77"/>
      <c r="GU637" s="77"/>
      <c r="GV637" s="77"/>
      <c r="GW637" s="77"/>
      <c r="GX637" s="77"/>
      <c r="GY637" s="77"/>
      <c r="GZ637" s="77"/>
      <c r="HA637" s="77"/>
      <c r="HB637" s="77"/>
      <c r="HC637" s="77"/>
      <c r="HD637" s="77"/>
      <c r="HE637" s="77"/>
      <c r="HF637" s="77"/>
      <c r="HG637" s="77"/>
      <c r="HH637" s="77"/>
      <c r="HI637" s="77"/>
      <c r="HJ637" s="77"/>
      <c r="HK637" s="77"/>
      <c r="HL637" s="77"/>
      <c r="HM637" s="77"/>
      <c r="HN637" s="77"/>
      <c r="HO637" s="77"/>
      <c r="HP637" s="77"/>
      <c r="HQ637" s="77"/>
      <c r="HR637" s="77"/>
      <c r="HS637" s="77"/>
      <c r="HT637" s="77"/>
      <c r="HU637" s="77"/>
      <c r="HV637" s="77"/>
      <c r="HW637" s="77"/>
      <c r="HX637" s="77"/>
      <c r="HY637" s="77"/>
      <c r="HZ637" s="77"/>
      <c r="IA637" s="77"/>
      <c r="IB637" s="77"/>
      <c r="IC637" s="77"/>
      <c r="ID637" s="77"/>
      <c r="IE637" s="77"/>
      <c r="IF637" s="77"/>
      <c r="IG637" s="77"/>
      <c r="IH637" s="77"/>
      <c r="II637" s="77"/>
      <c r="IJ637" s="77"/>
      <c r="IK637" s="77"/>
      <c r="IL637" s="77"/>
      <c r="IM637" s="77"/>
      <c r="IN637" s="77"/>
      <c r="IO637" s="77"/>
      <c r="IP637" s="77"/>
      <c r="IQ637" s="77"/>
      <c r="IR637" s="77"/>
      <c r="IS637" s="77"/>
      <c r="IT637" s="77"/>
      <c r="IU637" s="77"/>
      <c r="IV637" s="3"/>
      <c r="IW637" s="3"/>
      <c r="IX637" s="3"/>
      <c r="IY637" s="3"/>
      <c r="IZ637" s="3"/>
      <c r="JA637" s="551"/>
      <c r="JB637" s="713"/>
      <c r="JC637" s="713"/>
      <c r="JD637" s="713"/>
      <c r="JE637" s="713"/>
      <c r="JF637" s="713"/>
      <c r="JG637" s="713"/>
      <c r="JH637" s="713"/>
      <c r="JI637" s="713"/>
      <c r="JJ637" s="713"/>
      <c r="JK637" s="713"/>
      <c r="JL637" s="713"/>
      <c r="JM637" s="713"/>
      <c r="JN637" s="713"/>
      <c r="JO637" s="713"/>
      <c r="JP637" s="713"/>
      <c r="JQ637" s="713"/>
      <c r="JR637" s="713"/>
      <c r="JS637" s="713"/>
      <c r="JT637" s="713"/>
      <c r="JU637" s="713"/>
      <c r="JV637" s="713"/>
      <c r="JW637" s="713"/>
      <c r="JX637" s="713"/>
      <c r="JY637" s="713"/>
      <c r="JZ637" s="713"/>
      <c r="KA637" s="713"/>
      <c r="KB637" s="713"/>
      <c r="KC637" s="713"/>
      <c r="KD637" s="713"/>
      <c r="KE637" s="713"/>
      <c r="KF637" s="713"/>
      <c r="KG637" s="713"/>
      <c r="KH637" s="713"/>
      <c r="KI637" s="713"/>
      <c r="KJ637" s="713"/>
      <c r="KK637" s="713"/>
      <c r="KL637" s="713"/>
      <c r="KM637" s="713"/>
      <c r="KN637" s="713"/>
      <c r="KO637" s="713"/>
      <c r="KP637" s="713"/>
      <c r="KQ637" s="713"/>
      <c r="KR637" s="713"/>
      <c r="KS637" s="713"/>
      <c r="KT637" s="713"/>
      <c r="KU637" s="713"/>
      <c r="KV637" s="713"/>
      <c r="KW637" s="713"/>
      <c r="KX637" s="713"/>
      <c r="KY637" s="713"/>
      <c r="KZ637" s="713"/>
      <c r="LA637" s="713"/>
      <c r="LB637" s="713"/>
      <c r="LC637" s="713"/>
      <c r="LD637" s="713"/>
      <c r="LE637" s="713"/>
      <c r="LF637" s="713"/>
      <c r="LG637" s="713"/>
      <c r="LH637" s="713"/>
      <c r="LI637" s="713"/>
      <c r="LJ637" s="713"/>
      <c r="LK637" s="713"/>
      <c r="LL637" s="713"/>
      <c r="LM637" s="713"/>
      <c r="LN637" s="713"/>
      <c r="LO637" s="713"/>
      <c r="LP637" s="713"/>
      <c r="LQ637" s="713"/>
      <c r="LR637" s="713"/>
      <c r="LS637" s="713"/>
      <c r="LT637" s="713"/>
      <c r="LU637" s="713"/>
      <c r="LV637" s="713"/>
      <c r="LW637" s="713"/>
      <c r="LX637" s="713"/>
      <c r="LY637" s="713"/>
      <c r="LZ637" s="713"/>
      <c r="MA637" s="713"/>
      <c r="MB637" s="713"/>
      <c r="MC637" s="713"/>
      <c r="MD637" s="713"/>
      <c r="ME637" s="713"/>
      <c r="MF637" s="713"/>
      <c r="MG637" s="713"/>
      <c r="MH637" s="713"/>
      <c r="MI637" s="713"/>
      <c r="MJ637" s="713"/>
      <c r="MK637" s="713"/>
      <c r="ML637" s="713"/>
      <c r="MM637" s="713"/>
      <c r="MN637" s="713"/>
      <c r="MO637" s="713"/>
      <c r="MP637" s="713"/>
      <c r="MQ637" s="713"/>
      <c r="MR637" s="713"/>
      <c r="MS637" s="713"/>
      <c r="MT637" s="713"/>
      <c r="MU637" s="713"/>
      <c r="MV637" s="714"/>
      <c r="MW637" s="714"/>
      <c r="MX637" s="714"/>
      <c r="MY637" s="714"/>
      <c r="MZ637" s="714"/>
    </row>
    <row r="638" spans="1:364" s="49" customFormat="1" ht="15" customHeight="1">
      <c r="A638" s="723"/>
      <c r="B638" s="724"/>
      <c r="C638" s="709"/>
      <c r="D638" s="474"/>
      <c r="E638" s="7"/>
      <c r="F638" s="7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373"/>
      <c r="AG638" s="7"/>
      <c r="AH638" s="7"/>
      <c r="AI638" s="7"/>
      <c r="AJ638" s="7"/>
      <c r="AK638" s="7"/>
      <c r="AL638" s="7"/>
      <c r="AM638" s="7"/>
      <c r="AN638" s="7"/>
      <c r="AO638" s="373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373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373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373"/>
      <c r="FG638" s="6"/>
      <c r="FH638" s="6"/>
      <c r="FI638" s="6"/>
      <c r="FJ638" s="6"/>
      <c r="FK638" s="6"/>
      <c r="FL638" s="6"/>
      <c r="FM638" s="225"/>
      <c r="FN638" s="6"/>
      <c r="FO638" s="6"/>
      <c r="FP638" s="6"/>
      <c r="FQ638" s="6"/>
      <c r="FR638" s="510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101"/>
      <c r="GJ638" s="511"/>
      <c r="GK638" s="101"/>
      <c r="GL638" s="77"/>
      <c r="GM638" s="77"/>
      <c r="GN638" s="77"/>
      <c r="GO638" s="77"/>
      <c r="GP638" s="77"/>
      <c r="GQ638" s="77"/>
      <c r="GR638" s="77"/>
      <c r="GS638" s="77"/>
      <c r="GT638" s="77"/>
      <c r="GU638" s="77"/>
      <c r="GV638" s="77"/>
      <c r="GW638" s="77"/>
      <c r="GX638" s="77"/>
      <c r="GY638" s="77"/>
      <c r="GZ638" s="77"/>
      <c r="HA638" s="77"/>
      <c r="HB638" s="77"/>
      <c r="HC638" s="77"/>
      <c r="HD638" s="77"/>
      <c r="HE638" s="77"/>
      <c r="HF638" s="77"/>
      <c r="HG638" s="77"/>
      <c r="HH638" s="77"/>
      <c r="HI638" s="77"/>
      <c r="HJ638" s="77"/>
      <c r="HK638" s="77"/>
      <c r="HL638" s="77"/>
      <c r="HM638" s="77"/>
      <c r="HN638" s="77"/>
      <c r="HO638" s="77"/>
      <c r="HP638" s="77"/>
      <c r="HQ638" s="77"/>
      <c r="HR638" s="77"/>
      <c r="HS638" s="77"/>
      <c r="HT638" s="77"/>
      <c r="HU638" s="77"/>
      <c r="HV638" s="77"/>
      <c r="HW638" s="77"/>
      <c r="HX638" s="77"/>
      <c r="HY638" s="77"/>
      <c r="HZ638" s="77"/>
      <c r="IA638" s="77"/>
      <c r="IB638" s="77"/>
      <c r="IC638" s="77"/>
      <c r="ID638" s="77"/>
      <c r="IE638" s="77"/>
      <c r="IF638" s="77"/>
      <c r="IG638" s="77"/>
      <c r="IH638" s="77"/>
      <c r="II638" s="77"/>
      <c r="IJ638" s="77"/>
      <c r="IK638" s="77"/>
      <c r="IL638" s="77"/>
      <c r="IM638" s="77"/>
      <c r="IN638" s="77"/>
      <c r="IO638" s="77"/>
      <c r="IP638" s="77"/>
      <c r="IQ638" s="77"/>
      <c r="IR638" s="77"/>
      <c r="IS638" s="77"/>
      <c r="IT638" s="77"/>
      <c r="IU638" s="77"/>
      <c r="IV638" s="3"/>
      <c r="IW638" s="3"/>
      <c r="IX638" s="3"/>
      <c r="IY638" s="3"/>
      <c r="IZ638" s="3"/>
      <c r="JA638" s="551"/>
      <c r="JB638" s="713"/>
      <c r="JC638" s="713"/>
      <c r="JD638" s="713"/>
      <c r="JE638" s="713"/>
      <c r="JF638" s="713"/>
      <c r="JG638" s="713"/>
      <c r="JH638" s="713"/>
      <c r="JI638" s="713"/>
      <c r="JJ638" s="713"/>
      <c r="JK638" s="713"/>
      <c r="JL638" s="713"/>
      <c r="JM638" s="713"/>
      <c r="JN638" s="713"/>
      <c r="JO638" s="713"/>
      <c r="JP638" s="713"/>
      <c r="JQ638" s="713"/>
      <c r="JR638" s="713"/>
      <c r="JS638" s="713"/>
      <c r="JT638" s="713"/>
      <c r="JU638" s="713"/>
      <c r="JV638" s="713"/>
      <c r="JW638" s="713"/>
      <c r="JX638" s="713"/>
      <c r="JY638" s="713"/>
      <c r="JZ638" s="713"/>
      <c r="KA638" s="713"/>
      <c r="KB638" s="713"/>
      <c r="KC638" s="713"/>
      <c r="KD638" s="713"/>
      <c r="KE638" s="713"/>
      <c r="KF638" s="713"/>
      <c r="KG638" s="713"/>
      <c r="KH638" s="713"/>
      <c r="KI638" s="713"/>
      <c r="KJ638" s="713"/>
      <c r="KK638" s="713"/>
      <c r="KL638" s="713"/>
      <c r="KM638" s="713"/>
      <c r="KN638" s="713"/>
      <c r="KO638" s="713"/>
      <c r="KP638" s="713"/>
      <c r="KQ638" s="713"/>
      <c r="KR638" s="713"/>
      <c r="KS638" s="713"/>
      <c r="KT638" s="713"/>
      <c r="KU638" s="713"/>
      <c r="KV638" s="713"/>
      <c r="KW638" s="713"/>
      <c r="KX638" s="713"/>
      <c r="KY638" s="713"/>
      <c r="KZ638" s="713"/>
      <c r="LA638" s="713"/>
      <c r="LB638" s="713"/>
      <c r="LC638" s="713"/>
      <c r="LD638" s="713"/>
      <c r="LE638" s="713"/>
      <c r="LF638" s="713"/>
      <c r="LG638" s="713"/>
      <c r="LH638" s="713"/>
      <c r="LI638" s="713"/>
      <c r="LJ638" s="713"/>
      <c r="LK638" s="713"/>
      <c r="LL638" s="713"/>
      <c r="LM638" s="713"/>
      <c r="LN638" s="713"/>
      <c r="LO638" s="713"/>
      <c r="LP638" s="713"/>
      <c r="LQ638" s="713"/>
      <c r="LR638" s="713"/>
      <c r="LS638" s="713"/>
      <c r="LT638" s="713"/>
      <c r="LU638" s="713"/>
      <c r="LV638" s="713"/>
      <c r="LW638" s="713"/>
      <c r="LX638" s="713"/>
      <c r="LY638" s="713"/>
      <c r="LZ638" s="713"/>
      <c r="MA638" s="713"/>
      <c r="MB638" s="713"/>
      <c r="MC638" s="713"/>
      <c r="MD638" s="713"/>
      <c r="ME638" s="713"/>
      <c r="MF638" s="713"/>
      <c r="MG638" s="713"/>
      <c r="MH638" s="713"/>
      <c r="MI638" s="713"/>
      <c r="MJ638" s="713"/>
      <c r="MK638" s="713"/>
      <c r="ML638" s="713"/>
      <c r="MM638" s="713"/>
      <c r="MN638" s="713"/>
      <c r="MO638" s="713"/>
      <c r="MP638" s="713"/>
      <c r="MQ638" s="713"/>
      <c r="MR638" s="713"/>
      <c r="MS638" s="713"/>
      <c r="MT638" s="713"/>
      <c r="MU638" s="713"/>
      <c r="MV638" s="714"/>
      <c r="MW638" s="714"/>
      <c r="MX638" s="714"/>
      <c r="MY638" s="714"/>
      <c r="MZ638" s="714"/>
    </row>
    <row r="639" spans="1:364" s="49" customFormat="1" ht="15" customHeight="1">
      <c r="A639" s="723"/>
      <c r="B639" s="724"/>
      <c r="C639" s="709"/>
      <c r="D639" s="474"/>
      <c r="E639" s="7"/>
      <c r="F639" s="7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373"/>
      <c r="AG639" s="7"/>
      <c r="AH639" s="7"/>
      <c r="AI639" s="7"/>
      <c r="AJ639" s="7"/>
      <c r="AK639" s="7"/>
      <c r="AL639" s="7"/>
      <c r="AM639" s="7"/>
      <c r="AN639" s="7"/>
      <c r="AO639" s="373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373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373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373"/>
      <c r="FG639" s="6"/>
      <c r="FH639" s="6"/>
      <c r="FI639" s="6"/>
      <c r="FJ639" s="6"/>
      <c r="FK639" s="6"/>
      <c r="FL639" s="6"/>
      <c r="FM639" s="225"/>
      <c r="FN639" s="6"/>
      <c r="FO639" s="6"/>
      <c r="FP639" s="6"/>
      <c r="FQ639" s="6"/>
      <c r="FR639" s="510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101"/>
      <c r="GJ639" s="511"/>
      <c r="GK639" s="101"/>
      <c r="GL639" s="77"/>
      <c r="GM639" s="77"/>
      <c r="GN639" s="77"/>
      <c r="GO639" s="77"/>
      <c r="GP639" s="77"/>
      <c r="GQ639" s="77"/>
      <c r="GR639" s="77"/>
      <c r="GS639" s="77"/>
      <c r="GT639" s="77"/>
      <c r="GU639" s="77"/>
      <c r="GV639" s="77"/>
      <c r="GW639" s="77"/>
      <c r="GX639" s="77"/>
      <c r="GY639" s="77"/>
      <c r="GZ639" s="77"/>
      <c r="HA639" s="77"/>
      <c r="HB639" s="77"/>
      <c r="HC639" s="77"/>
      <c r="HD639" s="77"/>
      <c r="HE639" s="77"/>
      <c r="HF639" s="77"/>
      <c r="HG639" s="77"/>
      <c r="HH639" s="77"/>
      <c r="HI639" s="77"/>
      <c r="HJ639" s="77"/>
      <c r="HK639" s="77"/>
      <c r="HL639" s="77"/>
      <c r="HM639" s="77"/>
      <c r="HN639" s="77"/>
      <c r="HO639" s="77"/>
      <c r="HP639" s="77"/>
      <c r="HQ639" s="77"/>
      <c r="HR639" s="77"/>
      <c r="HS639" s="77"/>
      <c r="HT639" s="77"/>
      <c r="HU639" s="77"/>
      <c r="HV639" s="77"/>
      <c r="HW639" s="77"/>
      <c r="HX639" s="77"/>
      <c r="HY639" s="77"/>
      <c r="HZ639" s="77"/>
      <c r="IA639" s="77"/>
      <c r="IB639" s="77"/>
      <c r="IC639" s="77"/>
      <c r="ID639" s="77"/>
      <c r="IE639" s="77"/>
      <c r="IF639" s="77"/>
      <c r="IG639" s="77"/>
      <c r="IH639" s="77"/>
      <c r="II639" s="77"/>
      <c r="IJ639" s="77"/>
      <c r="IK639" s="77"/>
      <c r="IL639" s="77"/>
      <c r="IM639" s="77"/>
      <c r="IN639" s="77"/>
      <c r="IO639" s="77"/>
      <c r="IP639" s="77"/>
      <c r="IQ639" s="77"/>
      <c r="IR639" s="77"/>
      <c r="IS639" s="77"/>
      <c r="IT639" s="77"/>
      <c r="IU639" s="77"/>
      <c r="IV639" s="3"/>
      <c r="IW639" s="3"/>
      <c r="IX639" s="3"/>
      <c r="IY639" s="3"/>
      <c r="IZ639" s="3"/>
      <c r="JA639" s="551"/>
      <c r="JB639" s="713"/>
      <c r="JC639" s="713"/>
      <c r="JD639" s="713"/>
      <c r="JE639" s="713"/>
      <c r="JF639" s="713"/>
      <c r="JG639" s="713"/>
      <c r="JH639" s="713"/>
      <c r="JI639" s="713"/>
      <c r="JJ639" s="713"/>
      <c r="JK639" s="713"/>
      <c r="JL639" s="713"/>
      <c r="JM639" s="713"/>
      <c r="JN639" s="713"/>
      <c r="JO639" s="713"/>
      <c r="JP639" s="713"/>
      <c r="JQ639" s="713"/>
      <c r="JR639" s="713"/>
      <c r="JS639" s="713"/>
      <c r="JT639" s="713"/>
      <c r="JU639" s="713"/>
      <c r="JV639" s="713"/>
      <c r="JW639" s="713"/>
      <c r="JX639" s="713"/>
      <c r="JY639" s="713"/>
      <c r="JZ639" s="713"/>
      <c r="KA639" s="713"/>
      <c r="KB639" s="713"/>
      <c r="KC639" s="713"/>
      <c r="KD639" s="713"/>
      <c r="KE639" s="713"/>
      <c r="KF639" s="713"/>
      <c r="KG639" s="713"/>
      <c r="KH639" s="713"/>
      <c r="KI639" s="713"/>
      <c r="KJ639" s="713"/>
      <c r="KK639" s="713"/>
      <c r="KL639" s="713"/>
      <c r="KM639" s="713"/>
      <c r="KN639" s="713"/>
      <c r="KO639" s="713"/>
      <c r="KP639" s="713"/>
      <c r="KQ639" s="713"/>
      <c r="KR639" s="713"/>
      <c r="KS639" s="713"/>
      <c r="KT639" s="713"/>
      <c r="KU639" s="713"/>
      <c r="KV639" s="713"/>
      <c r="KW639" s="713"/>
      <c r="KX639" s="713"/>
      <c r="KY639" s="713"/>
      <c r="KZ639" s="713"/>
      <c r="LA639" s="713"/>
      <c r="LB639" s="713"/>
      <c r="LC639" s="713"/>
      <c r="LD639" s="713"/>
      <c r="LE639" s="713"/>
      <c r="LF639" s="713"/>
      <c r="LG639" s="713"/>
      <c r="LH639" s="713"/>
      <c r="LI639" s="713"/>
      <c r="LJ639" s="713"/>
      <c r="LK639" s="713"/>
      <c r="LL639" s="713"/>
      <c r="LM639" s="713"/>
      <c r="LN639" s="713"/>
      <c r="LO639" s="713"/>
      <c r="LP639" s="713"/>
      <c r="LQ639" s="713"/>
      <c r="LR639" s="713"/>
      <c r="LS639" s="713"/>
      <c r="LT639" s="713"/>
      <c r="LU639" s="713"/>
      <c r="LV639" s="713"/>
      <c r="LW639" s="713"/>
      <c r="LX639" s="713"/>
      <c r="LY639" s="713"/>
      <c r="LZ639" s="713"/>
      <c r="MA639" s="713"/>
      <c r="MB639" s="713"/>
      <c r="MC639" s="713"/>
      <c r="MD639" s="713"/>
      <c r="ME639" s="713"/>
      <c r="MF639" s="713"/>
      <c r="MG639" s="713"/>
      <c r="MH639" s="713"/>
      <c r="MI639" s="713"/>
      <c r="MJ639" s="713"/>
      <c r="MK639" s="713"/>
      <c r="ML639" s="713"/>
      <c r="MM639" s="713"/>
      <c r="MN639" s="713"/>
      <c r="MO639" s="713"/>
      <c r="MP639" s="713"/>
      <c r="MQ639" s="713"/>
      <c r="MR639" s="713"/>
      <c r="MS639" s="713"/>
      <c r="MT639" s="713"/>
      <c r="MU639" s="713"/>
      <c r="MV639" s="714"/>
      <c r="MW639" s="714"/>
      <c r="MX639" s="714"/>
      <c r="MY639" s="714"/>
      <c r="MZ639" s="714"/>
    </row>
    <row r="640" spans="1:364" s="49" customFormat="1" ht="15" customHeight="1">
      <c r="A640" s="723"/>
      <c r="B640" s="724"/>
      <c r="C640" s="709"/>
      <c r="D640" s="474"/>
      <c r="E640" s="7"/>
      <c r="F640" s="7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373"/>
      <c r="AG640" s="7"/>
      <c r="AH640" s="7"/>
      <c r="AI640" s="7"/>
      <c r="AJ640" s="7"/>
      <c r="AK640" s="7"/>
      <c r="AL640" s="7"/>
      <c r="AM640" s="7"/>
      <c r="AN640" s="7"/>
      <c r="AO640" s="373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373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373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373"/>
      <c r="FG640" s="6"/>
      <c r="FH640" s="6"/>
      <c r="FI640" s="6"/>
      <c r="FJ640" s="6"/>
      <c r="FK640" s="6"/>
      <c r="FL640" s="6"/>
      <c r="FM640" s="225"/>
      <c r="FN640" s="6"/>
      <c r="FO640" s="6"/>
      <c r="FP640" s="6"/>
      <c r="FQ640" s="6"/>
      <c r="FR640" s="510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101"/>
      <c r="GJ640" s="511"/>
      <c r="GK640" s="101"/>
      <c r="GL640" s="77"/>
      <c r="GM640" s="77"/>
      <c r="GN640" s="77"/>
      <c r="GO640" s="77"/>
      <c r="GP640" s="77"/>
      <c r="GQ640" s="77"/>
      <c r="GR640" s="77"/>
      <c r="GS640" s="77"/>
      <c r="GT640" s="77"/>
      <c r="GU640" s="77"/>
      <c r="GV640" s="77"/>
      <c r="GW640" s="77"/>
      <c r="GX640" s="77"/>
      <c r="GY640" s="77"/>
      <c r="GZ640" s="77"/>
      <c r="HA640" s="77"/>
      <c r="HB640" s="77"/>
      <c r="HC640" s="77"/>
      <c r="HD640" s="77"/>
      <c r="HE640" s="77"/>
      <c r="HF640" s="77"/>
      <c r="HG640" s="77"/>
      <c r="HH640" s="77"/>
      <c r="HI640" s="77"/>
      <c r="HJ640" s="77"/>
      <c r="HK640" s="77"/>
      <c r="HL640" s="77"/>
      <c r="HM640" s="77"/>
      <c r="HN640" s="77"/>
      <c r="HO640" s="77"/>
      <c r="HP640" s="77"/>
      <c r="HQ640" s="77"/>
      <c r="HR640" s="77"/>
      <c r="HS640" s="77"/>
      <c r="HT640" s="77"/>
      <c r="HU640" s="77"/>
      <c r="HV640" s="77"/>
      <c r="HW640" s="77"/>
      <c r="HX640" s="77"/>
      <c r="HY640" s="77"/>
      <c r="HZ640" s="77"/>
      <c r="IA640" s="77"/>
      <c r="IB640" s="77"/>
      <c r="IC640" s="77"/>
      <c r="ID640" s="77"/>
      <c r="IE640" s="77"/>
      <c r="IF640" s="77"/>
      <c r="IG640" s="77"/>
      <c r="IH640" s="77"/>
      <c r="II640" s="77"/>
      <c r="IJ640" s="77"/>
      <c r="IK640" s="77"/>
      <c r="IL640" s="77"/>
      <c r="IM640" s="77"/>
      <c r="IN640" s="77"/>
      <c r="IO640" s="77"/>
      <c r="IP640" s="77"/>
      <c r="IQ640" s="77"/>
      <c r="IR640" s="77"/>
      <c r="IS640" s="77"/>
      <c r="IT640" s="77"/>
      <c r="IU640" s="77"/>
      <c r="IV640" s="3"/>
      <c r="IW640" s="3"/>
      <c r="IX640" s="3"/>
      <c r="IY640" s="3"/>
      <c r="IZ640" s="3"/>
      <c r="JA640" s="551"/>
      <c r="JB640" s="713"/>
      <c r="JC640" s="713"/>
      <c r="JD640" s="713"/>
      <c r="JE640" s="713"/>
      <c r="JF640" s="713"/>
      <c r="JG640" s="713"/>
      <c r="JH640" s="713"/>
      <c r="JI640" s="713"/>
      <c r="JJ640" s="713"/>
      <c r="JK640" s="713"/>
      <c r="JL640" s="713"/>
      <c r="JM640" s="713"/>
      <c r="JN640" s="713"/>
      <c r="JO640" s="713"/>
      <c r="JP640" s="713"/>
      <c r="JQ640" s="713"/>
      <c r="JR640" s="713"/>
      <c r="JS640" s="713"/>
      <c r="JT640" s="713"/>
      <c r="JU640" s="713"/>
      <c r="JV640" s="713"/>
      <c r="JW640" s="713"/>
      <c r="JX640" s="713"/>
      <c r="JY640" s="713"/>
      <c r="JZ640" s="713"/>
      <c r="KA640" s="713"/>
      <c r="KB640" s="713"/>
      <c r="KC640" s="713"/>
      <c r="KD640" s="713"/>
      <c r="KE640" s="713"/>
      <c r="KF640" s="713"/>
      <c r="KG640" s="713"/>
      <c r="KH640" s="713"/>
      <c r="KI640" s="713"/>
      <c r="KJ640" s="713"/>
      <c r="KK640" s="713"/>
      <c r="KL640" s="713"/>
      <c r="KM640" s="713"/>
      <c r="KN640" s="713"/>
      <c r="KO640" s="713"/>
      <c r="KP640" s="713"/>
      <c r="KQ640" s="713"/>
      <c r="KR640" s="713"/>
      <c r="KS640" s="713"/>
      <c r="KT640" s="713"/>
      <c r="KU640" s="713"/>
      <c r="KV640" s="713"/>
      <c r="KW640" s="713"/>
      <c r="KX640" s="713"/>
      <c r="KY640" s="713"/>
      <c r="KZ640" s="713"/>
      <c r="LA640" s="713"/>
      <c r="LB640" s="713"/>
      <c r="LC640" s="713"/>
      <c r="LD640" s="713"/>
      <c r="LE640" s="713"/>
      <c r="LF640" s="713"/>
      <c r="LG640" s="713"/>
      <c r="LH640" s="713"/>
      <c r="LI640" s="713"/>
      <c r="LJ640" s="713"/>
      <c r="LK640" s="713"/>
      <c r="LL640" s="713"/>
      <c r="LM640" s="713"/>
      <c r="LN640" s="713"/>
      <c r="LO640" s="713"/>
      <c r="LP640" s="713"/>
      <c r="LQ640" s="713"/>
      <c r="LR640" s="713"/>
      <c r="LS640" s="713"/>
      <c r="LT640" s="713"/>
      <c r="LU640" s="713"/>
      <c r="LV640" s="713"/>
      <c r="LW640" s="713"/>
      <c r="LX640" s="713"/>
      <c r="LY640" s="713"/>
      <c r="LZ640" s="713"/>
      <c r="MA640" s="713"/>
      <c r="MB640" s="713"/>
      <c r="MC640" s="713"/>
      <c r="MD640" s="713"/>
      <c r="ME640" s="713"/>
      <c r="MF640" s="713"/>
      <c r="MG640" s="713"/>
      <c r="MH640" s="713"/>
      <c r="MI640" s="713"/>
      <c r="MJ640" s="713"/>
      <c r="MK640" s="713"/>
      <c r="ML640" s="713"/>
      <c r="MM640" s="713"/>
      <c r="MN640" s="713"/>
      <c r="MO640" s="713"/>
      <c r="MP640" s="713"/>
      <c r="MQ640" s="713"/>
      <c r="MR640" s="713"/>
      <c r="MS640" s="713"/>
      <c r="MT640" s="713"/>
      <c r="MU640" s="713"/>
      <c r="MV640" s="714"/>
      <c r="MW640" s="714"/>
      <c r="MX640" s="714"/>
      <c r="MY640" s="714"/>
      <c r="MZ640" s="714"/>
    </row>
    <row r="641" spans="1:364" s="49" customFormat="1" ht="15" customHeight="1">
      <c r="A641" s="723"/>
      <c r="B641" s="724"/>
      <c r="C641" s="709"/>
      <c r="D641" s="474"/>
      <c r="E641" s="7"/>
      <c r="F641" s="7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373"/>
      <c r="AG641" s="7"/>
      <c r="AH641" s="7"/>
      <c r="AI641" s="7"/>
      <c r="AJ641" s="7"/>
      <c r="AK641" s="7"/>
      <c r="AL641" s="7"/>
      <c r="AM641" s="7"/>
      <c r="AN641" s="7"/>
      <c r="AO641" s="373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373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373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373"/>
      <c r="FG641" s="6"/>
      <c r="FH641" s="6"/>
      <c r="FI641" s="6"/>
      <c r="FJ641" s="6"/>
      <c r="FK641" s="6"/>
      <c r="FL641" s="6"/>
      <c r="FM641" s="225"/>
      <c r="FN641" s="6"/>
      <c r="FO641" s="6"/>
      <c r="FP641" s="6"/>
      <c r="FQ641" s="6"/>
      <c r="FR641" s="510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101"/>
      <c r="GJ641" s="511"/>
      <c r="GK641" s="101"/>
      <c r="GL641" s="77"/>
      <c r="GM641" s="77"/>
      <c r="GN641" s="77"/>
      <c r="GO641" s="77"/>
      <c r="GP641" s="77"/>
      <c r="GQ641" s="77"/>
      <c r="GR641" s="77"/>
      <c r="GS641" s="77"/>
      <c r="GT641" s="77"/>
      <c r="GU641" s="77"/>
      <c r="GV641" s="77"/>
      <c r="GW641" s="77"/>
      <c r="GX641" s="77"/>
      <c r="GY641" s="77"/>
      <c r="GZ641" s="77"/>
      <c r="HA641" s="77"/>
      <c r="HB641" s="77"/>
      <c r="HC641" s="77"/>
      <c r="HD641" s="77"/>
      <c r="HE641" s="77"/>
      <c r="HF641" s="77"/>
      <c r="HG641" s="77"/>
      <c r="HH641" s="77"/>
      <c r="HI641" s="77"/>
      <c r="HJ641" s="77"/>
      <c r="HK641" s="77"/>
      <c r="HL641" s="77"/>
      <c r="HM641" s="77"/>
      <c r="HN641" s="77"/>
      <c r="HO641" s="77"/>
      <c r="HP641" s="77"/>
      <c r="HQ641" s="77"/>
      <c r="HR641" s="77"/>
      <c r="HS641" s="77"/>
      <c r="HT641" s="77"/>
      <c r="HU641" s="77"/>
      <c r="HV641" s="77"/>
      <c r="HW641" s="77"/>
      <c r="HX641" s="77"/>
      <c r="HY641" s="77"/>
      <c r="HZ641" s="77"/>
      <c r="IA641" s="77"/>
      <c r="IB641" s="77"/>
      <c r="IC641" s="77"/>
      <c r="ID641" s="77"/>
      <c r="IE641" s="77"/>
      <c r="IF641" s="77"/>
      <c r="IG641" s="77"/>
      <c r="IH641" s="77"/>
      <c r="II641" s="77"/>
      <c r="IJ641" s="77"/>
      <c r="IK641" s="77"/>
      <c r="IL641" s="77"/>
      <c r="IM641" s="77"/>
      <c r="IN641" s="77"/>
      <c r="IO641" s="77"/>
      <c r="IP641" s="77"/>
      <c r="IQ641" s="77"/>
      <c r="IR641" s="77"/>
      <c r="IS641" s="77"/>
      <c r="IT641" s="77"/>
      <c r="IU641" s="77"/>
      <c r="IV641" s="3"/>
      <c r="IW641" s="3"/>
      <c r="IX641" s="3"/>
      <c r="IY641" s="3"/>
      <c r="IZ641" s="3"/>
      <c r="JA641" s="551"/>
      <c r="JB641" s="713"/>
      <c r="JC641" s="713"/>
      <c r="JD641" s="713"/>
      <c r="JE641" s="713"/>
      <c r="JF641" s="713"/>
      <c r="JG641" s="713"/>
      <c r="JH641" s="713"/>
      <c r="JI641" s="713"/>
      <c r="JJ641" s="713"/>
      <c r="JK641" s="713"/>
      <c r="JL641" s="713"/>
      <c r="JM641" s="713"/>
      <c r="JN641" s="713"/>
      <c r="JO641" s="713"/>
      <c r="JP641" s="713"/>
      <c r="JQ641" s="713"/>
      <c r="JR641" s="713"/>
      <c r="JS641" s="713"/>
      <c r="JT641" s="713"/>
      <c r="JU641" s="713"/>
      <c r="JV641" s="713"/>
      <c r="JW641" s="713"/>
      <c r="JX641" s="713"/>
      <c r="JY641" s="713"/>
      <c r="JZ641" s="713"/>
      <c r="KA641" s="713"/>
      <c r="KB641" s="713"/>
      <c r="KC641" s="713"/>
      <c r="KD641" s="713"/>
      <c r="KE641" s="713"/>
      <c r="KF641" s="713"/>
      <c r="KG641" s="713"/>
      <c r="KH641" s="713"/>
      <c r="KI641" s="713"/>
      <c r="KJ641" s="713"/>
      <c r="KK641" s="713"/>
      <c r="KL641" s="713"/>
      <c r="KM641" s="713"/>
      <c r="KN641" s="713"/>
      <c r="KO641" s="713"/>
      <c r="KP641" s="713"/>
      <c r="KQ641" s="713"/>
      <c r="KR641" s="713"/>
      <c r="KS641" s="713"/>
      <c r="KT641" s="713"/>
      <c r="KU641" s="713"/>
      <c r="KV641" s="713"/>
      <c r="KW641" s="713"/>
      <c r="KX641" s="713"/>
      <c r="KY641" s="713"/>
      <c r="KZ641" s="713"/>
      <c r="LA641" s="713"/>
      <c r="LB641" s="713"/>
      <c r="LC641" s="713"/>
      <c r="LD641" s="713"/>
      <c r="LE641" s="713"/>
      <c r="LF641" s="713"/>
      <c r="LG641" s="713"/>
      <c r="LH641" s="713"/>
      <c r="LI641" s="713"/>
      <c r="LJ641" s="713"/>
      <c r="LK641" s="713"/>
      <c r="LL641" s="713"/>
      <c r="LM641" s="713"/>
      <c r="LN641" s="713"/>
      <c r="LO641" s="713"/>
      <c r="LP641" s="713"/>
      <c r="LQ641" s="713"/>
      <c r="LR641" s="713"/>
      <c r="LS641" s="713"/>
      <c r="LT641" s="713"/>
      <c r="LU641" s="713"/>
      <c r="LV641" s="713"/>
      <c r="LW641" s="713"/>
      <c r="LX641" s="713"/>
      <c r="LY641" s="713"/>
      <c r="LZ641" s="713"/>
      <c r="MA641" s="713"/>
      <c r="MB641" s="713"/>
      <c r="MC641" s="713"/>
      <c r="MD641" s="713"/>
      <c r="ME641" s="713"/>
      <c r="MF641" s="713"/>
      <c r="MG641" s="713"/>
      <c r="MH641" s="713"/>
      <c r="MI641" s="713"/>
      <c r="MJ641" s="713"/>
      <c r="MK641" s="713"/>
      <c r="ML641" s="713"/>
      <c r="MM641" s="713"/>
      <c r="MN641" s="713"/>
      <c r="MO641" s="713"/>
      <c r="MP641" s="713"/>
      <c r="MQ641" s="713"/>
      <c r="MR641" s="713"/>
      <c r="MS641" s="713"/>
      <c r="MT641" s="713"/>
      <c r="MU641" s="713"/>
      <c r="MV641" s="714"/>
      <c r="MW641" s="714"/>
      <c r="MX641" s="714"/>
      <c r="MY641" s="714"/>
      <c r="MZ641" s="714"/>
    </row>
    <row r="642" spans="1:364" s="49" customFormat="1" ht="15" customHeight="1">
      <c r="A642" s="723"/>
      <c r="B642" s="724"/>
      <c r="C642" s="709"/>
      <c r="D642" s="474"/>
      <c r="E642" s="7"/>
      <c r="F642" s="7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373"/>
      <c r="AG642" s="7"/>
      <c r="AH642" s="7"/>
      <c r="AI642" s="7"/>
      <c r="AJ642" s="7"/>
      <c r="AK642" s="7"/>
      <c r="AL642" s="7"/>
      <c r="AM642" s="7"/>
      <c r="AN642" s="7"/>
      <c r="AO642" s="373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373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373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373"/>
      <c r="FG642" s="6"/>
      <c r="FH642" s="6"/>
      <c r="FI642" s="6"/>
      <c r="FJ642" s="6"/>
      <c r="FK642" s="6"/>
      <c r="FL642" s="6"/>
      <c r="FM642" s="225"/>
      <c r="FN642" s="6"/>
      <c r="FO642" s="6"/>
      <c r="FP642" s="6"/>
      <c r="FQ642" s="6"/>
      <c r="FR642" s="510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101"/>
      <c r="GJ642" s="511"/>
      <c r="GK642" s="101"/>
      <c r="GL642" s="77"/>
      <c r="GM642" s="77"/>
      <c r="GN642" s="77"/>
      <c r="GO642" s="77"/>
      <c r="GP642" s="77"/>
      <c r="GQ642" s="77"/>
      <c r="GR642" s="77"/>
      <c r="GS642" s="77"/>
      <c r="GT642" s="77"/>
      <c r="GU642" s="77"/>
      <c r="GV642" s="77"/>
      <c r="GW642" s="77"/>
      <c r="GX642" s="77"/>
      <c r="GY642" s="77"/>
      <c r="GZ642" s="77"/>
      <c r="HA642" s="77"/>
      <c r="HB642" s="77"/>
      <c r="HC642" s="77"/>
      <c r="HD642" s="77"/>
      <c r="HE642" s="77"/>
      <c r="HF642" s="77"/>
      <c r="HG642" s="77"/>
      <c r="HH642" s="77"/>
      <c r="HI642" s="77"/>
      <c r="HJ642" s="77"/>
      <c r="HK642" s="77"/>
      <c r="HL642" s="77"/>
      <c r="HM642" s="77"/>
      <c r="HN642" s="77"/>
      <c r="HO642" s="77"/>
      <c r="HP642" s="77"/>
      <c r="HQ642" s="77"/>
      <c r="HR642" s="77"/>
      <c r="HS642" s="77"/>
      <c r="HT642" s="77"/>
      <c r="HU642" s="77"/>
      <c r="HV642" s="77"/>
      <c r="HW642" s="77"/>
      <c r="HX642" s="77"/>
      <c r="HY642" s="77"/>
      <c r="HZ642" s="77"/>
      <c r="IA642" s="77"/>
      <c r="IB642" s="77"/>
      <c r="IC642" s="77"/>
      <c r="ID642" s="77"/>
      <c r="IE642" s="77"/>
      <c r="IF642" s="77"/>
      <c r="IG642" s="77"/>
      <c r="IH642" s="77"/>
      <c r="II642" s="77"/>
      <c r="IJ642" s="77"/>
      <c r="IK642" s="77"/>
      <c r="IL642" s="77"/>
      <c r="IM642" s="77"/>
      <c r="IN642" s="77"/>
      <c r="IO642" s="77"/>
      <c r="IP642" s="77"/>
      <c r="IQ642" s="77"/>
      <c r="IR642" s="77"/>
      <c r="IS642" s="77"/>
      <c r="IT642" s="77"/>
      <c r="IU642" s="77"/>
      <c r="IV642" s="3"/>
      <c r="IW642" s="3"/>
      <c r="IX642" s="3"/>
      <c r="IY642" s="3"/>
      <c r="IZ642" s="3"/>
      <c r="JA642" s="551"/>
      <c r="JB642" s="713"/>
      <c r="JC642" s="713"/>
      <c r="JD642" s="713"/>
      <c r="JE642" s="713"/>
      <c r="JF642" s="713"/>
      <c r="JG642" s="713"/>
      <c r="JH642" s="713"/>
      <c r="JI642" s="713"/>
      <c r="JJ642" s="713"/>
      <c r="JK642" s="713"/>
      <c r="JL642" s="713"/>
      <c r="JM642" s="713"/>
      <c r="JN642" s="713"/>
      <c r="JO642" s="713"/>
      <c r="JP642" s="713"/>
      <c r="JQ642" s="713"/>
      <c r="JR642" s="713"/>
      <c r="JS642" s="713"/>
      <c r="JT642" s="713"/>
      <c r="JU642" s="713"/>
      <c r="JV642" s="713"/>
      <c r="JW642" s="713"/>
      <c r="JX642" s="713"/>
      <c r="JY642" s="713"/>
      <c r="JZ642" s="713"/>
      <c r="KA642" s="713"/>
      <c r="KB642" s="713"/>
      <c r="KC642" s="713"/>
      <c r="KD642" s="713"/>
      <c r="KE642" s="713"/>
      <c r="KF642" s="713"/>
      <c r="KG642" s="713"/>
      <c r="KH642" s="713"/>
      <c r="KI642" s="713"/>
      <c r="KJ642" s="713"/>
      <c r="KK642" s="713"/>
      <c r="KL642" s="713"/>
      <c r="KM642" s="713"/>
      <c r="KN642" s="713"/>
      <c r="KO642" s="713"/>
      <c r="KP642" s="713"/>
      <c r="KQ642" s="713"/>
      <c r="KR642" s="713"/>
      <c r="KS642" s="713"/>
      <c r="KT642" s="713"/>
      <c r="KU642" s="713"/>
      <c r="KV642" s="713"/>
      <c r="KW642" s="713"/>
      <c r="KX642" s="713"/>
      <c r="KY642" s="713"/>
      <c r="KZ642" s="713"/>
      <c r="LA642" s="713"/>
      <c r="LB642" s="713"/>
      <c r="LC642" s="713"/>
      <c r="LD642" s="713"/>
      <c r="LE642" s="713"/>
      <c r="LF642" s="713"/>
      <c r="LG642" s="713"/>
      <c r="LH642" s="713"/>
      <c r="LI642" s="713"/>
      <c r="LJ642" s="713"/>
      <c r="LK642" s="713"/>
      <c r="LL642" s="713"/>
      <c r="LM642" s="713"/>
      <c r="LN642" s="713"/>
      <c r="LO642" s="713"/>
      <c r="LP642" s="713"/>
      <c r="LQ642" s="713"/>
      <c r="LR642" s="713"/>
      <c r="LS642" s="713"/>
      <c r="LT642" s="713"/>
      <c r="LU642" s="713"/>
      <c r="LV642" s="713"/>
      <c r="LW642" s="713"/>
      <c r="LX642" s="713"/>
      <c r="LY642" s="713"/>
      <c r="LZ642" s="713"/>
      <c r="MA642" s="713"/>
      <c r="MB642" s="713"/>
      <c r="MC642" s="713"/>
      <c r="MD642" s="713"/>
      <c r="ME642" s="713"/>
      <c r="MF642" s="713"/>
      <c r="MG642" s="713"/>
      <c r="MH642" s="713"/>
      <c r="MI642" s="713"/>
      <c r="MJ642" s="713"/>
      <c r="MK642" s="713"/>
      <c r="ML642" s="713"/>
      <c r="MM642" s="713"/>
      <c r="MN642" s="713"/>
      <c r="MO642" s="713"/>
      <c r="MP642" s="713"/>
      <c r="MQ642" s="713"/>
      <c r="MR642" s="713"/>
      <c r="MS642" s="713"/>
      <c r="MT642" s="713"/>
      <c r="MU642" s="713"/>
      <c r="MV642" s="714"/>
      <c r="MW642" s="714"/>
      <c r="MX642" s="714"/>
      <c r="MY642" s="714"/>
      <c r="MZ642" s="714"/>
    </row>
    <row r="643" spans="1:364" s="49" customFormat="1" ht="15" customHeight="1">
      <c r="A643" s="723"/>
      <c r="B643" s="724"/>
      <c r="C643" s="709"/>
      <c r="D643" s="474"/>
      <c r="E643" s="7"/>
      <c r="F643" s="7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373"/>
      <c r="AG643" s="7"/>
      <c r="AH643" s="7"/>
      <c r="AI643" s="7"/>
      <c r="AJ643" s="7"/>
      <c r="AK643" s="7"/>
      <c r="AL643" s="7"/>
      <c r="AM643" s="7"/>
      <c r="AN643" s="7"/>
      <c r="AO643" s="373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373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373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373"/>
      <c r="FG643" s="6"/>
      <c r="FH643" s="6"/>
      <c r="FI643" s="6"/>
      <c r="FJ643" s="6"/>
      <c r="FK643" s="6"/>
      <c r="FL643" s="6"/>
      <c r="FM643" s="225"/>
      <c r="FN643" s="6"/>
      <c r="FO643" s="6"/>
      <c r="FP643" s="6"/>
      <c r="FQ643" s="6"/>
      <c r="FR643" s="510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101"/>
      <c r="GJ643" s="511"/>
      <c r="GK643" s="101"/>
      <c r="GL643" s="77"/>
      <c r="GM643" s="77"/>
      <c r="GN643" s="77"/>
      <c r="GO643" s="77"/>
      <c r="GP643" s="77"/>
      <c r="GQ643" s="77"/>
      <c r="GR643" s="77"/>
      <c r="GS643" s="77"/>
      <c r="GT643" s="77"/>
      <c r="GU643" s="77"/>
      <c r="GV643" s="77"/>
      <c r="GW643" s="77"/>
      <c r="GX643" s="77"/>
      <c r="GY643" s="77"/>
      <c r="GZ643" s="77"/>
      <c r="HA643" s="77"/>
      <c r="HB643" s="77"/>
      <c r="HC643" s="77"/>
      <c r="HD643" s="77"/>
      <c r="HE643" s="77"/>
      <c r="HF643" s="77"/>
      <c r="HG643" s="77"/>
      <c r="HH643" s="77"/>
      <c r="HI643" s="77"/>
      <c r="HJ643" s="77"/>
      <c r="HK643" s="77"/>
      <c r="HL643" s="77"/>
      <c r="HM643" s="77"/>
      <c r="HN643" s="77"/>
      <c r="HO643" s="77"/>
      <c r="HP643" s="77"/>
      <c r="HQ643" s="77"/>
      <c r="HR643" s="77"/>
      <c r="HS643" s="77"/>
      <c r="HT643" s="77"/>
      <c r="HU643" s="77"/>
      <c r="HV643" s="77"/>
      <c r="HW643" s="77"/>
      <c r="HX643" s="77"/>
      <c r="HY643" s="77"/>
      <c r="HZ643" s="77"/>
      <c r="IA643" s="77"/>
      <c r="IB643" s="77"/>
      <c r="IC643" s="77"/>
      <c r="ID643" s="77"/>
      <c r="IE643" s="77"/>
      <c r="IF643" s="77"/>
      <c r="IG643" s="77"/>
      <c r="IH643" s="77"/>
      <c r="II643" s="77"/>
      <c r="IJ643" s="77"/>
      <c r="IK643" s="77"/>
      <c r="IL643" s="77"/>
      <c r="IM643" s="77"/>
      <c r="IN643" s="77"/>
      <c r="IO643" s="77"/>
      <c r="IP643" s="77"/>
      <c r="IQ643" s="77"/>
      <c r="IR643" s="77"/>
      <c r="IS643" s="77"/>
      <c r="IT643" s="77"/>
      <c r="IU643" s="77"/>
      <c r="IV643" s="3"/>
      <c r="IW643" s="3"/>
      <c r="IX643" s="3"/>
      <c r="IY643" s="3"/>
      <c r="IZ643" s="3"/>
      <c r="JA643" s="551"/>
      <c r="JB643" s="713"/>
      <c r="JC643" s="713"/>
      <c r="JD643" s="713"/>
      <c r="JE643" s="713"/>
      <c r="JF643" s="713"/>
      <c r="JG643" s="713"/>
      <c r="JH643" s="713"/>
      <c r="JI643" s="713"/>
      <c r="JJ643" s="713"/>
      <c r="JK643" s="713"/>
      <c r="JL643" s="713"/>
      <c r="JM643" s="713"/>
      <c r="JN643" s="713"/>
      <c r="JO643" s="713"/>
      <c r="JP643" s="713"/>
      <c r="JQ643" s="713"/>
      <c r="JR643" s="713"/>
      <c r="JS643" s="713"/>
      <c r="JT643" s="713"/>
      <c r="JU643" s="713"/>
      <c r="JV643" s="713"/>
      <c r="JW643" s="713"/>
      <c r="JX643" s="713"/>
      <c r="JY643" s="713"/>
      <c r="JZ643" s="713"/>
      <c r="KA643" s="713"/>
      <c r="KB643" s="713"/>
      <c r="KC643" s="713"/>
      <c r="KD643" s="713"/>
      <c r="KE643" s="713"/>
      <c r="KF643" s="713"/>
      <c r="KG643" s="713"/>
      <c r="KH643" s="713"/>
      <c r="KI643" s="713"/>
      <c r="KJ643" s="713"/>
      <c r="KK643" s="713"/>
      <c r="KL643" s="713"/>
      <c r="KM643" s="713"/>
      <c r="KN643" s="713"/>
      <c r="KO643" s="713"/>
      <c r="KP643" s="713"/>
      <c r="KQ643" s="713"/>
      <c r="KR643" s="713"/>
      <c r="KS643" s="713"/>
      <c r="KT643" s="713"/>
      <c r="KU643" s="713"/>
      <c r="KV643" s="713"/>
      <c r="KW643" s="713"/>
      <c r="KX643" s="713"/>
      <c r="KY643" s="713"/>
      <c r="KZ643" s="713"/>
      <c r="LA643" s="713"/>
      <c r="LB643" s="713"/>
      <c r="LC643" s="713"/>
      <c r="LD643" s="713"/>
      <c r="LE643" s="713"/>
      <c r="LF643" s="713"/>
      <c r="LG643" s="713"/>
      <c r="LH643" s="713"/>
      <c r="LI643" s="713"/>
      <c r="LJ643" s="713"/>
      <c r="LK643" s="713"/>
      <c r="LL643" s="713"/>
      <c r="LM643" s="713"/>
      <c r="LN643" s="713"/>
      <c r="LO643" s="713"/>
      <c r="LP643" s="713"/>
      <c r="LQ643" s="713"/>
      <c r="LR643" s="713"/>
      <c r="LS643" s="713"/>
      <c r="LT643" s="713"/>
      <c r="LU643" s="713"/>
      <c r="LV643" s="713"/>
      <c r="LW643" s="713"/>
      <c r="LX643" s="713"/>
      <c r="LY643" s="713"/>
      <c r="LZ643" s="713"/>
      <c r="MA643" s="713"/>
      <c r="MB643" s="713"/>
      <c r="MC643" s="713"/>
      <c r="MD643" s="713"/>
      <c r="ME643" s="713"/>
      <c r="MF643" s="713"/>
      <c r="MG643" s="713"/>
      <c r="MH643" s="713"/>
      <c r="MI643" s="713"/>
      <c r="MJ643" s="713"/>
      <c r="MK643" s="713"/>
      <c r="ML643" s="713"/>
      <c r="MM643" s="713"/>
      <c r="MN643" s="713"/>
      <c r="MO643" s="713"/>
      <c r="MP643" s="713"/>
      <c r="MQ643" s="713"/>
      <c r="MR643" s="713"/>
      <c r="MS643" s="713"/>
      <c r="MT643" s="713"/>
      <c r="MU643" s="713"/>
      <c r="MV643" s="714"/>
      <c r="MW643" s="714"/>
      <c r="MX643" s="714"/>
      <c r="MY643" s="714"/>
      <c r="MZ643" s="714"/>
    </row>
    <row r="644" spans="1:364" s="49" customFormat="1" ht="15" customHeight="1">
      <c r="A644" s="723"/>
      <c r="B644" s="724"/>
      <c r="C644" s="709"/>
      <c r="D644" s="474"/>
      <c r="E644" s="7"/>
      <c r="F644" s="7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373"/>
      <c r="AG644" s="7"/>
      <c r="AH644" s="7"/>
      <c r="AI644" s="7"/>
      <c r="AJ644" s="7"/>
      <c r="AK644" s="7"/>
      <c r="AL644" s="7"/>
      <c r="AM644" s="7"/>
      <c r="AN644" s="7"/>
      <c r="AO644" s="373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373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373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373"/>
      <c r="FG644" s="6"/>
      <c r="FH644" s="6"/>
      <c r="FI644" s="6"/>
      <c r="FJ644" s="6"/>
      <c r="FK644" s="6"/>
      <c r="FL644" s="6"/>
      <c r="FM644" s="225"/>
      <c r="FN644" s="6"/>
      <c r="FO644" s="6"/>
      <c r="FP644" s="6"/>
      <c r="FQ644" s="6"/>
      <c r="FR644" s="510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101"/>
      <c r="GJ644" s="511"/>
      <c r="GK644" s="101"/>
      <c r="GL644" s="77"/>
      <c r="GM644" s="77"/>
      <c r="GN644" s="77"/>
      <c r="GO644" s="77"/>
      <c r="GP644" s="77"/>
      <c r="GQ644" s="77"/>
      <c r="GR644" s="77"/>
      <c r="GS644" s="77"/>
      <c r="GT644" s="77"/>
      <c r="GU644" s="77"/>
      <c r="GV644" s="77"/>
      <c r="GW644" s="77"/>
      <c r="GX644" s="77"/>
      <c r="GY644" s="77"/>
      <c r="GZ644" s="77"/>
      <c r="HA644" s="77"/>
      <c r="HB644" s="77"/>
      <c r="HC644" s="77"/>
      <c r="HD644" s="77"/>
      <c r="HE644" s="77"/>
      <c r="HF644" s="77"/>
      <c r="HG644" s="77"/>
      <c r="HH644" s="77"/>
      <c r="HI644" s="77"/>
      <c r="HJ644" s="77"/>
      <c r="HK644" s="77"/>
      <c r="HL644" s="77"/>
      <c r="HM644" s="77"/>
      <c r="HN644" s="77"/>
      <c r="HO644" s="77"/>
      <c r="HP644" s="77"/>
      <c r="HQ644" s="77"/>
      <c r="HR644" s="77"/>
      <c r="HS644" s="77"/>
      <c r="HT644" s="77"/>
      <c r="HU644" s="77"/>
      <c r="HV644" s="77"/>
      <c r="HW644" s="77"/>
      <c r="HX644" s="77"/>
      <c r="HY644" s="77"/>
      <c r="HZ644" s="77"/>
      <c r="IA644" s="77"/>
      <c r="IB644" s="77"/>
      <c r="IC644" s="77"/>
      <c r="ID644" s="77"/>
      <c r="IE644" s="77"/>
      <c r="IF644" s="77"/>
      <c r="IG644" s="77"/>
      <c r="IH644" s="77"/>
      <c r="II644" s="77"/>
      <c r="IJ644" s="77"/>
      <c r="IK644" s="77"/>
      <c r="IL644" s="77"/>
      <c r="IM644" s="77"/>
      <c r="IN644" s="77"/>
      <c r="IO644" s="77"/>
      <c r="IP644" s="77"/>
      <c r="IQ644" s="77"/>
      <c r="IR644" s="77"/>
      <c r="IS644" s="77"/>
      <c r="IT644" s="77"/>
      <c r="IU644" s="77"/>
      <c r="IV644" s="3"/>
      <c r="IW644" s="3"/>
      <c r="IX644" s="3"/>
      <c r="IY644" s="3"/>
      <c r="IZ644" s="3"/>
      <c r="JA644" s="551"/>
      <c r="JB644" s="713"/>
      <c r="JC644" s="713"/>
      <c r="JD644" s="713"/>
      <c r="JE644" s="713"/>
      <c r="JF644" s="713"/>
      <c r="JG644" s="713"/>
      <c r="JH644" s="713"/>
      <c r="JI644" s="713"/>
      <c r="JJ644" s="713"/>
      <c r="JK644" s="713"/>
      <c r="JL644" s="713"/>
      <c r="JM644" s="713"/>
      <c r="JN644" s="713"/>
      <c r="JO644" s="713"/>
      <c r="JP644" s="713"/>
      <c r="JQ644" s="713"/>
      <c r="JR644" s="713"/>
      <c r="JS644" s="713"/>
      <c r="JT644" s="713"/>
      <c r="JU644" s="713"/>
      <c r="JV644" s="713"/>
      <c r="JW644" s="713"/>
      <c r="JX644" s="713"/>
      <c r="JY644" s="713"/>
      <c r="JZ644" s="713"/>
      <c r="KA644" s="713"/>
      <c r="KB644" s="713"/>
      <c r="KC644" s="713"/>
      <c r="KD644" s="713"/>
      <c r="KE644" s="713"/>
      <c r="KF644" s="713"/>
      <c r="KG644" s="713"/>
      <c r="KH644" s="713"/>
      <c r="KI644" s="713"/>
      <c r="KJ644" s="713"/>
      <c r="KK644" s="713"/>
      <c r="KL644" s="713"/>
      <c r="KM644" s="713"/>
      <c r="KN644" s="713"/>
      <c r="KO644" s="713"/>
      <c r="KP644" s="713"/>
      <c r="KQ644" s="713"/>
      <c r="KR644" s="713"/>
      <c r="KS644" s="713"/>
      <c r="KT644" s="713"/>
      <c r="KU644" s="713"/>
      <c r="KV644" s="713"/>
      <c r="KW644" s="713"/>
      <c r="KX644" s="713"/>
      <c r="KY644" s="713"/>
      <c r="KZ644" s="713"/>
      <c r="LA644" s="713"/>
      <c r="LB644" s="713"/>
      <c r="LC644" s="713"/>
      <c r="LD644" s="713"/>
      <c r="LE644" s="713"/>
      <c r="LF644" s="713"/>
      <c r="LG644" s="713"/>
      <c r="LH644" s="713"/>
      <c r="LI644" s="713"/>
      <c r="LJ644" s="713"/>
      <c r="LK644" s="713"/>
      <c r="LL644" s="713"/>
      <c r="LM644" s="713"/>
      <c r="LN644" s="713"/>
      <c r="LO644" s="713"/>
      <c r="LP644" s="713"/>
      <c r="LQ644" s="713"/>
      <c r="LR644" s="713"/>
      <c r="LS644" s="713"/>
      <c r="LT644" s="713"/>
      <c r="LU644" s="713"/>
      <c r="LV644" s="713"/>
      <c r="LW644" s="713"/>
      <c r="LX644" s="713"/>
      <c r="LY644" s="713"/>
      <c r="LZ644" s="713"/>
      <c r="MA644" s="713"/>
      <c r="MB644" s="713"/>
      <c r="MC644" s="713"/>
      <c r="MD644" s="713"/>
      <c r="ME644" s="713"/>
      <c r="MF644" s="713"/>
      <c r="MG644" s="713"/>
      <c r="MH644" s="713"/>
      <c r="MI644" s="713"/>
      <c r="MJ644" s="713"/>
      <c r="MK644" s="713"/>
      <c r="ML644" s="713"/>
      <c r="MM644" s="713"/>
      <c r="MN644" s="713"/>
      <c r="MO644" s="713"/>
      <c r="MP644" s="713"/>
      <c r="MQ644" s="713"/>
      <c r="MR644" s="713"/>
      <c r="MS644" s="713"/>
      <c r="MT644" s="713"/>
      <c r="MU644" s="713"/>
      <c r="MV644" s="714"/>
      <c r="MW644" s="714"/>
      <c r="MX644" s="714"/>
      <c r="MY644" s="714"/>
      <c r="MZ644" s="714"/>
    </row>
    <row r="645" spans="1:364" s="49" customFormat="1" ht="15" customHeight="1">
      <c r="A645" s="723"/>
      <c r="B645" s="724"/>
      <c r="C645" s="709"/>
      <c r="D645" s="474"/>
      <c r="E645" s="7"/>
      <c r="F645" s="7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373"/>
      <c r="AG645" s="7"/>
      <c r="AH645" s="7"/>
      <c r="AI645" s="7"/>
      <c r="AJ645" s="7"/>
      <c r="AK645" s="7"/>
      <c r="AL645" s="7"/>
      <c r="AM645" s="7"/>
      <c r="AN645" s="7"/>
      <c r="AO645" s="373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373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373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373"/>
      <c r="FG645" s="6"/>
      <c r="FH645" s="6"/>
      <c r="FI645" s="6"/>
      <c r="FJ645" s="6"/>
      <c r="FK645" s="6"/>
      <c r="FL645" s="6"/>
      <c r="FM645" s="225"/>
      <c r="FN645" s="6"/>
      <c r="FO645" s="6"/>
      <c r="FP645" s="6"/>
      <c r="FQ645" s="6"/>
      <c r="FR645" s="510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101"/>
      <c r="GJ645" s="511"/>
      <c r="GK645" s="101"/>
      <c r="GL645" s="77"/>
      <c r="GM645" s="77"/>
      <c r="GN645" s="77"/>
      <c r="GO645" s="77"/>
      <c r="GP645" s="77"/>
      <c r="GQ645" s="77"/>
      <c r="GR645" s="77"/>
      <c r="GS645" s="77"/>
      <c r="GT645" s="77"/>
      <c r="GU645" s="77"/>
      <c r="GV645" s="77"/>
      <c r="GW645" s="77"/>
      <c r="GX645" s="77"/>
      <c r="GY645" s="77"/>
      <c r="GZ645" s="77"/>
      <c r="HA645" s="77"/>
      <c r="HB645" s="77"/>
      <c r="HC645" s="77"/>
      <c r="HD645" s="77"/>
      <c r="HE645" s="77"/>
      <c r="HF645" s="77"/>
      <c r="HG645" s="77"/>
      <c r="HH645" s="77"/>
      <c r="HI645" s="77"/>
      <c r="HJ645" s="77"/>
      <c r="HK645" s="77"/>
      <c r="HL645" s="77"/>
      <c r="HM645" s="77"/>
      <c r="HN645" s="77"/>
      <c r="HO645" s="77"/>
      <c r="HP645" s="77"/>
      <c r="HQ645" s="77"/>
      <c r="HR645" s="77"/>
      <c r="HS645" s="77"/>
      <c r="HT645" s="77"/>
      <c r="HU645" s="77"/>
      <c r="HV645" s="77"/>
      <c r="HW645" s="77"/>
      <c r="HX645" s="77"/>
      <c r="HY645" s="77"/>
      <c r="HZ645" s="77"/>
      <c r="IA645" s="77"/>
      <c r="IB645" s="77"/>
      <c r="IC645" s="77"/>
      <c r="ID645" s="77"/>
      <c r="IE645" s="77"/>
      <c r="IF645" s="77"/>
      <c r="IG645" s="77"/>
      <c r="IH645" s="77"/>
      <c r="II645" s="77"/>
      <c r="IJ645" s="77"/>
      <c r="IK645" s="77"/>
      <c r="IL645" s="77"/>
      <c r="IM645" s="77"/>
      <c r="IN645" s="77"/>
      <c r="IO645" s="77"/>
      <c r="IP645" s="77"/>
      <c r="IQ645" s="77"/>
      <c r="IR645" s="77"/>
      <c r="IS645" s="77"/>
      <c r="IT645" s="77"/>
      <c r="IU645" s="77"/>
      <c r="IV645" s="3"/>
      <c r="IW645" s="3"/>
      <c r="IX645" s="3"/>
      <c r="IY645" s="3"/>
      <c r="IZ645" s="3"/>
      <c r="JA645" s="551"/>
      <c r="JB645" s="713"/>
      <c r="JC645" s="713"/>
      <c r="JD645" s="713"/>
      <c r="JE645" s="713"/>
      <c r="JF645" s="713"/>
      <c r="JG645" s="713"/>
      <c r="JH645" s="713"/>
      <c r="JI645" s="713"/>
      <c r="JJ645" s="713"/>
      <c r="JK645" s="713"/>
      <c r="JL645" s="713"/>
      <c r="JM645" s="713"/>
      <c r="JN645" s="713"/>
      <c r="JO645" s="713"/>
      <c r="JP645" s="713"/>
      <c r="JQ645" s="713"/>
      <c r="JR645" s="713"/>
      <c r="JS645" s="713"/>
      <c r="JT645" s="713"/>
      <c r="JU645" s="713"/>
      <c r="JV645" s="713"/>
      <c r="JW645" s="713"/>
      <c r="JX645" s="713"/>
      <c r="JY645" s="713"/>
      <c r="JZ645" s="713"/>
      <c r="KA645" s="713"/>
      <c r="KB645" s="713"/>
      <c r="KC645" s="713"/>
      <c r="KD645" s="713"/>
      <c r="KE645" s="713"/>
      <c r="KF645" s="713"/>
      <c r="KG645" s="713"/>
      <c r="KH645" s="713"/>
      <c r="KI645" s="713"/>
      <c r="KJ645" s="713"/>
      <c r="KK645" s="713"/>
      <c r="KL645" s="713"/>
      <c r="KM645" s="713"/>
      <c r="KN645" s="713"/>
      <c r="KO645" s="713"/>
      <c r="KP645" s="713"/>
      <c r="KQ645" s="713"/>
      <c r="KR645" s="713"/>
      <c r="KS645" s="713"/>
      <c r="KT645" s="713"/>
      <c r="KU645" s="713"/>
      <c r="KV645" s="713"/>
      <c r="KW645" s="713"/>
      <c r="KX645" s="713"/>
      <c r="KY645" s="713"/>
      <c r="KZ645" s="713"/>
      <c r="LA645" s="713"/>
      <c r="LB645" s="713"/>
      <c r="LC645" s="713"/>
      <c r="LD645" s="713"/>
      <c r="LE645" s="713"/>
      <c r="LF645" s="713"/>
      <c r="LG645" s="713"/>
      <c r="LH645" s="713"/>
      <c r="LI645" s="713"/>
      <c r="LJ645" s="713"/>
      <c r="LK645" s="713"/>
      <c r="LL645" s="713"/>
      <c r="LM645" s="713"/>
      <c r="LN645" s="713"/>
      <c r="LO645" s="713"/>
      <c r="LP645" s="713"/>
      <c r="LQ645" s="713"/>
      <c r="LR645" s="713"/>
      <c r="LS645" s="713"/>
      <c r="LT645" s="713"/>
      <c r="LU645" s="713"/>
      <c r="LV645" s="713"/>
      <c r="LW645" s="713"/>
      <c r="LX645" s="713"/>
      <c r="LY645" s="713"/>
      <c r="LZ645" s="713"/>
      <c r="MA645" s="713"/>
      <c r="MB645" s="713"/>
      <c r="MC645" s="713"/>
      <c r="MD645" s="713"/>
      <c r="ME645" s="713"/>
      <c r="MF645" s="713"/>
      <c r="MG645" s="713"/>
      <c r="MH645" s="713"/>
      <c r="MI645" s="713"/>
      <c r="MJ645" s="713"/>
      <c r="MK645" s="713"/>
      <c r="ML645" s="713"/>
      <c r="MM645" s="713"/>
      <c r="MN645" s="713"/>
      <c r="MO645" s="713"/>
      <c r="MP645" s="713"/>
      <c r="MQ645" s="713"/>
      <c r="MR645" s="713"/>
      <c r="MS645" s="713"/>
      <c r="MT645" s="713"/>
      <c r="MU645" s="713"/>
      <c r="MV645" s="714"/>
      <c r="MW645" s="714"/>
      <c r="MX645" s="714"/>
      <c r="MY645" s="714"/>
      <c r="MZ645" s="714"/>
    </row>
    <row r="646" spans="1:364" s="49" customFormat="1" ht="15" customHeight="1">
      <c r="A646" s="723"/>
      <c r="B646" s="724"/>
      <c r="C646" s="709"/>
      <c r="D646" s="474"/>
      <c r="E646" s="7"/>
      <c r="F646" s="7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373"/>
      <c r="AG646" s="7"/>
      <c r="AH646" s="7"/>
      <c r="AI646" s="7"/>
      <c r="AJ646" s="7"/>
      <c r="AK646" s="7"/>
      <c r="AL646" s="7"/>
      <c r="AM646" s="7"/>
      <c r="AN646" s="7"/>
      <c r="AO646" s="373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373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373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373"/>
      <c r="FG646" s="6"/>
      <c r="FH646" s="6"/>
      <c r="FI646" s="6"/>
      <c r="FJ646" s="6"/>
      <c r="FK646" s="6"/>
      <c r="FL646" s="6"/>
      <c r="FM646" s="225"/>
      <c r="FN646" s="6"/>
      <c r="FO646" s="6"/>
      <c r="FP646" s="6"/>
      <c r="FQ646" s="6"/>
      <c r="FR646" s="510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101"/>
      <c r="GJ646" s="511"/>
      <c r="GK646" s="101"/>
      <c r="GL646" s="77"/>
      <c r="GM646" s="77"/>
      <c r="GN646" s="77"/>
      <c r="GO646" s="77"/>
      <c r="GP646" s="77"/>
      <c r="GQ646" s="77"/>
      <c r="GR646" s="77"/>
      <c r="GS646" s="77"/>
      <c r="GT646" s="77"/>
      <c r="GU646" s="77"/>
      <c r="GV646" s="77"/>
      <c r="GW646" s="77"/>
      <c r="GX646" s="77"/>
      <c r="GY646" s="77"/>
      <c r="GZ646" s="77"/>
      <c r="HA646" s="77"/>
      <c r="HB646" s="77"/>
      <c r="HC646" s="77"/>
      <c r="HD646" s="77"/>
      <c r="HE646" s="77"/>
      <c r="HF646" s="77"/>
      <c r="HG646" s="77"/>
      <c r="HH646" s="77"/>
      <c r="HI646" s="77"/>
      <c r="HJ646" s="77"/>
      <c r="HK646" s="77"/>
      <c r="HL646" s="77"/>
      <c r="HM646" s="77"/>
      <c r="HN646" s="77"/>
      <c r="HO646" s="77"/>
      <c r="HP646" s="77"/>
      <c r="HQ646" s="77"/>
      <c r="HR646" s="77"/>
      <c r="HS646" s="77"/>
      <c r="HT646" s="77"/>
      <c r="HU646" s="77"/>
      <c r="HV646" s="77"/>
      <c r="HW646" s="77"/>
      <c r="HX646" s="77"/>
      <c r="HY646" s="77"/>
      <c r="HZ646" s="77"/>
      <c r="IA646" s="77"/>
      <c r="IB646" s="77"/>
      <c r="IC646" s="77"/>
      <c r="ID646" s="77"/>
      <c r="IE646" s="77"/>
      <c r="IF646" s="77"/>
      <c r="IG646" s="77"/>
      <c r="IH646" s="77"/>
      <c r="II646" s="77"/>
      <c r="IJ646" s="77"/>
      <c r="IK646" s="77"/>
      <c r="IL646" s="77"/>
      <c r="IM646" s="77"/>
      <c r="IN646" s="77"/>
      <c r="IO646" s="77"/>
      <c r="IP646" s="77"/>
      <c r="IQ646" s="77"/>
      <c r="IR646" s="77"/>
      <c r="IS646" s="77"/>
      <c r="IT646" s="77"/>
      <c r="IU646" s="77"/>
      <c r="IV646" s="3"/>
      <c r="IW646" s="3"/>
      <c r="IX646" s="3"/>
      <c r="IY646" s="3"/>
      <c r="IZ646" s="3"/>
      <c r="JA646" s="551"/>
      <c r="JB646" s="713"/>
      <c r="JC646" s="713"/>
      <c r="JD646" s="713"/>
      <c r="JE646" s="713"/>
      <c r="JF646" s="713"/>
      <c r="JG646" s="713"/>
      <c r="JH646" s="713"/>
      <c r="JI646" s="713"/>
      <c r="JJ646" s="713"/>
      <c r="JK646" s="713"/>
      <c r="JL646" s="713"/>
      <c r="JM646" s="713"/>
      <c r="JN646" s="713"/>
      <c r="JO646" s="713"/>
      <c r="JP646" s="713"/>
      <c r="JQ646" s="713"/>
      <c r="JR646" s="713"/>
      <c r="JS646" s="713"/>
      <c r="JT646" s="713"/>
      <c r="JU646" s="713"/>
      <c r="JV646" s="713"/>
      <c r="JW646" s="713"/>
      <c r="JX646" s="713"/>
      <c r="JY646" s="713"/>
      <c r="JZ646" s="713"/>
      <c r="KA646" s="713"/>
      <c r="KB646" s="713"/>
      <c r="KC646" s="713"/>
      <c r="KD646" s="713"/>
      <c r="KE646" s="713"/>
      <c r="KF646" s="713"/>
      <c r="KG646" s="713"/>
      <c r="KH646" s="713"/>
      <c r="KI646" s="713"/>
      <c r="KJ646" s="713"/>
      <c r="KK646" s="713"/>
      <c r="KL646" s="713"/>
      <c r="KM646" s="713"/>
      <c r="KN646" s="713"/>
      <c r="KO646" s="713"/>
      <c r="KP646" s="713"/>
      <c r="KQ646" s="713"/>
      <c r="KR646" s="713"/>
      <c r="KS646" s="713"/>
      <c r="KT646" s="713"/>
      <c r="KU646" s="713"/>
      <c r="KV646" s="713"/>
      <c r="KW646" s="713"/>
      <c r="KX646" s="713"/>
      <c r="KY646" s="713"/>
      <c r="KZ646" s="713"/>
      <c r="LA646" s="713"/>
      <c r="LB646" s="713"/>
      <c r="LC646" s="713"/>
      <c r="LD646" s="713"/>
      <c r="LE646" s="713"/>
      <c r="LF646" s="713"/>
      <c r="LG646" s="713"/>
      <c r="LH646" s="713"/>
      <c r="LI646" s="713"/>
      <c r="LJ646" s="713"/>
      <c r="LK646" s="713"/>
      <c r="LL646" s="713"/>
      <c r="LM646" s="713"/>
      <c r="LN646" s="713"/>
      <c r="LO646" s="713"/>
      <c r="LP646" s="713"/>
      <c r="LQ646" s="713"/>
      <c r="LR646" s="713"/>
      <c r="LS646" s="713"/>
      <c r="LT646" s="713"/>
      <c r="LU646" s="713"/>
      <c r="LV646" s="713"/>
      <c r="LW646" s="713"/>
      <c r="LX646" s="713"/>
      <c r="LY646" s="713"/>
      <c r="LZ646" s="713"/>
      <c r="MA646" s="713"/>
      <c r="MB646" s="713"/>
      <c r="MC646" s="713"/>
      <c r="MD646" s="713"/>
      <c r="ME646" s="713"/>
      <c r="MF646" s="713"/>
      <c r="MG646" s="713"/>
      <c r="MH646" s="713"/>
      <c r="MI646" s="713"/>
      <c r="MJ646" s="713"/>
      <c r="MK646" s="713"/>
      <c r="ML646" s="713"/>
      <c r="MM646" s="713"/>
      <c r="MN646" s="713"/>
      <c r="MO646" s="713"/>
      <c r="MP646" s="713"/>
      <c r="MQ646" s="713"/>
      <c r="MR646" s="713"/>
      <c r="MS646" s="713"/>
      <c r="MT646" s="713"/>
      <c r="MU646" s="713"/>
      <c r="MV646" s="714"/>
      <c r="MW646" s="714"/>
      <c r="MX646" s="714"/>
      <c r="MY646" s="714"/>
      <c r="MZ646" s="714"/>
    </row>
    <row r="647" spans="1:364" s="49" customFormat="1" ht="15" customHeight="1">
      <c r="A647" s="723"/>
      <c r="B647" s="724"/>
      <c r="C647" s="709"/>
      <c r="D647" s="474"/>
      <c r="E647" s="7"/>
      <c r="F647" s="7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373"/>
      <c r="AG647" s="7"/>
      <c r="AH647" s="7"/>
      <c r="AI647" s="7"/>
      <c r="AJ647" s="7"/>
      <c r="AK647" s="7"/>
      <c r="AL647" s="7"/>
      <c r="AM647" s="7"/>
      <c r="AN647" s="7"/>
      <c r="AO647" s="373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373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373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373"/>
      <c r="FG647" s="6"/>
      <c r="FH647" s="6"/>
      <c r="FI647" s="6"/>
      <c r="FJ647" s="6"/>
      <c r="FK647" s="6"/>
      <c r="FL647" s="6"/>
      <c r="FM647" s="225"/>
      <c r="FN647" s="6"/>
      <c r="FO647" s="6"/>
      <c r="FP647" s="6"/>
      <c r="FQ647" s="6"/>
      <c r="FR647" s="510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101"/>
      <c r="GJ647" s="511"/>
      <c r="GK647" s="101"/>
      <c r="GL647" s="77"/>
      <c r="GM647" s="77"/>
      <c r="GN647" s="77"/>
      <c r="GO647" s="77"/>
      <c r="GP647" s="77"/>
      <c r="GQ647" s="77"/>
      <c r="GR647" s="77"/>
      <c r="GS647" s="77"/>
      <c r="GT647" s="77"/>
      <c r="GU647" s="77"/>
      <c r="GV647" s="77"/>
      <c r="GW647" s="77"/>
      <c r="GX647" s="77"/>
      <c r="GY647" s="77"/>
      <c r="GZ647" s="77"/>
      <c r="HA647" s="77"/>
      <c r="HB647" s="77"/>
      <c r="HC647" s="77"/>
      <c r="HD647" s="77"/>
      <c r="HE647" s="77"/>
      <c r="HF647" s="77"/>
      <c r="HG647" s="77"/>
      <c r="HH647" s="77"/>
      <c r="HI647" s="77"/>
      <c r="HJ647" s="77"/>
      <c r="HK647" s="77"/>
      <c r="HL647" s="77"/>
      <c r="HM647" s="77"/>
      <c r="HN647" s="77"/>
      <c r="HO647" s="77"/>
      <c r="HP647" s="77"/>
      <c r="HQ647" s="77"/>
      <c r="HR647" s="77"/>
      <c r="HS647" s="77"/>
      <c r="HT647" s="77"/>
      <c r="HU647" s="77"/>
      <c r="HV647" s="77"/>
      <c r="HW647" s="77"/>
      <c r="HX647" s="77"/>
      <c r="HY647" s="77"/>
      <c r="HZ647" s="77"/>
      <c r="IA647" s="77"/>
      <c r="IB647" s="77"/>
      <c r="IC647" s="77"/>
      <c r="ID647" s="77"/>
      <c r="IE647" s="77"/>
      <c r="IF647" s="77"/>
      <c r="IG647" s="77"/>
      <c r="IH647" s="77"/>
      <c r="II647" s="77"/>
      <c r="IJ647" s="77"/>
      <c r="IK647" s="77"/>
      <c r="IL647" s="77"/>
      <c r="IM647" s="77"/>
      <c r="IN647" s="77"/>
      <c r="IO647" s="77"/>
      <c r="IP647" s="77"/>
      <c r="IQ647" s="77"/>
      <c r="IR647" s="77"/>
      <c r="IS647" s="77"/>
      <c r="IT647" s="77"/>
      <c r="IU647" s="77"/>
      <c r="IV647" s="3"/>
      <c r="IW647" s="3"/>
      <c r="IX647" s="3"/>
      <c r="IY647" s="3"/>
      <c r="IZ647" s="3"/>
      <c r="JA647" s="551"/>
      <c r="JB647" s="713"/>
      <c r="JC647" s="713"/>
      <c r="JD647" s="713"/>
      <c r="JE647" s="713"/>
      <c r="JF647" s="713"/>
      <c r="JG647" s="713"/>
      <c r="JH647" s="713"/>
      <c r="JI647" s="713"/>
      <c r="JJ647" s="713"/>
      <c r="JK647" s="713"/>
      <c r="JL647" s="713"/>
      <c r="JM647" s="713"/>
      <c r="JN647" s="713"/>
      <c r="JO647" s="713"/>
      <c r="JP647" s="713"/>
      <c r="JQ647" s="713"/>
      <c r="JR647" s="713"/>
      <c r="JS647" s="713"/>
      <c r="JT647" s="713"/>
      <c r="JU647" s="713"/>
      <c r="JV647" s="713"/>
      <c r="JW647" s="713"/>
      <c r="JX647" s="713"/>
      <c r="JY647" s="713"/>
      <c r="JZ647" s="713"/>
      <c r="KA647" s="713"/>
      <c r="KB647" s="713"/>
      <c r="KC647" s="713"/>
      <c r="KD647" s="713"/>
      <c r="KE647" s="713"/>
      <c r="KF647" s="713"/>
      <c r="KG647" s="713"/>
      <c r="KH647" s="713"/>
      <c r="KI647" s="713"/>
      <c r="KJ647" s="713"/>
      <c r="KK647" s="713"/>
      <c r="KL647" s="713"/>
      <c r="KM647" s="713"/>
      <c r="KN647" s="713"/>
      <c r="KO647" s="713"/>
      <c r="KP647" s="713"/>
      <c r="KQ647" s="713"/>
      <c r="KR647" s="713"/>
      <c r="KS647" s="713"/>
      <c r="KT647" s="713"/>
      <c r="KU647" s="713"/>
      <c r="KV647" s="713"/>
      <c r="KW647" s="713"/>
      <c r="KX647" s="713"/>
      <c r="KY647" s="713"/>
      <c r="KZ647" s="713"/>
      <c r="LA647" s="713"/>
      <c r="LB647" s="713"/>
      <c r="LC647" s="713"/>
      <c r="LD647" s="713"/>
      <c r="LE647" s="713"/>
      <c r="LF647" s="713"/>
      <c r="LG647" s="713"/>
      <c r="LH647" s="713"/>
      <c r="LI647" s="713"/>
      <c r="LJ647" s="713"/>
      <c r="LK647" s="713"/>
      <c r="LL647" s="713"/>
      <c r="LM647" s="713"/>
      <c r="LN647" s="713"/>
      <c r="LO647" s="713"/>
      <c r="LP647" s="713"/>
      <c r="LQ647" s="713"/>
      <c r="LR647" s="713"/>
      <c r="LS647" s="713"/>
      <c r="LT647" s="713"/>
      <c r="LU647" s="713"/>
      <c r="LV647" s="713"/>
      <c r="LW647" s="713"/>
      <c r="LX647" s="713"/>
      <c r="LY647" s="713"/>
      <c r="LZ647" s="713"/>
      <c r="MA647" s="713"/>
      <c r="MB647" s="713"/>
      <c r="MC647" s="713"/>
      <c r="MD647" s="713"/>
      <c r="ME647" s="713"/>
      <c r="MF647" s="713"/>
      <c r="MG647" s="713"/>
      <c r="MH647" s="713"/>
      <c r="MI647" s="713"/>
      <c r="MJ647" s="713"/>
      <c r="MK647" s="713"/>
      <c r="ML647" s="713"/>
      <c r="MM647" s="713"/>
      <c r="MN647" s="713"/>
      <c r="MO647" s="713"/>
      <c r="MP647" s="713"/>
      <c r="MQ647" s="713"/>
      <c r="MR647" s="713"/>
      <c r="MS647" s="713"/>
      <c r="MT647" s="713"/>
      <c r="MU647" s="713"/>
      <c r="MV647" s="714"/>
      <c r="MW647" s="714"/>
      <c r="MX647" s="714"/>
      <c r="MY647" s="714"/>
      <c r="MZ647" s="714"/>
    </row>
    <row r="648" spans="1:364" s="49" customFormat="1" ht="15" customHeight="1">
      <c r="A648" s="723"/>
      <c r="B648" s="724"/>
      <c r="C648" s="709"/>
      <c r="D648" s="474"/>
      <c r="E648" s="7"/>
      <c r="F648" s="7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373"/>
      <c r="AG648" s="7"/>
      <c r="AH648" s="7"/>
      <c r="AI648" s="7"/>
      <c r="AJ648" s="7"/>
      <c r="AK648" s="7"/>
      <c r="AL648" s="7"/>
      <c r="AM648" s="7"/>
      <c r="AN648" s="7"/>
      <c r="AO648" s="373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373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373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373"/>
      <c r="FG648" s="6"/>
      <c r="FH648" s="6"/>
      <c r="FI648" s="6"/>
      <c r="FJ648" s="6"/>
      <c r="FK648" s="6"/>
      <c r="FL648" s="6"/>
      <c r="FM648" s="225"/>
      <c r="FN648" s="6"/>
      <c r="FO648" s="6"/>
      <c r="FP648" s="6"/>
      <c r="FQ648" s="6"/>
      <c r="FR648" s="510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101"/>
      <c r="GJ648" s="511"/>
      <c r="GK648" s="101"/>
      <c r="GL648" s="77"/>
      <c r="GM648" s="77"/>
      <c r="GN648" s="77"/>
      <c r="GO648" s="77"/>
      <c r="GP648" s="77"/>
      <c r="GQ648" s="77"/>
      <c r="GR648" s="77"/>
      <c r="GS648" s="77"/>
      <c r="GT648" s="77"/>
      <c r="GU648" s="77"/>
      <c r="GV648" s="77"/>
      <c r="GW648" s="77"/>
      <c r="GX648" s="77"/>
      <c r="GY648" s="77"/>
      <c r="GZ648" s="77"/>
      <c r="HA648" s="77"/>
      <c r="HB648" s="77"/>
      <c r="HC648" s="77"/>
      <c r="HD648" s="77"/>
      <c r="HE648" s="77"/>
      <c r="HF648" s="77"/>
      <c r="HG648" s="77"/>
      <c r="HH648" s="77"/>
      <c r="HI648" s="77"/>
      <c r="HJ648" s="77"/>
      <c r="HK648" s="77"/>
      <c r="HL648" s="77"/>
      <c r="HM648" s="77"/>
      <c r="HN648" s="77"/>
      <c r="HO648" s="77"/>
      <c r="HP648" s="77"/>
      <c r="HQ648" s="77"/>
      <c r="HR648" s="77"/>
      <c r="HS648" s="77"/>
      <c r="HT648" s="77"/>
      <c r="HU648" s="77"/>
      <c r="HV648" s="77"/>
      <c r="HW648" s="77"/>
      <c r="HX648" s="77"/>
      <c r="HY648" s="77"/>
      <c r="HZ648" s="77"/>
      <c r="IA648" s="77"/>
      <c r="IB648" s="77"/>
      <c r="IC648" s="77"/>
      <c r="ID648" s="77"/>
      <c r="IE648" s="77"/>
      <c r="IF648" s="77"/>
      <c r="IG648" s="77"/>
      <c r="IH648" s="77"/>
      <c r="II648" s="77"/>
      <c r="IJ648" s="77"/>
      <c r="IK648" s="77"/>
      <c r="IL648" s="77"/>
      <c r="IM648" s="77"/>
      <c r="IN648" s="77"/>
      <c r="IO648" s="77"/>
      <c r="IP648" s="77"/>
      <c r="IQ648" s="77"/>
      <c r="IR648" s="77"/>
      <c r="IS648" s="77"/>
      <c r="IT648" s="77"/>
      <c r="IU648" s="77"/>
      <c r="IV648" s="3"/>
      <c r="IW648" s="3"/>
      <c r="IX648" s="3"/>
      <c r="IY648" s="3"/>
      <c r="IZ648" s="3"/>
      <c r="JA648" s="551"/>
      <c r="JB648" s="713"/>
      <c r="JC648" s="713"/>
      <c r="JD648" s="713"/>
      <c r="JE648" s="713"/>
      <c r="JF648" s="713"/>
      <c r="JG648" s="713"/>
      <c r="JH648" s="713"/>
      <c r="JI648" s="713"/>
      <c r="JJ648" s="713"/>
      <c r="JK648" s="713"/>
      <c r="JL648" s="713"/>
      <c r="JM648" s="713"/>
      <c r="JN648" s="713"/>
      <c r="JO648" s="713"/>
      <c r="JP648" s="713"/>
      <c r="JQ648" s="713"/>
      <c r="JR648" s="713"/>
      <c r="JS648" s="713"/>
      <c r="JT648" s="713"/>
      <c r="JU648" s="713"/>
      <c r="JV648" s="713"/>
      <c r="JW648" s="713"/>
      <c r="JX648" s="713"/>
      <c r="JY648" s="713"/>
      <c r="JZ648" s="713"/>
      <c r="KA648" s="713"/>
      <c r="KB648" s="713"/>
      <c r="KC648" s="713"/>
      <c r="KD648" s="713"/>
      <c r="KE648" s="713"/>
      <c r="KF648" s="713"/>
      <c r="KG648" s="713"/>
      <c r="KH648" s="713"/>
      <c r="KI648" s="713"/>
      <c r="KJ648" s="713"/>
      <c r="KK648" s="713"/>
      <c r="KL648" s="713"/>
      <c r="KM648" s="713"/>
      <c r="KN648" s="713"/>
      <c r="KO648" s="713"/>
      <c r="KP648" s="713"/>
      <c r="KQ648" s="713"/>
      <c r="KR648" s="713"/>
      <c r="KS648" s="713"/>
      <c r="KT648" s="713"/>
      <c r="KU648" s="713"/>
      <c r="KV648" s="713"/>
      <c r="KW648" s="713"/>
      <c r="KX648" s="713"/>
      <c r="KY648" s="713"/>
      <c r="KZ648" s="713"/>
      <c r="LA648" s="713"/>
      <c r="LB648" s="713"/>
      <c r="LC648" s="713"/>
      <c r="LD648" s="713"/>
      <c r="LE648" s="713"/>
      <c r="LF648" s="713"/>
      <c r="LG648" s="713"/>
      <c r="LH648" s="713"/>
      <c r="LI648" s="713"/>
      <c r="LJ648" s="713"/>
      <c r="LK648" s="713"/>
      <c r="LL648" s="713"/>
      <c r="LM648" s="713"/>
      <c r="LN648" s="713"/>
      <c r="LO648" s="713"/>
      <c r="LP648" s="713"/>
      <c r="LQ648" s="713"/>
      <c r="LR648" s="713"/>
      <c r="LS648" s="713"/>
      <c r="LT648" s="713"/>
      <c r="LU648" s="713"/>
      <c r="LV648" s="713"/>
      <c r="LW648" s="713"/>
      <c r="LX648" s="713"/>
      <c r="LY648" s="713"/>
      <c r="LZ648" s="713"/>
      <c r="MA648" s="713"/>
      <c r="MB648" s="713"/>
      <c r="MC648" s="713"/>
      <c r="MD648" s="713"/>
      <c r="ME648" s="713"/>
      <c r="MF648" s="713"/>
      <c r="MG648" s="713"/>
      <c r="MH648" s="713"/>
      <c r="MI648" s="713"/>
      <c r="MJ648" s="713"/>
      <c r="MK648" s="713"/>
      <c r="ML648" s="713"/>
      <c r="MM648" s="713"/>
      <c r="MN648" s="713"/>
      <c r="MO648" s="713"/>
      <c r="MP648" s="713"/>
      <c r="MQ648" s="713"/>
      <c r="MR648" s="713"/>
      <c r="MS648" s="713"/>
      <c r="MT648" s="713"/>
      <c r="MU648" s="713"/>
      <c r="MV648" s="714"/>
      <c r="MW648" s="714"/>
      <c r="MX648" s="714"/>
      <c r="MY648" s="714"/>
      <c r="MZ648" s="714"/>
    </row>
    <row r="649" spans="1:364" s="49" customFormat="1" ht="15" customHeight="1">
      <c r="A649" s="723"/>
      <c r="B649" s="724"/>
      <c r="C649" s="709"/>
      <c r="D649" s="474"/>
      <c r="E649" s="7"/>
      <c r="F649" s="7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373"/>
      <c r="AG649" s="7"/>
      <c r="AH649" s="7"/>
      <c r="AI649" s="7"/>
      <c r="AJ649" s="7"/>
      <c r="AK649" s="7"/>
      <c r="AL649" s="7"/>
      <c r="AM649" s="7"/>
      <c r="AN649" s="7"/>
      <c r="AO649" s="373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373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373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373"/>
      <c r="FG649" s="6"/>
      <c r="FH649" s="6"/>
      <c r="FI649" s="6"/>
      <c r="FJ649" s="6"/>
      <c r="FK649" s="6"/>
      <c r="FL649" s="6"/>
      <c r="FM649" s="225"/>
      <c r="FN649" s="6"/>
      <c r="FO649" s="6"/>
      <c r="FP649" s="6"/>
      <c r="FQ649" s="6"/>
      <c r="FR649" s="510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101"/>
      <c r="GJ649" s="511"/>
      <c r="GK649" s="101"/>
      <c r="GL649" s="77"/>
      <c r="GM649" s="77"/>
      <c r="GN649" s="77"/>
      <c r="GO649" s="77"/>
      <c r="GP649" s="77"/>
      <c r="GQ649" s="77"/>
      <c r="GR649" s="77"/>
      <c r="GS649" s="77"/>
      <c r="GT649" s="77"/>
      <c r="GU649" s="77"/>
      <c r="GV649" s="77"/>
      <c r="GW649" s="77"/>
      <c r="GX649" s="77"/>
      <c r="GY649" s="77"/>
      <c r="GZ649" s="77"/>
      <c r="HA649" s="77"/>
      <c r="HB649" s="77"/>
      <c r="HC649" s="77"/>
      <c r="HD649" s="77"/>
      <c r="HE649" s="77"/>
      <c r="HF649" s="77"/>
      <c r="HG649" s="77"/>
      <c r="HH649" s="77"/>
      <c r="HI649" s="77"/>
      <c r="HJ649" s="77"/>
      <c r="HK649" s="77"/>
      <c r="HL649" s="77"/>
      <c r="HM649" s="77"/>
      <c r="HN649" s="77"/>
      <c r="HO649" s="77"/>
      <c r="HP649" s="77"/>
      <c r="HQ649" s="77"/>
      <c r="HR649" s="77"/>
      <c r="HS649" s="77"/>
      <c r="HT649" s="77"/>
      <c r="HU649" s="77"/>
      <c r="HV649" s="77"/>
      <c r="HW649" s="77"/>
      <c r="HX649" s="77"/>
      <c r="HY649" s="77"/>
      <c r="HZ649" s="77"/>
      <c r="IA649" s="77"/>
      <c r="IB649" s="77"/>
      <c r="IC649" s="77"/>
      <c r="ID649" s="77"/>
      <c r="IE649" s="77"/>
      <c r="IF649" s="77"/>
      <c r="IG649" s="77"/>
      <c r="IH649" s="77"/>
      <c r="II649" s="77"/>
      <c r="IJ649" s="77"/>
      <c r="IK649" s="77"/>
      <c r="IL649" s="77"/>
      <c r="IM649" s="77"/>
      <c r="IN649" s="77"/>
      <c r="IO649" s="77"/>
      <c r="IP649" s="77"/>
      <c r="IQ649" s="77"/>
      <c r="IR649" s="77"/>
      <c r="IS649" s="77"/>
      <c r="IT649" s="77"/>
      <c r="IU649" s="77"/>
      <c r="IV649" s="3"/>
      <c r="IW649" s="3"/>
      <c r="IX649" s="3"/>
      <c r="IY649" s="3"/>
      <c r="IZ649" s="3"/>
      <c r="JA649" s="551"/>
      <c r="JB649" s="713"/>
      <c r="JC649" s="713"/>
      <c r="JD649" s="713"/>
      <c r="JE649" s="713"/>
      <c r="JF649" s="713"/>
      <c r="JG649" s="713"/>
      <c r="JH649" s="713"/>
      <c r="JI649" s="713"/>
      <c r="JJ649" s="713"/>
      <c r="JK649" s="713"/>
      <c r="JL649" s="713"/>
      <c r="JM649" s="713"/>
      <c r="JN649" s="713"/>
      <c r="JO649" s="713"/>
      <c r="JP649" s="713"/>
      <c r="JQ649" s="713"/>
      <c r="JR649" s="713"/>
      <c r="JS649" s="713"/>
      <c r="JT649" s="713"/>
      <c r="JU649" s="713"/>
      <c r="JV649" s="713"/>
      <c r="JW649" s="713"/>
      <c r="JX649" s="713"/>
      <c r="JY649" s="713"/>
      <c r="JZ649" s="713"/>
      <c r="KA649" s="713"/>
      <c r="KB649" s="713"/>
      <c r="KC649" s="713"/>
      <c r="KD649" s="713"/>
      <c r="KE649" s="713"/>
      <c r="KF649" s="713"/>
      <c r="KG649" s="713"/>
      <c r="KH649" s="713"/>
      <c r="KI649" s="713"/>
      <c r="KJ649" s="713"/>
      <c r="KK649" s="713"/>
      <c r="KL649" s="713"/>
      <c r="KM649" s="713"/>
      <c r="KN649" s="713"/>
      <c r="KO649" s="713"/>
      <c r="KP649" s="713"/>
      <c r="KQ649" s="713"/>
      <c r="KR649" s="713"/>
      <c r="KS649" s="713"/>
      <c r="KT649" s="713"/>
      <c r="KU649" s="713"/>
      <c r="KV649" s="713"/>
      <c r="KW649" s="713"/>
      <c r="KX649" s="713"/>
      <c r="KY649" s="713"/>
      <c r="KZ649" s="713"/>
      <c r="LA649" s="713"/>
      <c r="LB649" s="713"/>
      <c r="LC649" s="713"/>
      <c r="LD649" s="713"/>
      <c r="LE649" s="713"/>
      <c r="LF649" s="713"/>
      <c r="LG649" s="713"/>
      <c r="LH649" s="713"/>
      <c r="LI649" s="713"/>
      <c r="LJ649" s="713"/>
      <c r="LK649" s="713"/>
      <c r="LL649" s="713"/>
      <c r="LM649" s="713"/>
      <c r="LN649" s="713"/>
      <c r="LO649" s="713"/>
      <c r="LP649" s="713"/>
      <c r="LQ649" s="713"/>
      <c r="LR649" s="713"/>
      <c r="LS649" s="713"/>
      <c r="LT649" s="713"/>
      <c r="LU649" s="713"/>
      <c r="LV649" s="713"/>
      <c r="LW649" s="713"/>
      <c r="LX649" s="713"/>
      <c r="LY649" s="713"/>
      <c r="LZ649" s="713"/>
      <c r="MA649" s="713"/>
      <c r="MB649" s="713"/>
      <c r="MC649" s="713"/>
      <c r="MD649" s="713"/>
      <c r="ME649" s="713"/>
      <c r="MF649" s="713"/>
      <c r="MG649" s="713"/>
      <c r="MH649" s="713"/>
      <c r="MI649" s="713"/>
      <c r="MJ649" s="713"/>
      <c r="MK649" s="713"/>
      <c r="ML649" s="713"/>
      <c r="MM649" s="713"/>
      <c r="MN649" s="713"/>
      <c r="MO649" s="713"/>
      <c r="MP649" s="713"/>
      <c r="MQ649" s="713"/>
      <c r="MR649" s="713"/>
      <c r="MS649" s="713"/>
      <c r="MT649" s="713"/>
      <c r="MU649" s="713"/>
      <c r="MV649" s="714"/>
      <c r="MW649" s="714"/>
      <c r="MX649" s="714"/>
      <c r="MY649" s="714"/>
      <c r="MZ649" s="714"/>
    </row>
    <row r="650" spans="1:364" s="49" customFormat="1" ht="15" customHeight="1">
      <c r="A650" s="723"/>
      <c r="B650" s="724"/>
      <c r="C650" s="709"/>
      <c r="D650" s="474"/>
      <c r="E650" s="7"/>
      <c r="F650" s="7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373"/>
      <c r="AG650" s="7"/>
      <c r="AH650" s="7"/>
      <c r="AI650" s="7"/>
      <c r="AJ650" s="7"/>
      <c r="AK650" s="7"/>
      <c r="AL650" s="7"/>
      <c r="AM650" s="7"/>
      <c r="AN650" s="7"/>
      <c r="AO650" s="373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373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373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373"/>
      <c r="FG650" s="6"/>
      <c r="FH650" s="6"/>
      <c r="FI650" s="6"/>
      <c r="FJ650" s="6"/>
      <c r="FK650" s="6"/>
      <c r="FL650" s="6"/>
      <c r="FM650" s="225"/>
      <c r="FN650" s="6"/>
      <c r="FO650" s="6"/>
      <c r="FP650" s="6"/>
      <c r="FQ650" s="6"/>
      <c r="FR650" s="510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101"/>
      <c r="GJ650" s="511"/>
      <c r="GK650" s="101"/>
      <c r="GL650" s="77"/>
      <c r="GM650" s="77"/>
      <c r="GN650" s="77"/>
      <c r="GO650" s="77"/>
      <c r="GP650" s="77"/>
      <c r="GQ650" s="77"/>
      <c r="GR650" s="77"/>
      <c r="GS650" s="77"/>
      <c r="GT650" s="77"/>
      <c r="GU650" s="77"/>
      <c r="GV650" s="77"/>
      <c r="GW650" s="77"/>
      <c r="GX650" s="77"/>
      <c r="GY650" s="77"/>
      <c r="GZ650" s="77"/>
      <c r="HA650" s="77"/>
      <c r="HB650" s="77"/>
      <c r="HC650" s="77"/>
      <c r="HD650" s="77"/>
      <c r="HE650" s="77"/>
      <c r="HF650" s="77"/>
      <c r="HG650" s="77"/>
      <c r="HH650" s="77"/>
      <c r="HI650" s="77"/>
      <c r="HJ650" s="77"/>
      <c r="HK650" s="77"/>
      <c r="HL650" s="77"/>
      <c r="HM650" s="77"/>
      <c r="HN650" s="77"/>
      <c r="HO650" s="77"/>
      <c r="HP650" s="77"/>
      <c r="HQ650" s="77"/>
      <c r="HR650" s="77"/>
      <c r="HS650" s="77"/>
      <c r="HT650" s="77"/>
      <c r="HU650" s="77"/>
      <c r="HV650" s="77"/>
      <c r="HW650" s="77"/>
      <c r="HX650" s="77"/>
      <c r="HY650" s="77"/>
      <c r="HZ650" s="77"/>
      <c r="IA650" s="77"/>
      <c r="IB650" s="77"/>
      <c r="IC650" s="77"/>
      <c r="ID650" s="77"/>
      <c r="IE650" s="77"/>
      <c r="IF650" s="77"/>
      <c r="IG650" s="77"/>
      <c r="IH650" s="77"/>
      <c r="II650" s="77"/>
      <c r="IJ650" s="77"/>
      <c r="IK650" s="77"/>
      <c r="IL650" s="77"/>
      <c r="IM650" s="77"/>
      <c r="IN650" s="77"/>
      <c r="IO650" s="77"/>
      <c r="IP650" s="77"/>
      <c r="IQ650" s="77"/>
      <c r="IR650" s="77"/>
      <c r="IS650" s="77"/>
      <c r="IT650" s="77"/>
      <c r="IU650" s="77"/>
      <c r="IV650" s="3"/>
      <c r="IW650" s="3"/>
      <c r="IX650" s="3"/>
      <c r="IY650" s="3"/>
      <c r="IZ650" s="3"/>
      <c r="JA650" s="551"/>
      <c r="JB650" s="713"/>
      <c r="JC650" s="713"/>
      <c r="JD650" s="713"/>
      <c r="JE650" s="713"/>
      <c r="JF650" s="713"/>
      <c r="JG650" s="713"/>
      <c r="JH650" s="713"/>
      <c r="JI650" s="713"/>
      <c r="JJ650" s="713"/>
      <c r="JK650" s="713"/>
      <c r="JL650" s="713"/>
      <c r="JM650" s="713"/>
      <c r="JN650" s="713"/>
      <c r="JO650" s="713"/>
      <c r="JP650" s="713"/>
      <c r="JQ650" s="713"/>
      <c r="JR650" s="713"/>
      <c r="JS650" s="713"/>
      <c r="JT650" s="713"/>
      <c r="JU650" s="713"/>
      <c r="JV650" s="713"/>
      <c r="JW650" s="713"/>
      <c r="JX650" s="713"/>
      <c r="JY650" s="713"/>
      <c r="JZ650" s="713"/>
      <c r="KA650" s="713"/>
      <c r="KB650" s="713"/>
      <c r="KC650" s="713"/>
      <c r="KD650" s="713"/>
      <c r="KE650" s="713"/>
      <c r="KF650" s="713"/>
      <c r="KG650" s="713"/>
      <c r="KH650" s="713"/>
      <c r="KI650" s="713"/>
      <c r="KJ650" s="713"/>
      <c r="KK650" s="713"/>
      <c r="KL650" s="713"/>
      <c r="KM650" s="713"/>
      <c r="KN650" s="713"/>
      <c r="KO650" s="713"/>
      <c r="KP650" s="713"/>
      <c r="KQ650" s="713"/>
      <c r="KR650" s="713"/>
      <c r="KS650" s="713"/>
      <c r="KT650" s="713"/>
      <c r="KU650" s="713"/>
      <c r="KV650" s="713"/>
      <c r="KW650" s="713"/>
      <c r="KX650" s="713"/>
      <c r="KY650" s="713"/>
      <c r="KZ650" s="713"/>
      <c r="LA650" s="713"/>
      <c r="LB650" s="713"/>
      <c r="LC650" s="713"/>
      <c r="LD650" s="713"/>
      <c r="LE650" s="713"/>
      <c r="LF650" s="713"/>
      <c r="LG650" s="713"/>
      <c r="LH650" s="713"/>
      <c r="LI650" s="713"/>
      <c r="LJ650" s="713"/>
      <c r="LK650" s="713"/>
      <c r="LL650" s="713"/>
      <c r="LM650" s="713"/>
      <c r="LN650" s="713"/>
      <c r="LO650" s="713"/>
      <c r="LP650" s="713"/>
      <c r="LQ650" s="713"/>
      <c r="LR650" s="713"/>
      <c r="LS650" s="713"/>
      <c r="LT650" s="713"/>
      <c r="LU650" s="713"/>
      <c r="LV650" s="713"/>
      <c r="LW650" s="713"/>
      <c r="LX650" s="713"/>
      <c r="LY650" s="713"/>
      <c r="LZ650" s="713"/>
      <c r="MA650" s="713"/>
      <c r="MB650" s="713"/>
      <c r="MC650" s="713"/>
      <c r="MD650" s="713"/>
      <c r="ME650" s="713"/>
      <c r="MF650" s="713"/>
      <c r="MG650" s="713"/>
      <c r="MH650" s="713"/>
      <c r="MI650" s="713"/>
      <c r="MJ650" s="713"/>
      <c r="MK650" s="713"/>
      <c r="ML650" s="713"/>
      <c r="MM650" s="713"/>
      <c r="MN650" s="713"/>
      <c r="MO650" s="713"/>
      <c r="MP650" s="713"/>
      <c r="MQ650" s="713"/>
      <c r="MR650" s="713"/>
      <c r="MS650" s="713"/>
      <c r="MT650" s="713"/>
      <c r="MU650" s="713"/>
      <c r="MV650" s="714"/>
      <c r="MW650" s="714"/>
      <c r="MX650" s="714"/>
      <c r="MY650" s="714"/>
      <c r="MZ650" s="714"/>
    </row>
    <row r="651" spans="1:364" s="49" customFormat="1" ht="15" customHeight="1">
      <c r="A651" s="723"/>
      <c r="B651" s="724"/>
      <c r="C651" s="709"/>
      <c r="D651" s="474"/>
      <c r="E651" s="7"/>
      <c r="F651" s="7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373"/>
      <c r="AG651" s="7"/>
      <c r="AH651" s="7"/>
      <c r="AI651" s="7"/>
      <c r="AJ651" s="7"/>
      <c r="AK651" s="7"/>
      <c r="AL651" s="7"/>
      <c r="AM651" s="7"/>
      <c r="AN651" s="7"/>
      <c r="AO651" s="373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373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373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373"/>
      <c r="FG651" s="6"/>
      <c r="FH651" s="6"/>
      <c r="FI651" s="6"/>
      <c r="FJ651" s="6"/>
      <c r="FK651" s="6"/>
      <c r="FL651" s="6"/>
      <c r="FM651" s="225"/>
      <c r="FN651" s="6"/>
      <c r="FO651" s="6"/>
      <c r="FP651" s="6"/>
      <c r="FQ651" s="6"/>
      <c r="FR651" s="510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101"/>
      <c r="GJ651" s="511"/>
      <c r="GK651" s="101"/>
      <c r="GL651" s="77"/>
      <c r="GM651" s="77"/>
      <c r="GN651" s="77"/>
      <c r="GO651" s="77"/>
      <c r="GP651" s="77"/>
      <c r="GQ651" s="77"/>
      <c r="GR651" s="77"/>
      <c r="GS651" s="77"/>
      <c r="GT651" s="77"/>
      <c r="GU651" s="77"/>
      <c r="GV651" s="77"/>
      <c r="GW651" s="77"/>
      <c r="GX651" s="77"/>
      <c r="GY651" s="77"/>
      <c r="GZ651" s="77"/>
      <c r="HA651" s="77"/>
      <c r="HB651" s="77"/>
      <c r="HC651" s="77"/>
      <c r="HD651" s="77"/>
      <c r="HE651" s="77"/>
      <c r="HF651" s="77"/>
      <c r="HG651" s="77"/>
      <c r="HH651" s="77"/>
      <c r="HI651" s="77"/>
      <c r="HJ651" s="77"/>
      <c r="HK651" s="77"/>
      <c r="HL651" s="77"/>
      <c r="HM651" s="77"/>
      <c r="HN651" s="77"/>
      <c r="HO651" s="77"/>
      <c r="HP651" s="77"/>
      <c r="HQ651" s="77"/>
      <c r="HR651" s="77"/>
      <c r="HS651" s="77"/>
      <c r="HT651" s="77"/>
      <c r="HU651" s="77"/>
      <c r="HV651" s="77"/>
      <c r="HW651" s="77"/>
      <c r="HX651" s="77"/>
      <c r="HY651" s="77"/>
      <c r="HZ651" s="77"/>
      <c r="IA651" s="77"/>
      <c r="IB651" s="77"/>
      <c r="IC651" s="77"/>
      <c r="ID651" s="77"/>
      <c r="IE651" s="77"/>
      <c r="IF651" s="77"/>
      <c r="IG651" s="77"/>
      <c r="IH651" s="77"/>
      <c r="II651" s="77"/>
      <c r="IJ651" s="77"/>
      <c r="IK651" s="77"/>
      <c r="IL651" s="77"/>
      <c r="IM651" s="77"/>
      <c r="IN651" s="77"/>
      <c r="IO651" s="77"/>
      <c r="IP651" s="77"/>
      <c r="IQ651" s="77"/>
      <c r="IR651" s="77"/>
      <c r="IS651" s="77"/>
      <c r="IT651" s="77"/>
      <c r="IU651" s="77"/>
      <c r="IV651" s="3"/>
      <c r="IW651" s="3"/>
      <c r="IX651" s="3"/>
      <c r="IY651" s="3"/>
      <c r="IZ651" s="3"/>
      <c r="JA651" s="551"/>
      <c r="JB651" s="713"/>
      <c r="JC651" s="713"/>
      <c r="JD651" s="713"/>
      <c r="JE651" s="713"/>
      <c r="JF651" s="713"/>
      <c r="JG651" s="713"/>
      <c r="JH651" s="713"/>
      <c r="JI651" s="713"/>
      <c r="JJ651" s="713"/>
      <c r="JK651" s="713"/>
      <c r="JL651" s="713"/>
      <c r="JM651" s="713"/>
      <c r="JN651" s="713"/>
      <c r="JO651" s="713"/>
      <c r="JP651" s="713"/>
      <c r="JQ651" s="713"/>
      <c r="JR651" s="713"/>
      <c r="JS651" s="713"/>
      <c r="JT651" s="713"/>
      <c r="JU651" s="713"/>
      <c r="JV651" s="713"/>
      <c r="JW651" s="713"/>
      <c r="JX651" s="713"/>
      <c r="JY651" s="713"/>
      <c r="JZ651" s="713"/>
      <c r="KA651" s="713"/>
      <c r="KB651" s="713"/>
      <c r="KC651" s="713"/>
      <c r="KD651" s="713"/>
      <c r="KE651" s="713"/>
      <c r="KF651" s="713"/>
      <c r="KG651" s="713"/>
      <c r="KH651" s="713"/>
      <c r="KI651" s="713"/>
      <c r="KJ651" s="713"/>
      <c r="KK651" s="713"/>
      <c r="KL651" s="713"/>
      <c r="KM651" s="713"/>
      <c r="KN651" s="713"/>
      <c r="KO651" s="713"/>
      <c r="KP651" s="713"/>
      <c r="KQ651" s="713"/>
      <c r="KR651" s="713"/>
      <c r="KS651" s="713"/>
      <c r="KT651" s="713"/>
      <c r="KU651" s="713"/>
      <c r="KV651" s="713"/>
      <c r="KW651" s="713"/>
      <c r="KX651" s="713"/>
      <c r="KY651" s="713"/>
      <c r="KZ651" s="713"/>
      <c r="LA651" s="713"/>
      <c r="LB651" s="713"/>
      <c r="LC651" s="713"/>
      <c r="LD651" s="713"/>
      <c r="LE651" s="713"/>
      <c r="LF651" s="713"/>
      <c r="LG651" s="713"/>
      <c r="LH651" s="713"/>
      <c r="LI651" s="713"/>
      <c r="LJ651" s="713"/>
      <c r="LK651" s="713"/>
      <c r="LL651" s="713"/>
      <c r="LM651" s="713"/>
      <c r="LN651" s="713"/>
      <c r="LO651" s="713"/>
      <c r="LP651" s="713"/>
      <c r="LQ651" s="713"/>
      <c r="LR651" s="713"/>
      <c r="LS651" s="713"/>
      <c r="LT651" s="713"/>
      <c r="LU651" s="713"/>
      <c r="LV651" s="713"/>
      <c r="LW651" s="713"/>
      <c r="LX651" s="713"/>
      <c r="LY651" s="713"/>
      <c r="LZ651" s="713"/>
      <c r="MA651" s="713"/>
      <c r="MB651" s="713"/>
      <c r="MC651" s="713"/>
      <c r="MD651" s="713"/>
      <c r="ME651" s="713"/>
      <c r="MF651" s="713"/>
      <c r="MG651" s="713"/>
      <c r="MH651" s="713"/>
      <c r="MI651" s="713"/>
      <c r="MJ651" s="713"/>
      <c r="MK651" s="713"/>
      <c r="ML651" s="713"/>
      <c r="MM651" s="713"/>
      <c r="MN651" s="713"/>
      <c r="MO651" s="713"/>
      <c r="MP651" s="713"/>
      <c r="MQ651" s="713"/>
      <c r="MR651" s="713"/>
      <c r="MS651" s="713"/>
      <c r="MT651" s="713"/>
      <c r="MU651" s="713"/>
      <c r="MV651" s="714"/>
      <c r="MW651" s="714"/>
      <c r="MX651" s="714"/>
      <c r="MY651" s="714"/>
      <c r="MZ651" s="714"/>
    </row>
    <row r="652" spans="1:364" s="49" customFormat="1" ht="15" customHeight="1">
      <c r="A652" s="723"/>
      <c r="B652" s="724"/>
      <c r="C652" s="709"/>
      <c r="D652" s="474"/>
      <c r="E652" s="7"/>
      <c r="F652" s="7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373"/>
      <c r="AG652" s="7"/>
      <c r="AH652" s="7"/>
      <c r="AI652" s="7"/>
      <c r="AJ652" s="7"/>
      <c r="AK652" s="7"/>
      <c r="AL652" s="7"/>
      <c r="AM652" s="7"/>
      <c r="AN652" s="7"/>
      <c r="AO652" s="373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373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373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373"/>
      <c r="FG652" s="6"/>
      <c r="FH652" s="6"/>
      <c r="FI652" s="6"/>
      <c r="FJ652" s="6"/>
      <c r="FK652" s="6"/>
      <c r="FL652" s="6"/>
      <c r="FM652" s="225"/>
      <c r="FN652" s="6"/>
      <c r="FO652" s="6"/>
      <c r="FP652" s="6"/>
      <c r="FQ652" s="6"/>
      <c r="FR652" s="510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101"/>
      <c r="GJ652" s="511"/>
      <c r="GK652" s="101"/>
      <c r="GL652" s="77"/>
      <c r="GM652" s="77"/>
      <c r="GN652" s="77"/>
      <c r="GO652" s="77"/>
      <c r="GP652" s="77"/>
      <c r="GQ652" s="77"/>
      <c r="GR652" s="77"/>
      <c r="GS652" s="77"/>
      <c r="GT652" s="77"/>
      <c r="GU652" s="77"/>
      <c r="GV652" s="77"/>
      <c r="GW652" s="77"/>
      <c r="GX652" s="77"/>
      <c r="GY652" s="77"/>
      <c r="GZ652" s="77"/>
      <c r="HA652" s="77"/>
      <c r="HB652" s="77"/>
      <c r="HC652" s="77"/>
      <c r="HD652" s="77"/>
      <c r="HE652" s="77"/>
      <c r="HF652" s="77"/>
      <c r="HG652" s="77"/>
      <c r="HH652" s="77"/>
      <c r="HI652" s="77"/>
      <c r="HJ652" s="77"/>
      <c r="HK652" s="77"/>
      <c r="HL652" s="77"/>
      <c r="HM652" s="77"/>
      <c r="HN652" s="77"/>
      <c r="HO652" s="77"/>
      <c r="HP652" s="77"/>
      <c r="HQ652" s="77"/>
      <c r="HR652" s="77"/>
      <c r="HS652" s="77"/>
      <c r="HT652" s="77"/>
      <c r="HU652" s="77"/>
      <c r="HV652" s="77"/>
      <c r="HW652" s="77"/>
      <c r="HX652" s="77"/>
      <c r="HY652" s="77"/>
      <c r="HZ652" s="77"/>
      <c r="IA652" s="77"/>
      <c r="IB652" s="77"/>
      <c r="IC652" s="77"/>
      <c r="ID652" s="77"/>
      <c r="IE652" s="77"/>
      <c r="IF652" s="77"/>
      <c r="IG652" s="77"/>
      <c r="IH652" s="77"/>
      <c r="II652" s="77"/>
      <c r="IJ652" s="77"/>
      <c r="IK652" s="77"/>
      <c r="IL652" s="77"/>
      <c r="IM652" s="77"/>
      <c r="IN652" s="77"/>
      <c r="IO652" s="77"/>
      <c r="IP652" s="77"/>
      <c r="IQ652" s="77"/>
      <c r="IR652" s="77"/>
      <c r="IS652" s="77"/>
      <c r="IT652" s="77"/>
      <c r="IU652" s="77"/>
      <c r="IV652" s="3"/>
      <c r="IW652" s="3"/>
      <c r="IX652" s="3"/>
      <c r="IY652" s="3"/>
      <c r="IZ652" s="3"/>
      <c r="JA652" s="551"/>
      <c r="JB652" s="713"/>
      <c r="JC652" s="713"/>
      <c r="JD652" s="713"/>
      <c r="JE652" s="713"/>
      <c r="JF652" s="713"/>
      <c r="JG652" s="713"/>
      <c r="JH652" s="713"/>
      <c r="JI652" s="713"/>
      <c r="JJ652" s="713"/>
      <c r="JK652" s="713"/>
      <c r="JL652" s="713"/>
      <c r="JM652" s="713"/>
      <c r="JN652" s="713"/>
      <c r="JO652" s="713"/>
      <c r="JP652" s="713"/>
      <c r="JQ652" s="713"/>
      <c r="JR652" s="713"/>
      <c r="JS652" s="713"/>
      <c r="JT652" s="713"/>
      <c r="JU652" s="713"/>
      <c r="JV652" s="713"/>
      <c r="JW652" s="713"/>
      <c r="JX652" s="713"/>
      <c r="JY652" s="713"/>
      <c r="JZ652" s="713"/>
      <c r="KA652" s="713"/>
      <c r="KB652" s="713"/>
      <c r="KC652" s="713"/>
      <c r="KD652" s="713"/>
      <c r="KE652" s="713"/>
      <c r="KF652" s="713"/>
      <c r="KG652" s="713"/>
      <c r="KH652" s="713"/>
      <c r="KI652" s="713"/>
      <c r="KJ652" s="713"/>
      <c r="KK652" s="713"/>
      <c r="KL652" s="713"/>
      <c r="KM652" s="713"/>
      <c r="KN652" s="713"/>
      <c r="KO652" s="713"/>
      <c r="KP652" s="713"/>
      <c r="KQ652" s="713"/>
      <c r="KR652" s="713"/>
      <c r="KS652" s="713"/>
      <c r="KT652" s="713"/>
      <c r="KU652" s="713"/>
      <c r="KV652" s="713"/>
      <c r="KW652" s="713"/>
      <c r="KX652" s="713"/>
      <c r="KY652" s="713"/>
      <c r="KZ652" s="713"/>
      <c r="LA652" s="713"/>
      <c r="LB652" s="713"/>
      <c r="LC652" s="713"/>
      <c r="LD652" s="713"/>
      <c r="LE652" s="713"/>
      <c r="LF652" s="713"/>
      <c r="LG652" s="713"/>
      <c r="LH652" s="713"/>
      <c r="LI652" s="713"/>
      <c r="LJ652" s="713"/>
      <c r="LK652" s="713"/>
      <c r="LL652" s="713"/>
      <c r="LM652" s="713"/>
      <c r="LN652" s="713"/>
      <c r="LO652" s="713"/>
      <c r="LP652" s="713"/>
      <c r="LQ652" s="713"/>
      <c r="LR652" s="713"/>
      <c r="LS652" s="713"/>
      <c r="LT652" s="713"/>
      <c r="LU652" s="713"/>
      <c r="LV652" s="713"/>
      <c r="LW652" s="713"/>
      <c r="LX652" s="713"/>
      <c r="LY652" s="713"/>
      <c r="LZ652" s="713"/>
      <c r="MA652" s="713"/>
      <c r="MB652" s="713"/>
      <c r="MC652" s="713"/>
      <c r="MD652" s="713"/>
      <c r="ME652" s="713"/>
      <c r="MF652" s="713"/>
      <c r="MG652" s="713"/>
      <c r="MH652" s="713"/>
      <c r="MI652" s="713"/>
      <c r="MJ652" s="713"/>
      <c r="MK652" s="713"/>
      <c r="ML652" s="713"/>
      <c r="MM652" s="713"/>
      <c r="MN652" s="713"/>
      <c r="MO652" s="713"/>
      <c r="MP652" s="713"/>
      <c r="MQ652" s="713"/>
      <c r="MR652" s="713"/>
      <c r="MS652" s="713"/>
      <c r="MT652" s="713"/>
      <c r="MU652" s="713"/>
      <c r="MV652" s="714"/>
      <c r="MW652" s="714"/>
      <c r="MX652" s="714"/>
      <c r="MY652" s="714"/>
      <c r="MZ652" s="714"/>
    </row>
    <row r="653" spans="1:364" s="49" customFormat="1" ht="15" customHeight="1">
      <c r="A653" s="723"/>
      <c r="B653" s="724"/>
      <c r="C653" s="709"/>
      <c r="D653" s="474"/>
      <c r="E653" s="7"/>
      <c r="F653" s="7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373"/>
      <c r="AG653" s="7"/>
      <c r="AH653" s="7"/>
      <c r="AI653" s="7"/>
      <c r="AJ653" s="7"/>
      <c r="AK653" s="7"/>
      <c r="AL653" s="7"/>
      <c r="AM653" s="7"/>
      <c r="AN653" s="7"/>
      <c r="AO653" s="373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373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373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373"/>
      <c r="FG653" s="6"/>
      <c r="FH653" s="6"/>
      <c r="FI653" s="6"/>
      <c r="FJ653" s="6"/>
      <c r="FK653" s="6"/>
      <c r="FL653" s="6"/>
      <c r="FM653" s="225"/>
      <c r="FN653" s="6"/>
      <c r="FO653" s="6"/>
      <c r="FP653" s="6"/>
      <c r="FQ653" s="6"/>
      <c r="FR653" s="510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101"/>
      <c r="GJ653" s="511"/>
      <c r="GK653" s="101"/>
      <c r="GL653" s="77"/>
      <c r="GM653" s="77"/>
      <c r="GN653" s="77"/>
      <c r="GO653" s="77"/>
      <c r="GP653" s="77"/>
      <c r="GQ653" s="77"/>
      <c r="GR653" s="77"/>
      <c r="GS653" s="77"/>
      <c r="GT653" s="77"/>
      <c r="GU653" s="77"/>
      <c r="GV653" s="77"/>
      <c r="GW653" s="77"/>
      <c r="GX653" s="77"/>
      <c r="GY653" s="77"/>
      <c r="GZ653" s="77"/>
      <c r="HA653" s="77"/>
      <c r="HB653" s="77"/>
      <c r="HC653" s="77"/>
      <c r="HD653" s="77"/>
      <c r="HE653" s="77"/>
      <c r="HF653" s="77"/>
      <c r="HG653" s="77"/>
      <c r="HH653" s="77"/>
      <c r="HI653" s="77"/>
      <c r="HJ653" s="77"/>
      <c r="HK653" s="77"/>
      <c r="HL653" s="77"/>
      <c r="HM653" s="77"/>
      <c r="HN653" s="77"/>
      <c r="HO653" s="77"/>
      <c r="HP653" s="77"/>
      <c r="HQ653" s="77"/>
      <c r="HR653" s="77"/>
      <c r="HS653" s="77"/>
      <c r="HT653" s="77"/>
      <c r="HU653" s="77"/>
      <c r="HV653" s="77"/>
      <c r="HW653" s="77"/>
      <c r="HX653" s="77"/>
      <c r="HY653" s="77"/>
      <c r="HZ653" s="77"/>
      <c r="IA653" s="77"/>
      <c r="IB653" s="77"/>
      <c r="IC653" s="77"/>
      <c r="ID653" s="77"/>
      <c r="IE653" s="77"/>
      <c r="IF653" s="77"/>
      <c r="IG653" s="77"/>
      <c r="IH653" s="77"/>
      <c r="II653" s="77"/>
      <c r="IJ653" s="77"/>
      <c r="IK653" s="77"/>
      <c r="IL653" s="77"/>
      <c r="IM653" s="77"/>
      <c r="IN653" s="77"/>
      <c r="IO653" s="77"/>
      <c r="IP653" s="77"/>
      <c r="IQ653" s="77"/>
      <c r="IR653" s="77"/>
      <c r="IS653" s="77"/>
      <c r="IT653" s="77"/>
      <c r="IU653" s="77"/>
      <c r="IV653" s="3"/>
      <c r="IW653" s="3"/>
      <c r="IX653" s="3"/>
      <c r="IY653" s="3"/>
      <c r="IZ653" s="3"/>
      <c r="JA653" s="551"/>
      <c r="JB653" s="713"/>
      <c r="JC653" s="713"/>
      <c r="JD653" s="713"/>
      <c r="JE653" s="713"/>
      <c r="JF653" s="713"/>
      <c r="JG653" s="713"/>
      <c r="JH653" s="713"/>
      <c r="JI653" s="713"/>
      <c r="JJ653" s="713"/>
      <c r="JK653" s="713"/>
      <c r="JL653" s="713"/>
      <c r="JM653" s="713"/>
      <c r="JN653" s="713"/>
      <c r="JO653" s="713"/>
      <c r="JP653" s="713"/>
      <c r="JQ653" s="713"/>
      <c r="JR653" s="713"/>
      <c r="JS653" s="713"/>
      <c r="JT653" s="713"/>
      <c r="JU653" s="713"/>
      <c r="JV653" s="713"/>
      <c r="JW653" s="713"/>
      <c r="JX653" s="713"/>
      <c r="JY653" s="713"/>
      <c r="JZ653" s="713"/>
      <c r="KA653" s="713"/>
      <c r="KB653" s="713"/>
      <c r="KC653" s="713"/>
      <c r="KD653" s="713"/>
      <c r="KE653" s="713"/>
      <c r="KF653" s="713"/>
      <c r="KG653" s="713"/>
      <c r="KH653" s="713"/>
      <c r="KI653" s="713"/>
      <c r="KJ653" s="713"/>
      <c r="KK653" s="713"/>
      <c r="KL653" s="713"/>
      <c r="KM653" s="713"/>
      <c r="KN653" s="713"/>
      <c r="KO653" s="713"/>
      <c r="KP653" s="713"/>
      <c r="KQ653" s="713"/>
      <c r="KR653" s="713"/>
      <c r="KS653" s="713"/>
      <c r="KT653" s="713"/>
      <c r="KU653" s="713"/>
      <c r="KV653" s="713"/>
      <c r="KW653" s="713"/>
      <c r="KX653" s="713"/>
      <c r="KY653" s="713"/>
      <c r="KZ653" s="713"/>
      <c r="LA653" s="713"/>
      <c r="LB653" s="713"/>
      <c r="LC653" s="713"/>
      <c r="LD653" s="713"/>
      <c r="LE653" s="713"/>
      <c r="LF653" s="713"/>
      <c r="LG653" s="713"/>
      <c r="LH653" s="713"/>
      <c r="LI653" s="713"/>
      <c r="LJ653" s="713"/>
      <c r="LK653" s="713"/>
      <c r="LL653" s="713"/>
      <c r="LM653" s="713"/>
      <c r="LN653" s="713"/>
      <c r="LO653" s="713"/>
      <c r="LP653" s="713"/>
      <c r="LQ653" s="713"/>
      <c r="LR653" s="713"/>
      <c r="LS653" s="713"/>
      <c r="LT653" s="713"/>
      <c r="LU653" s="713"/>
      <c r="LV653" s="713"/>
      <c r="LW653" s="713"/>
      <c r="LX653" s="713"/>
      <c r="LY653" s="713"/>
      <c r="LZ653" s="713"/>
      <c r="MA653" s="713"/>
      <c r="MB653" s="713"/>
      <c r="MC653" s="713"/>
      <c r="MD653" s="713"/>
      <c r="ME653" s="713"/>
      <c r="MF653" s="713"/>
      <c r="MG653" s="713"/>
      <c r="MH653" s="713"/>
      <c r="MI653" s="713"/>
      <c r="MJ653" s="713"/>
      <c r="MK653" s="713"/>
      <c r="ML653" s="713"/>
      <c r="MM653" s="713"/>
      <c r="MN653" s="713"/>
      <c r="MO653" s="713"/>
      <c r="MP653" s="713"/>
      <c r="MQ653" s="713"/>
      <c r="MR653" s="713"/>
      <c r="MS653" s="713"/>
      <c r="MT653" s="713"/>
      <c r="MU653" s="713"/>
      <c r="MV653" s="714"/>
      <c r="MW653" s="714"/>
      <c r="MX653" s="714"/>
      <c r="MY653" s="714"/>
      <c r="MZ653" s="714"/>
    </row>
    <row r="654" spans="1:364" s="49" customFormat="1" ht="15" customHeight="1">
      <c r="A654" s="723"/>
      <c r="B654" s="724"/>
      <c r="C654" s="709"/>
      <c r="D654" s="474"/>
      <c r="E654" s="7"/>
      <c r="F654" s="7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373"/>
      <c r="AG654" s="7"/>
      <c r="AH654" s="7"/>
      <c r="AI654" s="7"/>
      <c r="AJ654" s="7"/>
      <c r="AK654" s="7"/>
      <c r="AL654" s="7"/>
      <c r="AM654" s="7"/>
      <c r="AN654" s="7"/>
      <c r="AO654" s="373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373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373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373"/>
      <c r="FG654" s="6"/>
      <c r="FH654" s="6"/>
      <c r="FI654" s="6"/>
      <c r="FJ654" s="6"/>
      <c r="FK654" s="6"/>
      <c r="FL654" s="6"/>
      <c r="FM654" s="225"/>
      <c r="FN654" s="6"/>
      <c r="FO654" s="6"/>
      <c r="FP654" s="6"/>
      <c r="FQ654" s="6"/>
      <c r="FR654" s="510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101"/>
      <c r="GJ654" s="511"/>
      <c r="GK654" s="101"/>
      <c r="GL654" s="77"/>
      <c r="GM654" s="77"/>
      <c r="GN654" s="77"/>
      <c r="GO654" s="77"/>
      <c r="GP654" s="77"/>
      <c r="GQ654" s="77"/>
      <c r="GR654" s="77"/>
      <c r="GS654" s="77"/>
      <c r="GT654" s="77"/>
      <c r="GU654" s="77"/>
      <c r="GV654" s="77"/>
      <c r="GW654" s="77"/>
      <c r="GX654" s="77"/>
      <c r="GY654" s="77"/>
      <c r="GZ654" s="77"/>
      <c r="HA654" s="77"/>
      <c r="HB654" s="77"/>
      <c r="HC654" s="77"/>
      <c r="HD654" s="77"/>
      <c r="HE654" s="77"/>
      <c r="HF654" s="77"/>
      <c r="HG654" s="77"/>
      <c r="HH654" s="77"/>
      <c r="HI654" s="77"/>
      <c r="HJ654" s="77"/>
      <c r="HK654" s="77"/>
      <c r="HL654" s="77"/>
      <c r="HM654" s="77"/>
      <c r="HN654" s="77"/>
      <c r="HO654" s="77"/>
      <c r="HP654" s="77"/>
      <c r="HQ654" s="77"/>
      <c r="HR654" s="77"/>
      <c r="HS654" s="77"/>
      <c r="HT654" s="77"/>
      <c r="HU654" s="77"/>
      <c r="HV654" s="77"/>
      <c r="HW654" s="77"/>
      <c r="HX654" s="77"/>
      <c r="HY654" s="77"/>
      <c r="HZ654" s="77"/>
      <c r="IA654" s="77"/>
      <c r="IB654" s="77"/>
      <c r="IC654" s="77"/>
      <c r="ID654" s="77"/>
      <c r="IE654" s="77"/>
      <c r="IF654" s="77"/>
      <c r="IG654" s="77"/>
      <c r="IH654" s="77"/>
      <c r="II654" s="77"/>
      <c r="IJ654" s="77"/>
      <c r="IK654" s="77"/>
      <c r="IL654" s="77"/>
      <c r="IM654" s="77"/>
      <c r="IN654" s="77"/>
      <c r="IO654" s="77"/>
      <c r="IP654" s="77"/>
      <c r="IQ654" s="77"/>
      <c r="IR654" s="77"/>
      <c r="IS654" s="77"/>
      <c r="IT654" s="77"/>
      <c r="IU654" s="77"/>
      <c r="IV654" s="3"/>
      <c r="IW654" s="3"/>
      <c r="IX654" s="3"/>
      <c r="IY654" s="3"/>
      <c r="IZ654" s="3"/>
      <c r="JA654" s="551"/>
      <c r="JB654" s="713"/>
      <c r="JC654" s="713"/>
      <c r="JD654" s="713"/>
      <c r="JE654" s="713"/>
      <c r="JF654" s="713"/>
      <c r="JG654" s="713"/>
      <c r="JH654" s="713"/>
      <c r="JI654" s="713"/>
      <c r="JJ654" s="713"/>
      <c r="JK654" s="713"/>
      <c r="JL654" s="713"/>
      <c r="JM654" s="713"/>
      <c r="JN654" s="713"/>
      <c r="JO654" s="713"/>
      <c r="JP654" s="713"/>
      <c r="JQ654" s="713"/>
      <c r="JR654" s="713"/>
      <c r="JS654" s="713"/>
      <c r="JT654" s="713"/>
      <c r="JU654" s="713"/>
      <c r="JV654" s="713"/>
      <c r="JW654" s="713"/>
      <c r="JX654" s="713"/>
      <c r="JY654" s="713"/>
      <c r="JZ654" s="713"/>
      <c r="KA654" s="713"/>
      <c r="KB654" s="713"/>
      <c r="KC654" s="713"/>
      <c r="KD654" s="713"/>
      <c r="KE654" s="713"/>
      <c r="KF654" s="713"/>
      <c r="KG654" s="713"/>
      <c r="KH654" s="713"/>
      <c r="KI654" s="713"/>
      <c r="KJ654" s="713"/>
      <c r="KK654" s="713"/>
      <c r="KL654" s="713"/>
      <c r="KM654" s="713"/>
      <c r="KN654" s="713"/>
      <c r="KO654" s="713"/>
      <c r="KP654" s="713"/>
      <c r="KQ654" s="713"/>
      <c r="KR654" s="713"/>
      <c r="KS654" s="713"/>
      <c r="KT654" s="713"/>
      <c r="KU654" s="713"/>
      <c r="KV654" s="713"/>
      <c r="KW654" s="713"/>
      <c r="KX654" s="713"/>
      <c r="KY654" s="713"/>
      <c r="KZ654" s="713"/>
      <c r="LA654" s="713"/>
      <c r="LB654" s="713"/>
      <c r="LC654" s="713"/>
      <c r="LD654" s="713"/>
      <c r="LE654" s="713"/>
      <c r="LF654" s="713"/>
      <c r="LG654" s="713"/>
      <c r="LH654" s="713"/>
      <c r="LI654" s="713"/>
      <c r="LJ654" s="713"/>
      <c r="LK654" s="713"/>
      <c r="LL654" s="713"/>
      <c r="LM654" s="713"/>
      <c r="LN654" s="713"/>
      <c r="LO654" s="713"/>
      <c r="LP654" s="713"/>
      <c r="LQ654" s="713"/>
      <c r="LR654" s="713"/>
      <c r="LS654" s="713"/>
      <c r="LT654" s="713"/>
      <c r="LU654" s="713"/>
      <c r="LV654" s="713"/>
      <c r="LW654" s="713"/>
      <c r="LX654" s="713"/>
      <c r="LY654" s="713"/>
      <c r="LZ654" s="713"/>
      <c r="MA654" s="713"/>
      <c r="MB654" s="713"/>
      <c r="MC654" s="713"/>
      <c r="MD654" s="713"/>
      <c r="ME654" s="713"/>
      <c r="MF654" s="713"/>
      <c r="MG654" s="713"/>
      <c r="MH654" s="713"/>
      <c r="MI654" s="713"/>
      <c r="MJ654" s="713"/>
      <c r="MK654" s="713"/>
      <c r="ML654" s="713"/>
      <c r="MM654" s="713"/>
      <c r="MN654" s="713"/>
      <c r="MO654" s="713"/>
      <c r="MP654" s="713"/>
      <c r="MQ654" s="713"/>
      <c r="MR654" s="713"/>
      <c r="MS654" s="713"/>
      <c r="MT654" s="713"/>
      <c r="MU654" s="713"/>
      <c r="MV654" s="714"/>
      <c r="MW654" s="714"/>
      <c r="MX654" s="714"/>
      <c r="MY654" s="714"/>
      <c r="MZ654" s="714"/>
    </row>
    <row r="655" spans="1:364" s="49" customFormat="1" ht="15" customHeight="1">
      <c r="A655" s="723"/>
      <c r="B655" s="724"/>
      <c r="C655" s="709"/>
      <c r="D655" s="474"/>
      <c r="E655" s="7"/>
      <c r="F655" s="7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373"/>
      <c r="AG655" s="7"/>
      <c r="AH655" s="7"/>
      <c r="AI655" s="7"/>
      <c r="AJ655" s="7"/>
      <c r="AK655" s="7"/>
      <c r="AL655" s="7"/>
      <c r="AM655" s="7"/>
      <c r="AN655" s="7"/>
      <c r="AO655" s="373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373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373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373"/>
      <c r="FG655" s="6"/>
      <c r="FH655" s="6"/>
      <c r="FI655" s="6"/>
      <c r="FJ655" s="6"/>
      <c r="FK655" s="6"/>
      <c r="FL655" s="6"/>
      <c r="FM655" s="225"/>
      <c r="FN655" s="6"/>
      <c r="FO655" s="6"/>
      <c r="FP655" s="6"/>
      <c r="FQ655" s="6"/>
      <c r="FR655" s="510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101"/>
      <c r="GJ655" s="511"/>
      <c r="GK655" s="101"/>
      <c r="GL655" s="77"/>
      <c r="GM655" s="77"/>
      <c r="GN655" s="77"/>
      <c r="GO655" s="77"/>
      <c r="GP655" s="77"/>
      <c r="GQ655" s="77"/>
      <c r="GR655" s="77"/>
      <c r="GS655" s="77"/>
      <c r="GT655" s="77"/>
      <c r="GU655" s="77"/>
      <c r="GV655" s="77"/>
      <c r="GW655" s="77"/>
      <c r="GX655" s="77"/>
      <c r="GY655" s="77"/>
      <c r="GZ655" s="77"/>
      <c r="HA655" s="77"/>
      <c r="HB655" s="77"/>
      <c r="HC655" s="77"/>
      <c r="HD655" s="77"/>
      <c r="HE655" s="77"/>
      <c r="HF655" s="77"/>
      <c r="HG655" s="77"/>
      <c r="HH655" s="77"/>
      <c r="HI655" s="77"/>
      <c r="HJ655" s="77"/>
      <c r="HK655" s="77"/>
      <c r="HL655" s="77"/>
      <c r="HM655" s="77"/>
      <c r="HN655" s="77"/>
      <c r="HO655" s="77"/>
      <c r="HP655" s="77"/>
      <c r="HQ655" s="77"/>
      <c r="HR655" s="77"/>
      <c r="HS655" s="77"/>
      <c r="HT655" s="77"/>
      <c r="HU655" s="77"/>
      <c r="HV655" s="77"/>
      <c r="HW655" s="77"/>
      <c r="HX655" s="77"/>
      <c r="HY655" s="77"/>
      <c r="HZ655" s="77"/>
      <c r="IA655" s="77"/>
      <c r="IB655" s="77"/>
      <c r="IC655" s="77"/>
      <c r="ID655" s="77"/>
      <c r="IE655" s="77"/>
      <c r="IF655" s="77"/>
      <c r="IG655" s="77"/>
      <c r="IH655" s="77"/>
      <c r="II655" s="77"/>
      <c r="IJ655" s="77"/>
      <c r="IK655" s="77"/>
      <c r="IL655" s="77"/>
      <c r="IM655" s="77"/>
      <c r="IN655" s="77"/>
      <c r="IO655" s="77"/>
      <c r="IP655" s="77"/>
      <c r="IQ655" s="77"/>
      <c r="IR655" s="77"/>
      <c r="IS655" s="77"/>
      <c r="IT655" s="77"/>
      <c r="IU655" s="77"/>
      <c r="IV655" s="3"/>
      <c r="IW655" s="3"/>
      <c r="IX655" s="3"/>
      <c r="IY655" s="3"/>
      <c r="IZ655" s="3"/>
      <c r="JA655" s="551"/>
      <c r="JB655" s="713"/>
      <c r="JC655" s="713"/>
      <c r="JD655" s="713"/>
      <c r="JE655" s="713"/>
      <c r="JF655" s="713"/>
      <c r="JG655" s="713"/>
      <c r="JH655" s="713"/>
      <c r="JI655" s="713"/>
      <c r="JJ655" s="713"/>
      <c r="JK655" s="713"/>
      <c r="JL655" s="713"/>
      <c r="JM655" s="713"/>
      <c r="JN655" s="713"/>
      <c r="JO655" s="713"/>
      <c r="JP655" s="713"/>
      <c r="JQ655" s="713"/>
      <c r="JR655" s="713"/>
      <c r="JS655" s="713"/>
      <c r="JT655" s="713"/>
      <c r="JU655" s="713"/>
      <c r="JV655" s="713"/>
      <c r="JW655" s="713"/>
      <c r="JX655" s="713"/>
      <c r="JY655" s="713"/>
      <c r="JZ655" s="713"/>
      <c r="KA655" s="713"/>
      <c r="KB655" s="713"/>
      <c r="KC655" s="713"/>
      <c r="KD655" s="713"/>
      <c r="KE655" s="713"/>
      <c r="KF655" s="713"/>
      <c r="KG655" s="713"/>
      <c r="KH655" s="713"/>
      <c r="KI655" s="713"/>
      <c r="KJ655" s="713"/>
      <c r="KK655" s="713"/>
      <c r="KL655" s="713"/>
      <c r="KM655" s="713"/>
      <c r="KN655" s="713"/>
      <c r="KO655" s="713"/>
      <c r="KP655" s="713"/>
      <c r="KQ655" s="713"/>
      <c r="KR655" s="713"/>
      <c r="KS655" s="713"/>
      <c r="KT655" s="713"/>
      <c r="KU655" s="713"/>
      <c r="KV655" s="713"/>
      <c r="KW655" s="713"/>
      <c r="KX655" s="713"/>
      <c r="KY655" s="713"/>
      <c r="KZ655" s="713"/>
      <c r="LA655" s="713"/>
      <c r="LB655" s="713"/>
      <c r="LC655" s="713"/>
      <c r="LD655" s="713"/>
      <c r="LE655" s="713"/>
      <c r="LF655" s="713"/>
      <c r="LG655" s="713"/>
      <c r="LH655" s="713"/>
      <c r="LI655" s="713"/>
      <c r="LJ655" s="713"/>
      <c r="LK655" s="713"/>
      <c r="LL655" s="713"/>
      <c r="LM655" s="713"/>
      <c r="LN655" s="713"/>
      <c r="LO655" s="713"/>
      <c r="LP655" s="713"/>
      <c r="LQ655" s="713"/>
      <c r="LR655" s="713"/>
      <c r="LS655" s="713"/>
      <c r="LT655" s="713"/>
      <c r="LU655" s="713"/>
      <c r="LV655" s="713"/>
      <c r="LW655" s="713"/>
      <c r="LX655" s="713"/>
      <c r="LY655" s="713"/>
      <c r="LZ655" s="713"/>
      <c r="MA655" s="713"/>
      <c r="MB655" s="713"/>
      <c r="MC655" s="713"/>
      <c r="MD655" s="713"/>
      <c r="ME655" s="713"/>
      <c r="MF655" s="713"/>
      <c r="MG655" s="713"/>
      <c r="MH655" s="713"/>
      <c r="MI655" s="713"/>
      <c r="MJ655" s="713"/>
      <c r="MK655" s="713"/>
      <c r="ML655" s="713"/>
      <c r="MM655" s="713"/>
      <c r="MN655" s="713"/>
      <c r="MO655" s="713"/>
      <c r="MP655" s="713"/>
      <c r="MQ655" s="713"/>
      <c r="MR655" s="713"/>
      <c r="MS655" s="713"/>
      <c r="MT655" s="713"/>
      <c r="MU655" s="713"/>
      <c r="MV655" s="714"/>
      <c r="MW655" s="714"/>
      <c r="MX655" s="714"/>
      <c r="MY655" s="714"/>
      <c r="MZ655" s="714"/>
    </row>
    <row r="656" spans="1:364" s="49" customFormat="1" ht="15" customHeight="1">
      <c r="A656" s="723"/>
      <c r="B656" s="724"/>
      <c r="C656" s="709"/>
      <c r="D656" s="474"/>
      <c r="E656" s="7"/>
      <c r="F656" s="7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373"/>
      <c r="AG656" s="7"/>
      <c r="AH656" s="7"/>
      <c r="AI656" s="7"/>
      <c r="AJ656" s="7"/>
      <c r="AK656" s="7"/>
      <c r="AL656" s="7"/>
      <c r="AM656" s="7"/>
      <c r="AN656" s="7"/>
      <c r="AO656" s="373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373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373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373"/>
      <c r="FG656" s="6"/>
      <c r="FH656" s="6"/>
      <c r="FI656" s="6"/>
      <c r="FJ656" s="6"/>
      <c r="FK656" s="6"/>
      <c r="FL656" s="6"/>
      <c r="FM656" s="225"/>
      <c r="FN656" s="6"/>
      <c r="FO656" s="6"/>
      <c r="FP656" s="6"/>
      <c r="FQ656" s="6"/>
      <c r="FR656" s="510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101"/>
      <c r="GJ656" s="511"/>
      <c r="GK656" s="101"/>
      <c r="GL656" s="77"/>
      <c r="GM656" s="77"/>
      <c r="GN656" s="77"/>
      <c r="GO656" s="77"/>
      <c r="GP656" s="77"/>
      <c r="GQ656" s="77"/>
      <c r="GR656" s="77"/>
      <c r="GS656" s="77"/>
      <c r="GT656" s="77"/>
      <c r="GU656" s="77"/>
      <c r="GV656" s="77"/>
      <c r="GW656" s="77"/>
      <c r="GX656" s="77"/>
      <c r="GY656" s="77"/>
      <c r="GZ656" s="77"/>
      <c r="HA656" s="77"/>
      <c r="HB656" s="77"/>
      <c r="HC656" s="77"/>
      <c r="HD656" s="77"/>
      <c r="HE656" s="77"/>
      <c r="HF656" s="77"/>
      <c r="HG656" s="77"/>
      <c r="HH656" s="77"/>
      <c r="HI656" s="77"/>
      <c r="HJ656" s="77"/>
      <c r="HK656" s="77"/>
      <c r="HL656" s="77"/>
      <c r="HM656" s="77"/>
      <c r="HN656" s="77"/>
      <c r="HO656" s="77"/>
      <c r="HP656" s="77"/>
      <c r="HQ656" s="77"/>
      <c r="HR656" s="77"/>
      <c r="HS656" s="77"/>
      <c r="HT656" s="77"/>
      <c r="HU656" s="77"/>
      <c r="HV656" s="77"/>
      <c r="HW656" s="77"/>
      <c r="HX656" s="77"/>
      <c r="HY656" s="77"/>
      <c r="HZ656" s="77"/>
      <c r="IA656" s="77"/>
      <c r="IB656" s="77"/>
      <c r="IC656" s="77"/>
      <c r="ID656" s="77"/>
      <c r="IE656" s="77"/>
      <c r="IF656" s="77"/>
      <c r="IG656" s="77"/>
      <c r="IH656" s="77"/>
      <c r="II656" s="77"/>
      <c r="IJ656" s="77"/>
      <c r="IK656" s="77"/>
      <c r="IL656" s="77"/>
      <c r="IM656" s="77"/>
      <c r="IN656" s="77"/>
      <c r="IO656" s="77"/>
      <c r="IP656" s="77"/>
      <c r="IQ656" s="77"/>
      <c r="IR656" s="77"/>
      <c r="IS656" s="77"/>
      <c r="IT656" s="77"/>
      <c r="IU656" s="77"/>
      <c r="IV656" s="3"/>
      <c r="IW656" s="3"/>
      <c r="IX656" s="3"/>
      <c r="IY656" s="3"/>
      <c r="IZ656" s="3"/>
      <c r="JA656" s="551"/>
      <c r="JB656" s="713"/>
      <c r="JC656" s="713"/>
      <c r="JD656" s="713"/>
      <c r="JE656" s="713"/>
      <c r="JF656" s="713"/>
      <c r="JG656" s="713"/>
      <c r="JH656" s="713"/>
      <c r="JI656" s="713"/>
      <c r="JJ656" s="713"/>
      <c r="JK656" s="713"/>
      <c r="JL656" s="713"/>
      <c r="JM656" s="713"/>
      <c r="JN656" s="713"/>
      <c r="JO656" s="713"/>
      <c r="JP656" s="713"/>
      <c r="JQ656" s="713"/>
      <c r="JR656" s="713"/>
      <c r="JS656" s="713"/>
      <c r="JT656" s="713"/>
      <c r="JU656" s="713"/>
      <c r="JV656" s="713"/>
      <c r="JW656" s="713"/>
      <c r="JX656" s="713"/>
      <c r="JY656" s="713"/>
      <c r="JZ656" s="713"/>
      <c r="KA656" s="713"/>
      <c r="KB656" s="713"/>
      <c r="KC656" s="713"/>
      <c r="KD656" s="713"/>
      <c r="KE656" s="713"/>
      <c r="KF656" s="713"/>
      <c r="KG656" s="713"/>
      <c r="KH656" s="713"/>
      <c r="KI656" s="713"/>
      <c r="KJ656" s="713"/>
      <c r="KK656" s="713"/>
      <c r="KL656" s="713"/>
      <c r="KM656" s="713"/>
      <c r="KN656" s="713"/>
      <c r="KO656" s="713"/>
      <c r="KP656" s="713"/>
      <c r="KQ656" s="713"/>
      <c r="KR656" s="713"/>
      <c r="KS656" s="713"/>
      <c r="KT656" s="713"/>
      <c r="KU656" s="713"/>
      <c r="KV656" s="713"/>
      <c r="KW656" s="713"/>
      <c r="KX656" s="713"/>
      <c r="KY656" s="713"/>
      <c r="KZ656" s="713"/>
      <c r="LA656" s="713"/>
      <c r="LB656" s="713"/>
      <c r="LC656" s="713"/>
      <c r="LD656" s="713"/>
      <c r="LE656" s="713"/>
      <c r="LF656" s="713"/>
      <c r="LG656" s="713"/>
      <c r="LH656" s="713"/>
      <c r="LI656" s="713"/>
      <c r="LJ656" s="713"/>
      <c r="LK656" s="713"/>
      <c r="LL656" s="713"/>
      <c r="LM656" s="713"/>
      <c r="LN656" s="713"/>
      <c r="LO656" s="713"/>
      <c r="LP656" s="713"/>
      <c r="LQ656" s="713"/>
      <c r="LR656" s="713"/>
      <c r="LS656" s="713"/>
      <c r="LT656" s="713"/>
      <c r="LU656" s="713"/>
      <c r="LV656" s="713"/>
      <c r="LW656" s="713"/>
      <c r="LX656" s="713"/>
      <c r="LY656" s="713"/>
      <c r="LZ656" s="713"/>
      <c r="MA656" s="713"/>
      <c r="MB656" s="713"/>
      <c r="MC656" s="713"/>
      <c r="MD656" s="713"/>
      <c r="ME656" s="713"/>
      <c r="MF656" s="713"/>
      <c r="MG656" s="713"/>
      <c r="MH656" s="713"/>
      <c r="MI656" s="713"/>
      <c r="MJ656" s="713"/>
      <c r="MK656" s="713"/>
      <c r="ML656" s="713"/>
      <c r="MM656" s="713"/>
      <c r="MN656" s="713"/>
      <c r="MO656" s="713"/>
      <c r="MP656" s="713"/>
      <c r="MQ656" s="713"/>
      <c r="MR656" s="713"/>
      <c r="MS656" s="713"/>
      <c r="MT656" s="713"/>
      <c r="MU656" s="713"/>
      <c r="MV656" s="714"/>
      <c r="MW656" s="714"/>
      <c r="MX656" s="714"/>
      <c r="MY656" s="714"/>
      <c r="MZ656" s="714"/>
    </row>
    <row r="657" spans="1:364" s="49" customFormat="1" ht="15" customHeight="1">
      <c r="A657" s="723"/>
      <c r="B657" s="724"/>
      <c r="C657" s="709"/>
      <c r="D657" s="474"/>
      <c r="E657" s="7"/>
      <c r="F657" s="7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373"/>
      <c r="AG657" s="7"/>
      <c r="AH657" s="7"/>
      <c r="AI657" s="7"/>
      <c r="AJ657" s="7"/>
      <c r="AK657" s="7"/>
      <c r="AL657" s="7"/>
      <c r="AM657" s="7"/>
      <c r="AN657" s="7"/>
      <c r="AO657" s="373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373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373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373"/>
      <c r="FG657" s="6"/>
      <c r="FH657" s="6"/>
      <c r="FI657" s="6"/>
      <c r="FJ657" s="6"/>
      <c r="FK657" s="6"/>
      <c r="FL657" s="6"/>
      <c r="FM657" s="225"/>
      <c r="FN657" s="6"/>
      <c r="FO657" s="6"/>
      <c r="FP657" s="6"/>
      <c r="FQ657" s="6"/>
      <c r="FR657" s="510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101"/>
      <c r="GJ657" s="511"/>
      <c r="GK657" s="101"/>
      <c r="GL657" s="77"/>
      <c r="GM657" s="77"/>
      <c r="GN657" s="77"/>
      <c r="GO657" s="77"/>
      <c r="GP657" s="77"/>
      <c r="GQ657" s="77"/>
      <c r="GR657" s="77"/>
      <c r="GS657" s="77"/>
      <c r="GT657" s="77"/>
      <c r="GU657" s="77"/>
      <c r="GV657" s="77"/>
      <c r="GW657" s="77"/>
      <c r="GX657" s="77"/>
      <c r="GY657" s="77"/>
      <c r="GZ657" s="77"/>
      <c r="HA657" s="77"/>
      <c r="HB657" s="77"/>
      <c r="HC657" s="77"/>
      <c r="HD657" s="77"/>
      <c r="HE657" s="77"/>
      <c r="HF657" s="77"/>
      <c r="HG657" s="77"/>
      <c r="HH657" s="77"/>
      <c r="HI657" s="77"/>
      <c r="HJ657" s="77"/>
      <c r="HK657" s="77"/>
      <c r="HL657" s="77"/>
      <c r="HM657" s="77"/>
      <c r="HN657" s="77"/>
      <c r="HO657" s="77"/>
      <c r="HP657" s="77"/>
      <c r="HQ657" s="77"/>
      <c r="HR657" s="77"/>
      <c r="HS657" s="77"/>
      <c r="HT657" s="77"/>
      <c r="HU657" s="77"/>
      <c r="HV657" s="77"/>
      <c r="HW657" s="77"/>
      <c r="HX657" s="77"/>
      <c r="HY657" s="77"/>
      <c r="HZ657" s="77"/>
      <c r="IA657" s="77"/>
      <c r="IB657" s="77"/>
      <c r="IC657" s="77"/>
      <c r="ID657" s="77"/>
      <c r="IE657" s="77"/>
      <c r="IF657" s="77"/>
      <c r="IG657" s="77"/>
      <c r="IH657" s="77"/>
      <c r="II657" s="77"/>
      <c r="IJ657" s="77"/>
      <c r="IK657" s="77"/>
      <c r="IL657" s="77"/>
      <c r="IM657" s="77"/>
      <c r="IN657" s="77"/>
      <c r="IO657" s="77"/>
      <c r="IP657" s="77"/>
      <c r="IQ657" s="77"/>
      <c r="IR657" s="77"/>
      <c r="IS657" s="77"/>
      <c r="IT657" s="77"/>
      <c r="IU657" s="77"/>
      <c r="IV657" s="3"/>
      <c r="IW657" s="3"/>
      <c r="IX657" s="3"/>
      <c r="IY657" s="3"/>
      <c r="IZ657" s="3"/>
      <c r="JA657" s="551"/>
      <c r="JB657" s="713"/>
      <c r="JC657" s="713"/>
      <c r="JD657" s="713"/>
      <c r="JE657" s="713"/>
      <c r="JF657" s="713"/>
      <c r="JG657" s="713"/>
      <c r="JH657" s="713"/>
      <c r="JI657" s="713"/>
      <c r="JJ657" s="713"/>
      <c r="JK657" s="713"/>
      <c r="JL657" s="713"/>
      <c r="JM657" s="713"/>
      <c r="JN657" s="713"/>
      <c r="JO657" s="713"/>
      <c r="JP657" s="713"/>
      <c r="JQ657" s="713"/>
      <c r="JR657" s="713"/>
      <c r="JS657" s="713"/>
      <c r="JT657" s="713"/>
      <c r="JU657" s="713"/>
      <c r="JV657" s="713"/>
      <c r="JW657" s="713"/>
      <c r="JX657" s="713"/>
      <c r="JY657" s="713"/>
      <c r="JZ657" s="713"/>
      <c r="KA657" s="713"/>
      <c r="KB657" s="713"/>
      <c r="KC657" s="713"/>
      <c r="KD657" s="713"/>
      <c r="KE657" s="713"/>
      <c r="KF657" s="713"/>
      <c r="KG657" s="713"/>
      <c r="KH657" s="713"/>
      <c r="KI657" s="713"/>
      <c r="KJ657" s="713"/>
      <c r="KK657" s="713"/>
      <c r="KL657" s="713"/>
      <c r="KM657" s="713"/>
      <c r="KN657" s="713"/>
      <c r="KO657" s="713"/>
      <c r="KP657" s="713"/>
      <c r="KQ657" s="713"/>
      <c r="KR657" s="713"/>
      <c r="KS657" s="713"/>
      <c r="KT657" s="713"/>
      <c r="KU657" s="713"/>
      <c r="KV657" s="713"/>
      <c r="KW657" s="713"/>
      <c r="KX657" s="713"/>
      <c r="KY657" s="713"/>
      <c r="KZ657" s="713"/>
      <c r="LA657" s="713"/>
      <c r="LB657" s="713"/>
      <c r="LC657" s="713"/>
      <c r="LD657" s="713"/>
      <c r="LE657" s="713"/>
      <c r="LF657" s="713"/>
      <c r="LG657" s="713"/>
      <c r="LH657" s="713"/>
      <c r="LI657" s="713"/>
      <c r="LJ657" s="713"/>
      <c r="LK657" s="713"/>
      <c r="LL657" s="713"/>
      <c r="LM657" s="713"/>
      <c r="LN657" s="713"/>
      <c r="LO657" s="713"/>
      <c r="LP657" s="713"/>
      <c r="LQ657" s="713"/>
      <c r="LR657" s="713"/>
      <c r="LS657" s="713"/>
      <c r="LT657" s="713"/>
      <c r="LU657" s="713"/>
      <c r="LV657" s="713"/>
      <c r="LW657" s="713"/>
      <c r="LX657" s="713"/>
      <c r="LY657" s="713"/>
      <c r="LZ657" s="713"/>
      <c r="MA657" s="713"/>
      <c r="MB657" s="713"/>
      <c r="MC657" s="713"/>
      <c r="MD657" s="713"/>
      <c r="ME657" s="713"/>
      <c r="MF657" s="713"/>
      <c r="MG657" s="713"/>
      <c r="MH657" s="713"/>
      <c r="MI657" s="713"/>
      <c r="MJ657" s="713"/>
      <c r="MK657" s="713"/>
      <c r="ML657" s="713"/>
      <c r="MM657" s="713"/>
      <c r="MN657" s="713"/>
      <c r="MO657" s="713"/>
      <c r="MP657" s="713"/>
      <c r="MQ657" s="713"/>
      <c r="MR657" s="713"/>
      <c r="MS657" s="713"/>
      <c r="MT657" s="713"/>
      <c r="MU657" s="713"/>
      <c r="MV657" s="714"/>
      <c r="MW657" s="714"/>
      <c r="MX657" s="714"/>
      <c r="MY657" s="714"/>
      <c r="MZ657" s="714"/>
    </row>
    <row r="658" spans="1:364" s="49" customFormat="1" ht="15" customHeight="1">
      <c r="A658" s="723"/>
      <c r="B658" s="724"/>
      <c r="C658" s="709"/>
      <c r="D658" s="474"/>
      <c r="E658" s="7"/>
      <c r="F658" s="7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373"/>
      <c r="AG658" s="7"/>
      <c r="AH658" s="7"/>
      <c r="AI658" s="7"/>
      <c r="AJ658" s="7"/>
      <c r="AK658" s="7"/>
      <c r="AL658" s="7"/>
      <c r="AM658" s="7"/>
      <c r="AN658" s="7"/>
      <c r="AO658" s="373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373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373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373"/>
      <c r="FG658" s="6"/>
      <c r="FH658" s="6"/>
      <c r="FI658" s="6"/>
      <c r="FJ658" s="6"/>
      <c r="FK658" s="6"/>
      <c r="FL658" s="6"/>
      <c r="FM658" s="225"/>
      <c r="FN658" s="6"/>
      <c r="FO658" s="6"/>
      <c r="FP658" s="6"/>
      <c r="FQ658" s="6"/>
      <c r="FR658" s="510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101"/>
      <c r="GJ658" s="511"/>
      <c r="GK658" s="101"/>
      <c r="GL658" s="77"/>
      <c r="GM658" s="77"/>
      <c r="GN658" s="77"/>
      <c r="GO658" s="77"/>
      <c r="GP658" s="77"/>
      <c r="GQ658" s="77"/>
      <c r="GR658" s="77"/>
      <c r="GS658" s="77"/>
      <c r="GT658" s="77"/>
      <c r="GU658" s="77"/>
      <c r="GV658" s="77"/>
      <c r="GW658" s="77"/>
      <c r="GX658" s="77"/>
      <c r="GY658" s="77"/>
      <c r="GZ658" s="77"/>
      <c r="HA658" s="77"/>
      <c r="HB658" s="77"/>
      <c r="HC658" s="77"/>
      <c r="HD658" s="77"/>
      <c r="HE658" s="77"/>
      <c r="HF658" s="77"/>
      <c r="HG658" s="77"/>
      <c r="HH658" s="77"/>
      <c r="HI658" s="77"/>
      <c r="HJ658" s="77"/>
      <c r="HK658" s="77"/>
      <c r="HL658" s="77"/>
      <c r="HM658" s="77"/>
      <c r="HN658" s="77"/>
      <c r="HO658" s="77"/>
      <c r="HP658" s="77"/>
      <c r="HQ658" s="77"/>
      <c r="HR658" s="77"/>
      <c r="HS658" s="77"/>
      <c r="HT658" s="77"/>
      <c r="HU658" s="77"/>
      <c r="HV658" s="77"/>
      <c r="HW658" s="77"/>
      <c r="HX658" s="77"/>
      <c r="HY658" s="77"/>
      <c r="HZ658" s="77"/>
      <c r="IA658" s="77"/>
      <c r="IB658" s="77"/>
      <c r="IC658" s="77"/>
      <c r="ID658" s="77"/>
      <c r="IE658" s="77"/>
      <c r="IF658" s="77"/>
      <c r="IG658" s="77"/>
      <c r="IH658" s="77"/>
      <c r="II658" s="77"/>
      <c r="IJ658" s="77"/>
      <c r="IK658" s="77"/>
      <c r="IL658" s="77"/>
      <c r="IM658" s="77"/>
      <c r="IN658" s="77"/>
      <c r="IO658" s="77"/>
      <c r="IP658" s="77"/>
      <c r="IQ658" s="77"/>
      <c r="IR658" s="77"/>
      <c r="IS658" s="77"/>
      <c r="IT658" s="77"/>
      <c r="IU658" s="77"/>
      <c r="IV658" s="3"/>
      <c r="IW658" s="3"/>
      <c r="IX658" s="3"/>
      <c r="IY658" s="3"/>
      <c r="IZ658" s="3"/>
      <c r="JA658" s="551"/>
      <c r="JB658" s="713"/>
      <c r="JC658" s="713"/>
      <c r="JD658" s="713"/>
      <c r="JE658" s="713"/>
      <c r="JF658" s="713"/>
      <c r="JG658" s="713"/>
      <c r="JH658" s="713"/>
      <c r="JI658" s="713"/>
      <c r="JJ658" s="713"/>
      <c r="JK658" s="713"/>
      <c r="JL658" s="713"/>
      <c r="JM658" s="713"/>
      <c r="JN658" s="713"/>
      <c r="JO658" s="713"/>
      <c r="JP658" s="713"/>
      <c r="JQ658" s="713"/>
      <c r="JR658" s="713"/>
      <c r="JS658" s="713"/>
      <c r="JT658" s="713"/>
      <c r="JU658" s="713"/>
      <c r="JV658" s="713"/>
      <c r="JW658" s="713"/>
      <c r="JX658" s="713"/>
      <c r="JY658" s="713"/>
      <c r="JZ658" s="713"/>
      <c r="KA658" s="713"/>
      <c r="KB658" s="713"/>
      <c r="KC658" s="713"/>
      <c r="KD658" s="713"/>
      <c r="KE658" s="713"/>
      <c r="KF658" s="713"/>
      <c r="KG658" s="713"/>
      <c r="KH658" s="713"/>
      <c r="KI658" s="713"/>
      <c r="KJ658" s="713"/>
      <c r="KK658" s="713"/>
      <c r="KL658" s="713"/>
      <c r="KM658" s="713"/>
      <c r="KN658" s="713"/>
      <c r="KO658" s="713"/>
      <c r="KP658" s="713"/>
      <c r="KQ658" s="713"/>
      <c r="KR658" s="713"/>
      <c r="KS658" s="713"/>
      <c r="KT658" s="713"/>
      <c r="KU658" s="713"/>
      <c r="KV658" s="713"/>
      <c r="KW658" s="713"/>
      <c r="KX658" s="713"/>
      <c r="KY658" s="713"/>
      <c r="KZ658" s="713"/>
      <c r="LA658" s="713"/>
      <c r="LB658" s="713"/>
      <c r="LC658" s="713"/>
      <c r="LD658" s="713"/>
      <c r="LE658" s="713"/>
      <c r="LF658" s="713"/>
      <c r="LG658" s="713"/>
      <c r="LH658" s="713"/>
      <c r="LI658" s="713"/>
      <c r="LJ658" s="713"/>
      <c r="LK658" s="713"/>
      <c r="LL658" s="713"/>
      <c r="LM658" s="713"/>
      <c r="LN658" s="713"/>
      <c r="LO658" s="713"/>
      <c r="LP658" s="713"/>
      <c r="LQ658" s="713"/>
      <c r="LR658" s="713"/>
      <c r="LS658" s="713"/>
      <c r="LT658" s="713"/>
      <c r="LU658" s="713"/>
      <c r="LV658" s="713"/>
      <c r="LW658" s="713"/>
      <c r="LX658" s="713"/>
      <c r="LY658" s="713"/>
      <c r="LZ658" s="713"/>
      <c r="MA658" s="713"/>
      <c r="MB658" s="713"/>
      <c r="MC658" s="713"/>
      <c r="MD658" s="713"/>
      <c r="ME658" s="713"/>
      <c r="MF658" s="713"/>
      <c r="MG658" s="713"/>
      <c r="MH658" s="713"/>
      <c r="MI658" s="713"/>
      <c r="MJ658" s="713"/>
      <c r="MK658" s="713"/>
      <c r="ML658" s="713"/>
      <c r="MM658" s="713"/>
      <c r="MN658" s="713"/>
      <c r="MO658" s="713"/>
      <c r="MP658" s="713"/>
      <c r="MQ658" s="713"/>
      <c r="MR658" s="713"/>
      <c r="MS658" s="713"/>
      <c r="MT658" s="713"/>
      <c r="MU658" s="713"/>
      <c r="MV658" s="714"/>
      <c r="MW658" s="714"/>
      <c r="MX658" s="714"/>
      <c r="MY658" s="714"/>
      <c r="MZ658" s="714"/>
    </row>
    <row r="659" spans="1:364" s="49" customFormat="1" ht="15" customHeight="1">
      <c r="A659" s="723"/>
      <c r="B659" s="724"/>
      <c r="C659" s="709"/>
      <c r="D659" s="474"/>
      <c r="E659" s="7"/>
      <c r="F659" s="7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373"/>
      <c r="AG659" s="7"/>
      <c r="AH659" s="7"/>
      <c r="AI659" s="7"/>
      <c r="AJ659" s="7"/>
      <c r="AK659" s="7"/>
      <c r="AL659" s="7"/>
      <c r="AM659" s="7"/>
      <c r="AN659" s="7"/>
      <c r="AO659" s="373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373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373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373"/>
      <c r="FG659" s="6"/>
      <c r="FH659" s="6"/>
      <c r="FI659" s="6"/>
      <c r="FJ659" s="6"/>
      <c r="FK659" s="6"/>
      <c r="FL659" s="6"/>
      <c r="FM659" s="225"/>
      <c r="FN659" s="6"/>
      <c r="FO659" s="6"/>
      <c r="FP659" s="6"/>
      <c r="FQ659" s="6"/>
      <c r="FR659" s="510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101"/>
      <c r="GJ659" s="511"/>
      <c r="GK659" s="101"/>
      <c r="GL659" s="77"/>
      <c r="GM659" s="77"/>
      <c r="GN659" s="77"/>
      <c r="GO659" s="77"/>
      <c r="GP659" s="77"/>
      <c r="GQ659" s="77"/>
      <c r="GR659" s="77"/>
      <c r="GS659" s="77"/>
      <c r="GT659" s="77"/>
      <c r="GU659" s="77"/>
      <c r="GV659" s="77"/>
      <c r="GW659" s="77"/>
      <c r="GX659" s="77"/>
      <c r="GY659" s="77"/>
      <c r="GZ659" s="77"/>
      <c r="HA659" s="77"/>
      <c r="HB659" s="77"/>
      <c r="HC659" s="77"/>
      <c r="HD659" s="77"/>
      <c r="HE659" s="77"/>
      <c r="HF659" s="77"/>
      <c r="HG659" s="77"/>
      <c r="HH659" s="77"/>
      <c r="HI659" s="77"/>
      <c r="HJ659" s="77"/>
      <c r="HK659" s="77"/>
      <c r="HL659" s="77"/>
      <c r="HM659" s="77"/>
      <c r="HN659" s="77"/>
      <c r="HO659" s="77"/>
      <c r="HP659" s="77"/>
      <c r="HQ659" s="77"/>
      <c r="HR659" s="77"/>
      <c r="HS659" s="77"/>
      <c r="HT659" s="77"/>
      <c r="HU659" s="77"/>
      <c r="HV659" s="77"/>
      <c r="HW659" s="77"/>
      <c r="HX659" s="77"/>
      <c r="HY659" s="77"/>
      <c r="HZ659" s="77"/>
      <c r="IA659" s="77"/>
      <c r="IB659" s="77"/>
      <c r="IC659" s="77"/>
      <c r="ID659" s="77"/>
      <c r="IE659" s="77"/>
      <c r="IF659" s="77"/>
      <c r="IG659" s="77"/>
      <c r="IH659" s="77"/>
      <c r="II659" s="77"/>
      <c r="IJ659" s="77"/>
      <c r="IK659" s="77"/>
      <c r="IL659" s="77"/>
      <c r="IM659" s="77"/>
      <c r="IN659" s="77"/>
      <c r="IO659" s="77"/>
      <c r="IP659" s="77"/>
      <c r="IQ659" s="77"/>
      <c r="IR659" s="77"/>
      <c r="IS659" s="77"/>
      <c r="IT659" s="77"/>
      <c r="IU659" s="77"/>
      <c r="IV659" s="3"/>
      <c r="IW659" s="3"/>
      <c r="IX659" s="3"/>
      <c r="IY659" s="3"/>
      <c r="IZ659" s="3"/>
      <c r="JA659" s="551"/>
      <c r="JB659" s="713"/>
      <c r="JC659" s="713"/>
      <c r="JD659" s="713"/>
      <c r="JE659" s="713"/>
      <c r="JF659" s="713"/>
      <c r="JG659" s="713"/>
      <c r="JH659" s="713"/>
      <c r="JI659" s="713"/>
      <c r="JJ659" s="713"/>
      <c r="JK659" s="713"/>
      <c r="JL659" s="713"/>
      <c r="JM659" s="713"/>
      <c r="JN659" s="713"/>
      <c r="JO659" s="713"/>
      <c r="JP659" s="713"/>
      <c r="JQ659" s="713"/>
      <c r="JR659" s="713"/>
      <c r="JS659" s="713"/>
      <c r="JT659" s="713"/>
      <c r="JU659" s="713"/>
      <c r="JV659" s="713"/>
      <c r="JW659" s="713"/>
      <c r="JX659" s="713"/>
      <c r="JY659" s="713"/>
      <c r="JZ659" s="713"/>
      <c r="KA659" s="713"/>
      <c r="KB659" s="713"/>
      <c r="KC659" s="713"/>
      <c r="KD659" s="713"/>
      <c r="KE659" s="713"/>
      <c r="KF659" s="713"/>
      <c r="KG659" s="713"/>
      <c r="KH659" s="713"/>
      <c r="KI659" s="713"/>
      <c r="KJ659" s="713"/>
      <c r="KK659" s="713"/>
      <c r="KL659" s="713"/>
      <c r="KM659" s="713"/>
      <c r="KN659" s="713"/>
      <c r="KO659" s="713"/>
      <c r="KP659" s="713"/>
      <c r="KQ659" s="713"/>
      <c r="KR659" s="713"/>
      <c r="KS659" s="713"/>
      <c r="KT659" s="713"/>
      <c r="KU659" s="713"/>
      <c r="KV659" s="713"/>
      <c r="KW659" s="713"/>
      <c r="KX659" s="713"/>
      <c r="KY659" s="713"/>
      <c r="KZ659" s="713"/>
      <c r="LA659" s="713"/>
      <c r="LB659" s="713"/>
      <c r="LC659" s="713"/>
      <c r="LD659" s="713"/>
      <c r="LE659" s="713"/>
      <c r="LF659" s="713"/>
      <c r="LG659" s="713"/>
      <c r="LH659" s="713"/>
      <c r="LI659" s="713"/>
      <c r="LJ659" s="713"/>
      <c r="LK659" s="713"/>
      <c r="LL659" s="713"/>
      <c r="LM659" s="713"/>
      <c r="LN659" s="713"/>
      <c r="LO659" s="713"/>
      <c r="LP659" s="713"/>
      <c r="LQ659" s="713"/>
      <c r="LR659" s="713"/>
      <c r="LS659" s="713"/>
      <c r="LT659" s="713"/>
      <c r="LU659" s="713"/>
      <c r="LV659" s="713"/>
      <c r="LW659" s="713"/>
      <c r="LX659" s="713"/>
      <c r="LY659" s="713"/>
      <c r="LZ659" s="713"/>
      <c r="MA659" s="713"/>
      <c r="MB659" s="713"/>
      <c r="MC659" s="713"/>
      <c r="MD659" s="713"/>
      <c r="ME659" s="713"/>
      <c r="MF659" s="713"/>
      <c r="MG659" s="713"/>
      <c r="MH659" s="713"/>
      <c r="MI659" s="713"/>
      <c r="MJ659" s="713"/>
      <c r="MK659" s="713"/>
      <c r="ML659" s="713"/>
      <c r="MM659" s="713"/>
      <c r="MN659" s="713"/>
      <c r="MO659" s="713"/>
      <c r="MP659" s="713"/>
      <c r="MQ659" s="713"/>
      <c r="MR659" s="713"/>
      <c r="MS659" s="713"/>
      <c r="MT659" s="713"/>
      <c r="MU659" s="713"/>
      <c r="MV659" s="714"/>
      <c r="MW659" s="714"/>
      <c r="MX659" s="714"/>
      <c r="MY659" s="714"/>
      <c r="MZ659" s="714"/>
    </row>
    <row r="660" spans="1:364" s="49" customFormat="1" ht="15" customHeight="1">
      <c r="A660" s="723"/>
      <c r="B660" s="724"/>
      <c r="C660" s="709"/>
      <c r="D660" s="474"/>
      <c r="E660" s="7"/>
      <c r="F660" s="7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373"/>
      <c r="AG660" s="7"/>
      <c r="AH660" s="7"/>
      <c r="AI660" s="7"/>
      <c r="AJ660" s="7"/>
      <c r="AK660" s="7"/>
      <c r="AL660" s="7"/>
      <c r="AM660" s="7"/>
      <c r="AN660" s="7"/>
      <c r="AO660" s="373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373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373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373"/>
      <c r="FG660" s="6"/>
      <c r="FH660" s="6"/>
      <c r="FI660" s="6"/>
      <c r="FJ660" s="6"/>
      <c r="FK660" s="6"/>
      <c r="FL660" s="6"/>
      <c r="FM660" s="225"/>
      <c r="FN660" s="6"/>
      <c r="FO660" s="6"/>
      <c r="FP660" s="6"/>
      <c r="FQ660" s="6"/>
      <c r="FR660" s="510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101"/>
      <c r="GJ660" s="511"/>
      <c r="GK660" s="101"/>
      <c r="GL660" s="77"/>
      <c r="GM660" s="77"/>
      <c r="GN660" s="77"/>
      <c r="GO660" s="77"/>
      <c r="GP660" s="77"/>
      <c r="GQ660" s="77"/>
      <c r="GR660" s="77"/>
      <c r="GS660" s="77"/>
      <c r="GT660" s="77"/>
      <c r="GU660" s="77"/>
      <c r="GV660" s="77"/>
      <c r="GW660" s="77"/>
      <c r="GX660" s="77"/>
      <c r="GY660" s="77"/>
      <c r="GZ660" s="77"/>
      <c r="HA660" s="77"/>
      <c r="HB660" s="77"/>
      <c r="HC660" s="77"/>
      <c r="HD660" s="77"/>
      <c r="HE660" s="77"/>
      <c r="HF660" s="77"/>
      <c r="HG660" s="77"/>
      <c r="HH660" s="77"/>
      <c r="HI660" s="77"/>
      <c r="HJ660" s="77"/>
      <c r="HK660" s="77"/>
      <c r="HL660" s="77"/>
      <c r="HM660" s="77"/>
      <c r="HN660" s="77"/>
      <c r="HO660" s="77"/>
      <c r="HP660" s="77"/>
      <c r="HQ660" s="77"/>
      <c r="HR660" s="77"/>
      <c r="HS660" s="77"/>
      <c r="HT660" s="77"/>
      <c r="HU660" s="77"/>
      <c r="HV660" s="77"/>
      <c r="HW660" s="77"/>
      <c r="HX660" s="77"/>
      <c r="HY660" s="77"/>
      <c r="HZ660" s="77"/>
      <c r="IA660" s="77"/>
      <c r="IB660" s="77"/>
      <c r="IC660" s="77"/>
      <c r="ID660" s="77"/>
      <c r="IE660" s="77"/>
      <c r="IF660" s="77"/>
      <c r="IG660" s="77"/>
      <c r="IH660" s="77"/>
      <c r="II660" s="77"/>
      <c r="IJ660" s="77"/>
      <c r="IK660" s="77"/>
      <c r="IL660" s="77"/>
      <c r="IM660" s="77"/>
      <c r="IN660" s="77"/>
      <c r="IO660" s="77"/>
      <c r="IP660" s="77"/>
      <c r="IQ660" s="77"/>
      <c r="IR660" s="77"/>
      <c r="IS660" s="77"/>
      <c r="IT660" s="77"/>
      <c r="IU660" s="77"/>
      <c r="IV660" s="3"/>
      <c r="IW660" s="3"/>
      <c r="IX660" s="3"/>
      <c r="IY660" s="3"/>
      <c r="IZ660" s="3"/>
      <c r="JA660" s="551"/>
      <c r="JB660" s="713"/>
      <c r="JC660" s="713"/>
      <c r="JD660" s="713"/>
      <c r="JE660" s="713"/>
      <c r="JF660" s="713"/>
      <c r="JG660" s="713"/>
      <c r="JH660" s="713"/>
      <c r="JI660" s="713"/>
      <c r="JJ660" s="713"/>
      <c r="JK660" s="713"/>
      <c r="JL660" s="713"/>
      <c r="JM660" s="713"/>
      <c r="JN660" s="713"/>
      <c r="JO660" s="713"/>
      <c r="JP660" s="713"/>
      <c r="JQ660" s="713"/>
      <c r="JR660" s="713"/>
      <c r="JS660" s="713"/>
      <c r="JT660" s="713"/>
      <c r="JU660" s="713"/>
      <c r="JV660" s="713"/>
      <c r="JW660" s="713"/>
      <c r="JX660" s="713"/>
      <c r="JY660" s="713"/>
      <c r="JZ660" s="713"/>
      <c r="KA660" s="713"/>
      <c r="KB660" s="713"/>
      <c r="KC660" s="713"/>
      <c r="KD660" s="713"/>
      <c r="KE660" s="713"/>
      <c r="KF660" s="713"/>
      <c r="KG660" s="713"/>
      <c r="KH660" s="713"/>
      <c r="KI660" s="713"/>
      <c r="KJ660" s="713"/>
      <c r="KK660" s="713"/>
      <c r="KL660" s="713"/>
      <c r="KM660" s="713"/>
      <c r="KN660" s="713"/>
      <c r="KO660" s="713"/>
      <c r="KP660" s="713"/>
      <c r="KQ660" s="713"/>
      <c r="KR660" s="713"/>
      <c r="KS660" s="713"/>
      <c r="KT660" s="713"/>
      <c r="KU660" s="713"/>
      <c r="KV660" s="713"/>
      <c r="KW660" s="713"/>
      <c r="KX660" s="713"/>
      <c r="KY660" s="713"/>
      <c r="KZ660" s="713"/>
      <c r="LA660" s="713"/>
      <c r="LB660" s="713"/>
      <c r="LC660" s="713"/>
      <c r="LD660" s="713"/>
      <c r="LE660" s="713"/>
      <c r="LF660" s="713"/>
      <c r="LG660" s="713"/>
      <c r="LH660" s="713"/>
      <c r="LI660" s="713"/>
      <c r="LJ660" s="713"/>
      <c r="LK660" s="713"/>
      <c r="LL660" s="713"/>
      <c r="LM660" s="713"/>
      <c r="LN660" s="713"/>
      <c r="LO660" s="713"/>
      <c r="LP660" s="713"/>
      <c r="LQ660" s="713"/>
      <c r="LR660" s="713"/>
      <c r="LS660" s="713"/>
      <c r="LT660" s="713"/>
      <c r="LU660" s="713"/>
      <c r="LV660" s="713"/>
      <c r="LW660" s="713"/>
      <c r="LX660" s="713"/>
      <c r="LY660" s="713"/>
      <c r="LZ660" s="713"/>
      <c r="MA660" s="713"/>
      <c r="MB660" s="713"/>
      <c r="MC660" s="713"/>
      <c r="MD660" s="713"/>
      <c r="ME660" s="713"/>
      <c r="MF660" s="713"/>
      <c r="MG660" s="713"/>
      <c r="MH660" s="713"/>
      <c r="MI660" s="713"/>
      <c r="MJ660" s="713"/>
      <c r="MK660" s="713"/>
      <c r="ML660" s="713"/>
      <c r="MM660" s="713"/>
      <c r="MN660" s="713"/>
      <c r="MO660" s="713"/>
      <c r="MP660" s="713"/>
      <c r="MQ660" s="713"/>
      <c r="MR660" s="713"/>
      <c r="MS660" s="713"/>
      <c r="MT660" s="713"/>
      <c r="MU660" s="713"/>
      <c r="MV660" s="714"/>
      <c r="MW660" s="714"/>
      <c r="MX660" s="714"/>
      <c r="MY660" s="714"/>
      <c r="MZ660" s="714"/>
    </row>
    <row r="661" spans="1:364" s="49" customFormat="1" ht="15" customHeight="1">
      <c r="A661" s="723"/>
      <c r="B661" s="724"/>
      <c r="C661" s="709"/>
      <c r="D661" s="474"/>
      <c r="E661" s="7"/>
      <c r="F661" s="7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373"/>
      <c r="AG661" s="7"/>
      <c r="AH661" s="7"/>
      <c r="AI661" s="7"/>
      <c r="AJ661" s="7"/>
      <c r="AK661" s="7"/>
      <c r="AL661" s="7"/>
      <c r="AM661" s="7"/>
      <c r="AN661" s="7"/>
      <c r="AO661" s="373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373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373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373"/>
      <c r="FG661" s="6"/>
      <c r="FH661" s="6"/>
      <c r="FI661" s="6"/>
      <c r="FJ661" s="6"/>
      <c r="FK661" s="6"/>
      <c r="FL661" s="6"/>
      <c r="FM661" s="225"/>
      <c r="FN661" s="6"/>
      <c r="FO661" s="6"/>
      <c r="FP661" s="6"/>
      <c r="FQ661" s="6"/>
      <c r="FR661" s="510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101"/>
      <c r="GJ661" s="511"/>
      <c r="GK661" s="101"/>
      <c r="GL661" s="77"/>
      <c r="GM661" s="77"/>
      <c r="GN661" s="77"/>
      <c r="GO661" s="77"/>
      <c r="GP661" s="77"/>
      <c r="GQ661" s="77"/>
      <c r="GR661" s="77"/>
      <c r="GS661" s="77"/>
      <c r="GT661" s="77"/>
      <c r="GU661" s="77"/>
      <c r="GV661" s="77"/>
      <c r="GW661" s="77"/>
      <c r="GX661" s="77"/>
      <c r="GY661" s="77"/>
      <c r="GZ661" s="77"/>
      <c r="HA661" s="77"/>
      <c r="HB661" s="77"/>
      <c r="HC661" s="77"/>
      <c r="HD661" s="77"/>
      <c r="HE661" s="77"/>
      <c r="HF661" s="77"/>
      <c r="HG661" s="77"/>
      <c r="HH661" s="77"/>
      <c r="HI661" s="77"/>
      <c r="HJ661" s="77"/>
      <c r="HK661" s="77"/>
      <c r="HL661" s="77"/>
      <c r="HM661" s="77"/>
      <c r="HN661" s="77"/>
      <c r="HO661" s="77"/>
      <c r="HP661" s="77"/>
      <c r="HQ661" s="77"/>
      <c r="HR661" s="77"/>
      <c r="HS661" s="77"/>
      <c r="HT661" s="77"/>
      <c r="HU661" s="77"/>
      <c r="HV661" s="77"/>
      <c r="HW661" s="77"/>
      <c r="HX661" s="77"/>
      <c r="HY661" s="77"/>
      <c r="HZ661" s="77"/>
      <c r="IA661" s="77"/>
      <c r="IB661" s="77"/>
      <c r="IC661" s="77"/>
      <c r="ID661" s="77"/>
      <c r="IE661" s="77"/>
      <c r="IF661" s="77"/>
      <c r="IG661" s="77"/>
      <c r="IH661" s="77"/>
      <c r="II661" s="77"/>
      <c r="IJ661" s="77"/>
      <c r="IK661" s="77"/>
      <c r="IL661" s="77"/>
      <c r="IM661" s="77"/>
      <c r="IN661" s="77"/>
      <c r="IO661" s="77"/>
      <c r="IP661" s="77"/>
      <c r="IQ661" s="77"/>
      <c r="IR661" s="77"/>
      <c r="IS661" s="77"/>
      <c r="IT661" s="77"/>
      <c r="IU661" s="77"/>
      <c r="IV661" s="3"/>
      <c r="IW661" s="3"/>
      <c r="IX661" s="3"/>
      <c r="IY661" s="3"/>
      <c r="IZ661" s="3"/>
      <c r="JA661" s="551"/>
      <c r="JB661" s="713"/>
      <c r="JC661" s="713"/>
      <c r="JD661" s="713"/>
      <c r="JE661" s="713"/>
      <c r="JF661" s="713"/>
      <c r="JG661" s="713"/>
      <c r="JH661" s="713"/>
      <c r="JI661" s="713"/>
      <c r="JJ661" s="713"/>
      <c r="JK661" s="713"/>
      <c r="JL661" s="713"/>
      <c r="JM661" s="713"/>
      <c r="JN661" s="713"/>
      <c r="JO661" s="713"/>
      <c r="JP661" s="713"/>
      <c r="JQ661" s="713"/>
      <c r="JR661" s="713"/>
      <c r="JS661" s="713"/>
      <c r="JT661" s="713"/>
      <c r="JU661" s="713"/>
      <c r="JV661" s="713"/>
      <c r="JW661" s="713"/>
      <c r="JX661" s="713"/>
      <c r="JY661" s="713"/>
      <c r="JZ661" s="713"/>
      <c r="KA661" s="713"/>
      <c r="KB661" s="713"/>
      <c r="KC661" s="713"/>
      <c r="KD661" s="713"/>
      <c r="KE661" s="713"/>
      <c r="KF661" s="713"/>
      <c r="KG661" s="713"/>
      <c r="KH661" s="713"/>
      <c r="KI661" s="713"/>
      <c r="KJ661" s="713"/>
      <c r="KK661" s="713"/>
      <c r="KL661" s="713"/>
      <c r="KM661" s="713"/>
      <c r="KN661" s="713"/>
      <c r="KO661" s="713"/>
      <c r="KP661" s="713"/>
      <c r="KQ661" s="713"/>
      <c r="KR661" s="713"/>
      <c r="KS661" s="713"/>
      <c r="KT661" s="713"/>
      <c r="KU661" s="713"/>
      <c r="KV661" s="713"/>
      <c r="KW661" s="713"/>
      <c r="KX661" s="713"/>
      <c r="KY661" s="713"/>
      <c r="KZ661" s="713"/>
      <c r="LA661" s="713"/>
      <c r="LB661" s="713"/>
      <c r="LC661" s="713"/>
      <c r="LD661" s="713"/>
      <c r="LE661" s="713"/>
      <c r="LF661" s="713"/>
      <c r="LG661" s="713"/>
      <c r="LH661" s="713"/>
      <c r="LI661" s="713"/>
      <c r="LJ661" s="713"/>
      <c r="LK661" s="713"/>
      <c r="LL661" s="713"/>
      <c r="LM661" s="713"/>
      <c r="LN661" s="713"/>
      <c r="LO661" s="713"/>
      <c r="LP661" s="713"/>
      <c r="LQ661" s="713"/>
      <c r="LR661" s="713"/>
      <c r="LS661" s="713"/>
      <c r="LT661" s="713"/>
      <c r="LU661" s="713"/>
      <c r="LV661" s="713"/>
      <c r="LW661" s="713"/>
      <c r="LX661" s="713"/>
      <c r="LY661" s="713"/>
      <c r="LZ661" s="713"/>
      <c r="MA661" s="713"/>
      <c r="MB661" s="713"/>
      <c r="MC661" s="713"/>
      <c r="MD661" s="713"/>
      <c r="ME661" s="713"/>
      <c r="MF661" s="713"/>
      <c r="MG661" s="713"/>
      <c r="MH661" s="713"/>
      <c r="MI661" s="713"/>
      <c r="MJ661" s="713"/>
      <c r="MK661" s="713"/>
      <c r="ML661" s="713"/>
      <c r="MM661" s="713"/>
      <c r="MN661" s="713"/>
      <c r="MO661" s="713"/>
      <c r="MP661" s="713"/>
      <c r="MQ661" s="713"/>
      <c r="MR661" s="713"/>
      <c r="MS661" s="713"/>
      <c r="MT661" s="713"/>
      <c r="MU661" s="713"/>
      <c r="MV661" s="714"/>
      <c r="MW661" s="714"/>
      <c r="MX661" s="714"/>
      <c r="MY661" s="714"/>
      <c r="MZ661" s="714"/>
    </row>
    <row r="662" spans="1:364" s="49" customFormat="1" ht="15" customHeight="1">
      <c r="A662" s="723"/>
      <c r="B662" s="724"/>
      <c r="C662" s="709"/>
      <c r="D662" s="474"/>
      <c r="E662" s="7"/>
      <c r="F662" s="7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373"/>
      <c r="AG662" s="7"/>
      <c r="AH662" s="7"/>
      <c r="AI662" s="7"/>
      <c r="AJ662" s="7"/>
      <c r="AK662" s="7"/>
      <c r="AL662" s="7"/>
      <c r="AM662" s="7"/>
      <c r="AN662" s="7"/>
      <c r="AO662" s="373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373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373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373"/>
      <c r="FG662" s="6"/>
      <c r="FH662" s="6"/>
      <c r="FI662" s="6"/>
      <c r="FJ662" s="6"/>
      <c r="FK662" s="6"/>
      <c r="FL662" s="6"/>
      <c r="FM662" s="225"/>
      <c r="FN662" s="6"/>
      <c r="FO662" s="6"/>
      <c r="FP662" s="6"/>
      <c r="FQ662" s="6"/>
      <c r="FR662" s="510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101"/>
      <c r="GJ662" s="511"/>
      <c r="GK662" s="101"/>
      <c r="GL662" s="77"/>
      <c r="GM662" s="77"/>
      <c r="GN662" s="77"/>
      <c r="GO662" s="77"/>
      <c r="GP662" s="77"/>
      <c r="GQ662" s="77"/>
      <c r="GR662" s="77"/>
      <c r="GS662" s="77"/>
      <c r="GT662" s="77"/>
      <c r="GU662" s="77"/>
      <c r="GV662" s="77"/>
      <c r="GW662" s="77"/>
      <c r="GX662" s="77"/>
      <c r="GY662" s="77"/>
      <c r="GZ662" s="77"/>
      <c r="HA662" s="77"/>
      <c r="HB662" s="77"/>
      <c r="HC662" s="77"/>
      <c r="HD662" s="77"/>
      <c r="HE662" s="77"/>
      <c r="HF662" s="77"/>
      <c r="HG662" s="77"/>
      <c r="HH662" s="77"/>
      <c r="HI662" s="77"/>
      <c r="HJ662" s="77"/>
      <c r="HK662" s="77"/>
      <c r="HL662" s="77"/>
      <c r="HM662" s="77"/>
      <c r="HN662" s="77"/>
      <c r="HO662" s="77"/>
      <c r="HP662" s="77"/>
      <c r="HQ662" s="77"/>
      <c r="HR662" s="77"/>
      <c r="HS662" s="77"/>
      <c r="HT662" s="77"/>
      <c r="HU662" s="77"/>
      <c r="HV662" s="77"/>
      <c r="HW662" s="77"/>
      <c r="HX662" s="77"/>
      <c r="HY662" s="77"/>
      <c r="HZ662" s="77"/>
      <c r="IA662" s="77"/>
      <c r="IB662" s="77"/>
      <c r="IC662" s="77"/>
      <c r="ID662" s="77"/>
      <c r="IE662" s="77"/>
      <c r="IF662" s="77"/>
      <c r="IG662" s="77"/>
      <c r="IH662" s="77"/>
      <c r="II662" s="77"/>
      <c r="IJ662" s="77"/>
      <c r="IK662" s="77"/>
      <c r="IL662" s="77"/>
      <c r="IM662" s="77"/>
      <c r="IN662" s="77"/>
      <c r="IO662" s="77"/>
      <c r="IP662" s="77"/>
      <c r="IQ662" s="77"/>
      <c r="IR662" s="77"/>
      <c r="IS662" s="77"/>
      <c r="IT662" s="77"/>
      <c r="IU662" s="77"/>
      <c r="IV662" s="3"/>
      <c r="IW662" s="3"/>
      <c r="IX662" s="3"/>
      <c r="IY662" s="3"/>
      <c r="IZ662" s="3"/>
      <c r="JA662" s="551"/>
      <c r="JB662" s="713"/>
      <c r="JC662" s="713"/>
      <c r="JD662" s="713"/>
      <c r="JE662" s="713"/>
      <c r="JF662" s="713"/>
      <c r="JG662" s="713"/>
      <c r="JH662" s="713"/>
      <c r="JI662" s="713"/>
      <c r="JJ662" s="713"/>
      <c r="JK662" s="713"/>
      <c r="JL662" s="713"/>
      <c r="JM662" s="713"/>
      <c r="JN662" s="713"/>
      <c r="JO662" s="713"/>
      <c r="JP662" s="713"/>
      <c r="JQ662" s="713"/>
      <c r="JR662" s="713"/>
      <c r="JS662" s="713"/>
      <c r="JT662" s="713"/>
      <c r="JU662" s="713"/>
      <c r="JV662" s="713"/>
      <c r="JW662" s="713"/>
      <c r="JX662" s="713"/>
      <c r="JY662" s="713"/>
      <c r="JZ662" s="713"/>
      <c r="KA662" s="713"/>
      <c r="KB662" s="713"/>
      <c r="KC662" s="713"/>
      <c r="KD662" s="713"/>
      <c r="KE662" s="713"/>
      <c r="KF662" s="713"/>
      <c r="KG662" s="713"/>
      <c r="KH662" s="713"/>
      <c r="KI662" s="713"/>
      <c r="KJ662" s="713"/>
      <c r="KK662" s="713"/>
      <c r="KL662" s="713"/>
      <c r="KM662" s="713"/>
      <c r="KN662" s="713"/>
      <c r="KO662" s="713"/>
      <c r="KP662" s="713"/>
      <c r="KQ662" s="713"/>
      <c r="KR662" s="713"/>
      <c r="KS662" s="713"/>
      <c r="KT662" s="713"/>
      <c r="KU662" s="713"/>
      <c r="KV662" s="713"/>
      <c r="KW662" s="713"/>
      <c r="KX662" s="713"/>
      <c r="KY662" s="713"/>
      <c r="KZ662" s="713"/>
      <c r="LA662" s="713"/>
      <c r="LB662" s="713"/>
      <c r="LC662" s="713"/>
      <c r="LD662" s="713"/>
      <c r="LE662" s="713"/>
      <c r="LF662" s="713"/>
      <c r="LG662" s="713"/>
      <c r="LH662" s="713"/>
      <c r="LI662" s="713"/>
      <c r="LJ662" s="713"/>
      <c r="LK662" s="713"/>
      <c r="LL662" s="713"/>
      <c r="LM662" s="713"/>
      <c r="LN662" s="713"/>
      <c r="LO662" s="713"/>
      <c r="LP662" s="713"/>
      <c r="LQ662" s="713"/>
      <c r="LR662" s="713"/>
      <c r="LS662" s="713"/>
      <c r="LT662" s="713"/>
      <c r="LU662" s="713"/>
      <c r="LV662" s="713"/>
      <c r="LW662" s="713"/>
      <c r="LX662" s="713"/>
      <c r="LY662" s="713"/>
      <c r="LZ662" s="713"/>
      <c r="MA662" s="713"/>
      <c r="MB662" s="713"/>
      <c r="MC662" s="713"/>
      <c r="MD662" s="713"/>
      <c r="ME662" s="713"/>
      <c r="MF662" s="713"/>
      <c r="MG662" s="713"/>
      <c r="MH662" s="713"/>
      <c r="MI662" s="713"/>
      <c r="MJ662" s="713"/>
      <c r="MK662" s="713"/>
      <c r="ML662" s="713"/>
      <c r="MM662" s="713"/>
      <c r="MN662" s="713"/>
      <c r="MO662" s="713"/>
      <c r="MP662" s="713"/>
      <c r="MQ662" s="713"/>
      <c r="MR662" s="713"/>
      <c r="MS662" s="713"/>
      <c r="MT662" s="713"/>
      <c r="MU662" s="713"/>
      <c r="MV662" s="714"/>
      <c r="MW662" s="714"/>
      <c r="MX662" s="714"/>
      <c r="MY662" s="714"/>
      <c r="MZ662" s="714"/>
    </row>
    <row r="663" spans="1:364" s="49" customFormat="1" ht="15" customHeight="1">
      <c r="A663" s="723"/>
      <c r="B663" s="724"/>
      <c r="C663" s="709"/>
      <c r="D663" s="474"/>
      <c r="E663" s="7"/>
      <c r="F663" s="7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373"/>
      <c r="AG663" s="7"/>
      <c r="AH663" s="7"/>
      <c r="AI663" s="7"/>
      <c r="AJ663" s="7"/>
      <c r="AK663" s="7"/>
      <c r="AL663" s="7"/>
      <c r="AM663" s="7"/>
      <c r="AN663" s="7"/>
      <c r="AO663" s="373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373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373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373"/>
      <c r="FG663" s="6"/>
      <c r="FH663" s="6"/>
      <c r="FI663" s="6"/>
      <c r="FJ663" s="6"/>
      <c r="FK663" s="6"/>
      <c r="FL663" s="6"/>
      <c r="FM663" s="225"/>
      <c r="FN663" s="6"/>
      <c r="FO663" s="6"/>
      <c r="FP663" s="6"/>
      <c r="FQ663" s="6"/>
      <c r="FR663" s="510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101"/>
      <c r="GJ663" s="511"/>
      <c r="GK663" s="101"/>
      <c r="GL663" s="77"/>
      <c r="GM663" s="77"/>
      <c r="GN663" s="77"/>
      <c r="GO663" s="77"/>
      <c r="GP663" s="77"/>
      <c r="GQ663" s="77"/>
      <c r="GR663" s="77"/>
      <c r="GS663" s="77"/>
      <c r="GT663" s="77"/>
      <c r="GU663" s="77"/>
      <c r="GV663" s="77"/>
      <c r="GW663" s="77"/>
      <c r="GX663" s="77"/>
      <c r="GY663" s="77"/>
      <c r="GZ663" s="77"/>
      <c r="HA663" s="77"/>
      <c r="HB663" s="77"/>
      <c r="HC663" s="77"/>
      <c r="HD663" s="77"/>
      <c r="HE663" s="77"/>
      <c r="HF663" s="77"/>
      <c r="HG663" s="77"/>
      <c r="HH663" s="77"/>
      <c r="HI663" s="77"/>
      <c r="HJ663" s="77"/>
      <c r="HK663" s="77"/>
      <c r="HL663" s="77"/>
      <c r="HM663" s="77"/>
      <c r="HN663" s="77"/>
      <c r="HO663" s="77"/>
      <c r="HP663" s="77"/>
      <c r="HQ663" s="77"/>
      <c r="HR663" s="77"/>
      <c r="HS663" s="77"/>
      <c r="HT663" s="77"/>
      <c r="HU663" s="77"/>
      <c r="HV663" s="77"/>
      <c r="HW663" s="77"/>
      <c r="HX663" s="77"/>
      <c r="HY663" s="77"/>
      <c r="HZ663" s="77"/>
      <c r="IA663" s="77"/>
      <c r="IB663" s="77"/>
      <c r="IC663" s="77"/>
      <c r="ID663" s="77"/>
      <c r="IE663" s="77"/>
      <c r="IF663" s="77"/>
      <c r="IG663" s="77"/>
      <c r="IH663" s="77"/>
      <c r="II663" s="77"/>
      <c r="IJ663" s="77"/>
      <c r="IK663" s="77"/>
      <c r="IL663" s="77"/>
      <c r="IM663" s="77"/>
      <c r="IN663" s="77"/>
      <c r="IO663" s="77"/>
      <c r="IP663" s="77"/>
      <c r="IQ663" s="77"/>
      <c r="IR663" s="77"/>
      <c r="IS663" s="77"/>
      <c r="IT663" s="77"/>
      <c r="IU663" s="77"/>
      <c r="IV663" s="3"/>
      <c r="IW663" s="3"/>
      <c r="IX663" s="3"/>
      <c r="IY663" s="3"/>
      <c r="IZ663" s="3"/>
      <c r="JA663" s="551"/>
      <c r="JB663" s="713"/>
      <c r="JC663" s="713"/>
      <c r="JD663" s="713"/>
      <c r="JE663" s="713"/>
      <c r="JF663" s="713"/>
      <c r="JG663" s="713"/>
      <c r="JH663" s="713"/>
      <c r="JI663" s="713"/>
      <c r="JJ663" s="713"/>
      <c r="JK663" s="713"/>
      <c r="JL663" s="713"/>
      <c r="JM663" s="713"/>
      <c r="JN663" s="713"/>
      <c r="JO663" s="713"/>
      <c r="JP663" s="713"/>
      <c r="JQ663" s="713"/>
      <c r="JR663" s="713"/>
      <c r="JS663" s="713"/>
      <c r="JT663" s="713"/>
      <c r="JU663" s="713"/>
      <c r="JV663" s="713"/>
      <c r="JW663" s="713"/>
      <c r="JX663" s="713"/>
      <c r="JY663" s="713"/>
      <c r="JZ663" s="713"/>
      <c r="KA663" s="713"/>
      <c r="KB663" s="713"/>
      <c r="KC663" s="713"/>
      <c r="KD663" s="713"/>
      <c r="KE663" s="713"/>
      <c r="KF663" s="713"/>
      <c r="KG663" s="713"/>
      <c r="KH663" s="713"/>
      <c r="KI663" s="713"/>
      <c r="KJ663" s="713"/>
      <c r="KK663" s="713"/>
      <c r="KL663" s="713"/>
      <c r="KM663" s="713"/>
      <c r="KN663" s="713"/>
      <c r="KO663" s="713"/>
      <c r="KP663" s="713"/>
      <c r="KQ663" s="713"/>
      <c r="KR663" s="713"/>
      <c r="KS663" s="713"/>
      <c r="KT663" s="713"/>
      <c r="KU663" s="713"/>
      <c r="KV663" s="713"/>
      <c r="KW663" s="713"/>
      <c r="KX663" s="713"/>
      <c r="KY663" s="713"/>
      <c r="KZ663" s="713"/>
      <c r="LA663" s="713"/>
      <c r="LB663" s="713"/>
      <c r="LC663" s="713"/>
      <c r="LD663" s="713"/>
      <c r="LE663" s="713"/>
      <c r="LF663" s="713"/>
      <c r="LG663" s="713"/>
      <c r="LH663" s="713"/>
      <c r="LI663" s="713"/>
      <c r="LJ663" s="713"/>
      <c r="LK663" s="713"/>
      <c r="LL663" s="713"/>
      <c r="LM663" s="713"/>
      <c r="LN663" s="713"/>
      <c r="LO663" s="713"/>
      <c r="LP663" s="713"/>
      <c r="LQ663" s="713"/>
      <c r="LR663" s="713"/>
      <c r="LS663" s="713"/>
      <c r="LT663" s="713"/>
      <c r="LU663" s="713"/>
      <c r="LV663" s="713"/>
      <c r="LW663" s="713"/>
      <c r="LX663" s="713"/>
      <c r="LY663" s="713"/>
      <c r="LZ663" s="713"/>
      <c r="MA663" s="713"/>
      <c r="MB663" s="713"/>
      <c r="MC663" s="713"/>
      <c r="MD663" s="713"/>
      <c r="ME663" s="713"/>
      <c r="MF663" s="713"/>
      <c r="MG663" s="713"/>
      <c r="MH663" s="713"/>
      <c r="MI663" s="713"/>
      <c r="MJ663" s="713"/>
      <c r="MK663" s="713"/>
      <c r="ML663" s="713"/>
      <c r="MM663" s="713"/>
      <c r="MN663" s="713"/>
      <c r="MO663" s="713"/>
      <c r="MP663" s="713"/>
      <c r="MQ663" s="713"/>
      <c r="MR663" s="713"/>
      <c r="MS663" s="713"/>
      <c r="MT663" s="713"/>
      <c r="MU663" s="713"/>
      <c r="MV663" s="714"/>
      <c r="MW663" s="714"/>
      <c r="MX663" s="714"/>
      <c r="MY663" s="714"/>
      <c r="MZ663" s="714"/>
    </row>
    <row r="664" spans="1:364" s="49" customFormat="1" ht="15" customHeight="1">
      <c r="A664" s="723"/>
      <c r="B664" s="724"/>
      <c r="C664" s="709"/>
      <c r="D664" s="474"/>
      <c r="E664" s="7"/>
      <c r="F664" s="7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373"/>
      <c r="AG664" s="7"/>
      <c r="AH664" s="7"/>
      <c r="AI664" s="7"/>
      <c r="AJ664" s="7"/>
      <c r="AK664" s="7"/>
      <c r="AL664" s="7"/>
      <c r="AM664" s="7"/>
      <c r="AN664" s="7"/>
      <c r="AO664" s="373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373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373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373"/>
      <c r="FG664" s="6"/>
      <c r="FH664" s="6"/>
      <c r="FI664" s="6"/>
      <c r="FJ664" s="6"/>
      <c r="FK664" s="6"/>
      <c r="FL664" s="6"/>
      <c r="FM664" s="225"/>
      <c r="FN664" s="6"/>
      <c r="FO664" s="6"/>
      <c r="FP664" s="6"/>
      <c r="FQ664" s="6"/>
      <c r="FR664" s="510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101"/>
      <c r="GJ664" s="511"/>
      <c r="GK664" s="101"/>
      <c r="GL664" s="77"/>
      <c r="GM664" s="77"/>
      <c r="GN664" s="77"/>
      <c r="GO664" s="77"/>
      <c r="GP664" s="77"/>
      <c r="GQ664" s="77"/>
      <c r="GR664" s="77"/>
      <c r="GS664" s="77"/>
      <c r="GT664" s="77"/>
      <c r="GU664" s="77"/>
      <c r="GV664" s="77"/>
      <c r="GW664" s="77"/>
      <c r="GX664" s="77"/>
      <c r="GY664" s="77"/>
      <c r="GZ664" s="77"/>
      <c r="HA664" s="77"/>
      <c r="HB664" s="77"/>
      <c r="HC664" s="77"/>
      <c r="HD664" s="77"/>
      <c r="HE664" s="77"/>
      <c r="HF664" s="77"/>
      <c r="HG664" s="77"/>
      <c r="HH664" s="77"/>
      <c r="HI664" s="77"/>
      <c r="HJ664" s="77"/>
      <c r="HK664" s="77"/>
      <c r="HL664" s="77"/>
      <c r="HM664" s="77"/>
      <c r="HN664" s="77"/>
      <c r="HO664" s="77"/>
      <c r="HP664" s="77"/>
      <c r="HQ664" s="77"/>
      <c r="HR664" s="77"/>
      <c r="HS664" s="77"/>
      <c r="HT664" s="77"/>
      <c r="HU664" s="77"/>
      <c r="HV664" s="77"/>
      <c r="HW664" s="77"/>
      <c r="HX664" s="77"/>
      <c r="HY664" s="77"/>
      <c r="HZ664" s="77"/>
      <c r="IA664" s="77"/>
      <c r="IB664" s="77"/>
      <c r="IC664" s="77"/>
      <c r="ID664" s="77"/>
      <c r="IE664" s="77"/>
      <c r="IF664" s="77"/>
      <c r="IG664" s="77"/>
      <c r="IH664" s="77"/>
      <c r="II664" s="77"/>
      <c r="IJ664" s="77"/>
      <c r="IK664" s="77"/>
      <c r="IL664" s="77"/>
      <c r="IM664" s="77"/>
      <c r="IN664" s="77"/>
      <c r="IO664" s="77"/>
      <c r="IP664" s="77"/>
      <c r="IQ664" s="77"/>
      <c r="IR664" s="77"/>
      <c r="IS664" s="77"/>
      <c r="IT664" s="77"/>
      <c r="IU664" s="77"/>
      <c r="IV664" s="3"/>
      <c r="IW664" s="3"/>
      <c r="IX664" s="3"/>
      <c r="IY664" s="3"/>
      <c r="IZ664" s="3"/>
      <c r="JA664" s="551"/>
      <c r="JB664" s="713"/>
      <c r="JC664" s="713"/>
      <c r="JD664" s="713"/>
      <c r="JE664" s="713"/>
      <c r="JF664" s="713"/>
      <c r="JG664" s="713"/>
      <c r="JH664" s="713"/>
      <c r="JI664" s="713"/>
      <c r="JJ664" s="713"/>
      <c r="JK664" s="713"/>
      <c r="JL664" s="713"/>
      <c r="JM664" s="713"/>
      <c r="JN664" s="713"/>
      <c r="JO664" s="713"/>
      <c r="JP664" s="713"/>
      <c r="JQ664" s="713"/>
      <c r="JR664" s="713"/>
      <c r="JS664" s="713"/>
      <c r="JT664" s="713"/>
      <c r="JU664" s="713"/>
      <c r="JV664" s="713"/>
      <c r="JW664" s="713"/>
      <c r="JX664" s="713"/>
      <c r="JY664" s="713"/>
      <c r="JZ664" s="713"/>
      <c r="KA664" s="713"/>
      <c r="KB664" s="713"/>
      <c r="KC664" s="713"/>
      <c r="KD664" s="713"/>
      <c r="KE664" s="713"/>
      <c r="KF664" s="713"/>
      <c r="KG664" s="713"/>
      <c r="KH664" s="713"/>
      <c r="KI664" s="713"/>
      <c r="KJ664" s="713"/>
      <c r="KK664" s="713"/>
      <c r="KL664" s="713"/>
      <c r="KM664" s="713"/>
      <c r="KN664" s="713"/>
      <c r="KO664" s="713"/>
      <c r="KP664" s="713"/>
      <c r="KQ664" s="713"/>
      <c r="KR664" s="713"/>
      <c r="KS664" s="713"/>
      <c r="KT664" s="713"/>
      <c r="KU664" s="713"/>
      <c r="KV664" s="713"/>
      <c r="KW664" s="713"/>
      <c r="KX664" s="713"/>
      <c r="KY664" s="713"/>
      <c r="KZ664" s="713"/>
      <c r="LA664" s="713"/>
      <c r="LB664" s="713"/>
      <c r="LC664" s="713"/>
      <c r="LD664" s="713"/>
      <c r="LE664" s="713"/>
      <c r="LF664" s="713"/>
      <c r="LG664" s="713"/>
      <c r="LH664" s="713"/>
      <c r="LI664" s="713"/>
      <c r="LJ664" s="713"/>
      <c r="LK664" s="713"/>
      <c r="LL664" s="713"/>
      <c r="LM664" s="713"/>
      <c r="LN664" s="713"/>
      <c r="LO664" s="713"/>
      <c r="LP664" s="713"/>
      <c r="LQ664" s="713"/>
      <c r="LR664" s="713"/>
      <c r="LS664" s="713"/>
      <c r="LT664" s="713"/>
      <c r="LU664" s="713"/>
      <c r="LV664" s="713"/>
      <c r="LW664" s="713"/>
      <c r="LX664" s="713"/>
      <c r="LY664" s="713"/>
      <c r="LZ664" s="713"/>
      <c r="MA664" s="713"/>
      <c r="MB664" s="713"/>
      <c r="MC664" s="713"/>
      <c r="MD664" s="713"/>
      <c r="ME664" s="713"/>
      <c r="MF664" s="713"/>
      <c r="MG664" s="713"/>
      <c r="MH664" s="713"/>
      <c r="MI664" s="713"/>
      <c r="MJ664" s="713"/>
      <c r="MK664" s="713"/>
      <c r="ML664" s="713"/>
      <c r="MM664" s="713"/>
      <c r="MN664" s="713"/>
      <c r="MO664" s="713"/>
      <c r="MP664" s="713"/>
      <c r="MQ664" s="713"/>
      <c r="MR664" s="713"/>
      <c r="MS664" s="713"/>
      <c r="MT664" s="713"/>
      <c r="MU664" s="713"/>
      <c r="MV664" s="714"/>
      <c r="MW664" s="714"/>
      <c r="MX664" s="714"/>
      <c r="MY664" s="714"/>
      <c r="MZ664" s="714"/>
    </row>
    <row r="665" spans="1:364" s="49" customFormat="1" ht="15" customHeight="1">
      <c r="A665" s="723"/>
      <c r="B665" s="724"/>
      <c r="C665" s="709"/>
      <c r="D665" s="474"/>
      <c r="E665" s="7"/>
      <c r="F665" s="7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373"/>
      <c r="AG665" s="7"/>
      <c r="AH665" s="7"/>
      <c r="AI665" s="7"/>
      <c r="AJ665" s="7"/>
      <c r="AK665" s="7"/>
      <c r="AL665" s="7"/>
      <c r="AM665" s="7"/>
      <c r="AN665" s="7"/>
      <c r="AO665" s="373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373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373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373"/>
      <c r="FG665" s="6"/>
      <c r="FH665" s="6"/>
      <c r="FI665" s="6"/>
      <c r="FJ665" s="6"/>
      <c r="FK665" s="6"/>
      <c r="FL665" s="6"/>
      <c r="FM665" s="225"/>
      <c r="FN665" s="6"/>
      <c r="FO665" s="6"/>
      <c r="FP665" s="6"/>
      <c r="FQ665" s="6"/>
      <c r="FR665" s="510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101"/>
      <c r="GJ665" s="511"/>
      <c r="GK665" s="101"/>
      <c r="GL665" s="77"/>
      <c r="GM665" s="77"/>
      <c r="GN665" s="77"/>
      <c r="GO665" s="77"/>
      <c r="GP665" s="77"/>
      <c r="GQ665" s="77"/>
      <c r="GR665" s="77"/>
      <c r="GS665" s="77"/>
      <c r="GT665" s="77"/>
      <c r="GU665" s="77"/>
      <c r="GV665" s="77"/>
      <c r="GW665" s="77"/>
      <c r="GX665" s="77"/>
      <c r="GY665" s="77"/>
      <c r="GZ665" s="77"/>
      <c r="HA665" s="77"/>
      <c r="HB665" s="77"/>
      <c r="HC665" s="77"/>
      <c r="HD665" s="77"/>
      <c r="HE665" s="77"/>
      <c r="HF665" s="77"/>
      <c r="HG665" s="77"/>
      <c r="HH665" s="77"/>
      <c r="HI665" s="77"/>
      <c r="HJ665" s="77"/>
      <c r="HK665" s="77"/>
      <c r="HL665" s="77"/>
      <c r="HM665" s="77"/>
      <c r="HN665" s="77"/>
      <c r="HO665" s="77"/>
      <c r="HP665" s="77"/>
      <c r="HQ665" s="77"/>
      <c r="HR665" s="77"/>
      <c r="HS665" s="77"/>
      <c r="HT665" s="77"/>
      <c r="HU665" s="77"/>
      <c r="HV665" s="77"/>
      <c r="HW665" s="77"/>
      <c r="HX665" s="77"/>
      <c r="HY665" s="77"/>
      <c r="HZ665" s="77"/>
      <c r="IA665" s="77"/>
      <c r="IB665" s="77"/>
      <c r="IC665" s="77"/>
      <c r="ID665" s="77"/>
      <c r="IE665" s="77"/>
      <c r="IF665" s="77"/>
      <c r="IG665" s="77"/>
      <c r="IH665" s="77"/>
      <c r="II665" s="77"/>
      <c r="IJ665" s="77"/>
      <c r="IK665" s="77"/>
      <c r="IL665" s="77"/>
      <c r="IM665" s="77"/>
      <c r="IN665" s="77"/>
      <c r="IO665" s="77"/>
      <c r="IP665" s="77"/>
      <c r="IQ665" s="77"/>
      <c r="IR665" s="77"/>
      <c r="IS665" s="77"/>
      <c r="IT665" s="77"/>
      <c r="IU665" s="77"/>
      <c r="IV665" s="3"/>
      <c r="IW665" s="3"/>
      <c r="IX665" s="3"/>
      <c r="IY665" s="3"/>
      <c r="IZ665" s="3"/>
      <c r="JA665" s="551"/>
      <c r="JB665" s="713"/>
      <c r="JC665" s="713"/>
      <c r="JD665" s="713"/>
      <c r="JE665" s="713"/>
      <c r="JF665" s="713"/>
      <c r="JG665" s="713"/>
      <c r="JH665" s="713"/>
      <c r="JI665" s="713"/>
      <c r="JJ665" s="713"/>
      <c r="JK665" s="713"/>
      <c r="JL665" s="713"/>
      <c r="JM665" s="713"/>
      <c r="JN665" s="713"/>
      <c r="JO665" s="713"/>
      <c r="JP665" s="713"/>
      <c r="JQ665" s="713"/>
      <c r="JR665" s="713"/>
      <c r="JS665" s="713"/>
      <c r="JT665" s="713"/>
      <c r="JU665" s="713"/>
      <c r="JV665" s="713"/>
      <c r="JW665" s="713"/>
      <c r="JX665" s="713"/>
      <c r="JY665" s="713"/>
      <c r="JZ665" s="713"/>
      <c r="KA665" s="713"/>
      <c r="KB665" s="713"/>
      <c r="KC665" s="713"/>
      <c r="KD665" s="713"/>
      <c r="KE665" s="713"/>
      <c r="KF665" s="713"/>
      <c r="KG665" s="713"/>
      <c r="KH665" s="713"/>
      <c r="KI665" s="713"/>
      <c r="KJ665" s="713"/>
      <c r="KK665" s="713"/>
      <c r="KL665" s="713"/>
      <c r="KM665" s="713"/>
      <c r="KN665" s="713"/>
      <c r="KO665" s="713"/>
      <c r="KP665" s="713"/>
      <c r="KQ665" s="713"/>
      <c r="KR665" s="713"/>
      <c r="KS665" s="713"/>
      <c r="KT665" s="713"/>
      <c r="KU665" s="713"/>
      <c r="KV665" s="713"/>
      <c r="KW665" s="713"/>
      <c r="KX665" s="713"/>
      <c r="KY665" s="713"/>
      <c r="KZ665" s="713"/>
      <c r="LA665" s="713"/>
      <c r="LB665" s="713"/>
      <c r="LC665" s="713"/>
      <c r="LD665" s="713"/>
      <c r="LE665" s="713"/>
      <c r="LF665" s="713"/>
      <c r="LG665" s="713"/>
      <c r="LH665" s="713"/>
      <c r="LI665" s="713"/>
      <c r="LJ665" s="713"/>
      <c r="LK665" s="713"/>
      <c r="LL665" s="713"/>
      <c r="LM665" s="713"/>
      <c r="LN665" s="713"/>
      <c r="LO665" s="713"/>
      <c r="LP665" s="713"/>
      <c r="LQ665" s="713"/>
      <c r="LR665" s="713"/>
      <c r="LS665" s="713"/>
      <c r="LT665" s="713"/>
      <c r="LU665" s="713"/>
      <c r="LV665" s="713"/>
      <c r="LW665" s="713"/>
      <c r="LX665" s="713"/>
      <c r="LY665" s="713"/>
      <c r="LZ665" s="713"/>
      <c r="MA665" s="713"/>
      <c r="MB665" s="713"/>
      <c r="MC665" s="713"/>
      <c r="MD665" s="713"/>
      <c r="ME665" s="713"/>
      <c r="MF665" s="713"/>
      <c r="MG665" s="713"/>
      <c r="MH665" s="713"/>
      <c r="MI665" s="713"/>
      <c r="MJ665" s="713"/>
      <c r="MK665" s="713"/>
      <c r="ML665" s="713"/>
      <c r="MM665" s="713"/>
      <c r="MN665" s="713"/>
      <c r="MO665" s="713"/>
      <c r="MP665" s="713"/>
      <c r="MQ665" s="713"/>
      <c r="MR665" s="713"/>
      <c r="MS665" s="713"/>
      <c r="MT665" s="713"/>
      <c r="MU665" s="713"/>
      <c r="MV665" s="714"/>
      <c r="MW665" s="714"/>
      <c r="MX665" s="714"/>
      <c r="MY665" s="714"/>
      <c r="MZ665" s="714"/>
    </row>
    <row r="666" spans="1:364" s="49" customFormat="1" ht="15" customHeight="1">
      <c r="A666" s="723"/>
      <c r="B666" s="724"/>
      <c r="C666" s="709"/>
      <c r="D666" s="474"/>
      <c r="E666" s="7"/>
      <c r="F666" s="7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373"/>
      <c r="AG666" s="7"/>
      <c r="AH666" s="7"/>
      <c r="AI666" s="7"/>
      <c r="AJ666" s="7"/>
      <c r="AK666" s="7"/>
      <c r="AL666" s="7"/>
      <c r="AM666" s="7"/>
      <c r="AN666" s="7"/>
      <c r="AO666" s="373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373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373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373"/>
      <c r="FG666" s="6"/>
      <c r="FH666" s="6"/>
      <c r="FI666" s="6"/>
      <c r="FJ666" s="6"/>
      <c r="FK666" s="6"/>
      <c r="FL666" s="6"/>
      <c r="FM666" s="225"/>
      <c r="FN666" s="6"/>
      <c r="FO666" s="6"/>
      <c r="FP666" s="6"/>
      <c r="FQ666" s="6"/>
      <c r="FR666" s="510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101"/>
      <c r="GJ666" s="511"/>
      <c r="GK666" s="101"/>
      <c r="GL666" s="77"/>
      <c r="GM666" s="77"/>
      <c r="GN666" s="77"/>
      <c r="GO666" s="77"/>
      <c r="GP666" s="77"/>
      <c r="GQ666" s="77"/>
      <c r="GR666" s="77"/>
      <c r="GS666" s="77"/>
      <c r="GT666" s="77"/>
      <c r="GU666" s="77"/>
      <c r="GV666" s="77"/>
      <c r="GW666" s="77"/>
      <c r="GX666" s="77"/>
      <c r="GY666" s="77"/>
      <c r="GZ666" s="77"/>
      <c r="HA666" s="77"/>
      <c r="HB666" s="77"/>
      <c r="HC666" s="77"/>
      <c r="HD666" s="77"/>
      <c r="HE666" s="77"/>
      <c r="HF666" s="77"/>
      <c r="HG666" s="77"/>
      <c r="HH666" s="77"/>
      <c r="HI666" s="77"/>
      <c r="HJ666" s="77"/>
      <c r="HK666" s="77"/>
      <c r="HL666" s="77"/>
      <c r="HM666" s="77"/>
      <c r="HN666" s="77"/>
      <c r="HO666" s="77"/>
      <c r="HP666" s="77"/>
      <c r="HQ666" s="77"/>
      <c r="HR666" s="77"/>
      <c r="HS666" s="77"/>
      <c r="HT666" s="77"/>
      <c r="HU666" s="77"/>
      <c r="HV666" s="77"/>
      <c r="HW666" s="77"/>
      <c r="HX666" s="77"/>
      <c r="HY666" s="77"/>
      <c r="HZ666" s="77"/>
      <c r="IA666" s="77"/>
      <c r="IB666" s="77"/>
      <c r="IC666" s="77"/>
      <c r="ID666" s="77"/>
      <c r="IE666" s="77"/>
      <c r="IF666" s="77"/>
      <c r="IG666" s="77"/>
      <c r="IH666" s="77"/>
      <c r="II666" s="77"/>
      <c r="IJ666" s="77"/>
      <c r="IK666" s="77"/>
      <c r="IL666" s="77"/>
      <c r="IM666" s="77"/>
      <c r="IN666" s="77"/>
      <c r="IO666" s="77"/>
      <c r="IP666" s="77"/>
      <c r="IQ666" s="77"/>
      <c r="IR666" s="77"/>
      <c r="IS666" s="77"/>
      <c r="IT666" s="77"/>
      <c r="IU666" s="77"/>
      <c r="IV666" s="3"/>
      <c r="IW666" s="3"/>
      <c r="IX666" s="3"/>
      <c r="IY666" s="3"/>
      <c r="IZ666" s="3"/>
      <c r="JA666" s="551"/>
      <c r="JB666" s="713"/>
      <c r="JC666" s="713"/>
      <c r="JD666" s="713"/>
      <c r="JE666" s="713"/>
      <c r="JF666" s="713"/>
      <c r="JG666" s="713"/>
      <c r="JH666" s="713"/>
      <c r="JI666" s="713"/>
      <c r="JJ666" s="713"/>
      <c r="JK666" s="713"/>
      <c r="JL666" s="713"/>
      <c r="JM666" s="713"/>
      <c r="JN666" s="713"/>
      <c r="JO666" s="713"/>
      <c r="JP666" s="713"/>
      <c r="JQ666" s="713"/>
      <c r="JR666" s="713"/>
      <c r="JS666" s="713"/>
      <c r="JT666" s="713"/>
      <c r="JU666" s="713"/>
      <c r="JV666" s="713"/>
      <c r="JW666" s="713"/>
      <c r="JX666" s="713"/>
      <c r="JY666" s="713"/>
      <c r="JZ666" s="713"/>
      <c r="KA666" s="713"/>
      <c r="KB666" s="713"/>
      <c r="KC666" s="713"/>
      <c r="KD666" s="713"/>
      <c r="KE666" s="713"/>
      <c r="KF666" s="713"/>
      <c r="KG666" s="713"/>
      <c r="KH666" s="713"/>
      <c r="KI666" s="713"/>
      <c r="KJ666" s="713"/>
      <c r="KK666" s="713"/>
      <c r="KL666" s="713"/>
      <c r="KM666" s="713"/>
      <c r="KN666" s="713"/>
      <c r="KO666" s="713"/>
      <c r="KP666" s="713"/>
      <c r="KQ666" s="713"/>
      <c r="KR666" s="713"/>
      <c r="KS666" s="713"/>
      <c r="KT666" s="713"/>
      <c r="KU666" s="713"/>
      <c r="KV666" s="713"/>
      <c r="KW666" s="713"/>
      <c r="KX666" s="713"/>
      <c r="KY666" s="713"/>
      <c r="KZ666" s="713"/>
      <c r="LA666" s="713"/>
      <c r="LB666" s="713"/>
      <c r="LC666" s="713"/>
      <c r="LD666" s="713"/>
      <c r="LE666" s="713"/>
      <c r="LF666" s="713"/>
      <c r="LG666" s="713"/>
      <c r="LH666" s="713"/>
      <c r="LI666" s="713"/>
      <c r="LJ666" s="713"/>
      <c r="LK666" s="713"/>
      <c r="LL666" s="713"/>
      <c r="LM666" s="713"/>
      <c r="LN666" s="713"/>
      <c r="LO666" s="713"/>
      <c r="LP666" s="713"/>
      <c r="LQ666" s="713"/>
      <c r="LR666" s="713"/>
      <c r="LS666" s="713"/>
      <c r="LT666" s="713"/>
      <c r="LU666" s="713"/>
      <c r="LV666" s="713"/>
      <c r="LW666" s="713"/>
      <c r="LX666" s="713"/>
      <c r="LY666" s="713"/>
      <c r="LZ666" s="713"/>
      <c r="MA666" s="713"/>
      <c r="MB666" s="713"/>
      <c r="MC666" s="713"/>
      <c r="MD666" s="713"/>
      <c r="ME666" s="713"/>
      <c r="MF666" s="713"/>
      <c r="MG666" s="713"/>
      <c r="MH666" s="713"/>
      <c r="MI666" s="713"/>
      <c r="MJ666" s="713"/>
      <c r="MK666" s="713"/>
      <c r="ML666" s="713"/>
      <c r="MM666" s="713"/>
      <c r="MN666" s="713"/>
      <c r="MO666" s="713"/>
      <c r="MP666" s="713"/>
      <c r="MQ666" s="713"/>
      <c r="MR666" s="713"/>
      <c r="MS666" s="713"/>
      <c r="MT666" s="713"/>
      <c r="MU666" s="713"/>
      <c r="MV666" s="714"/>
      <c r="MW666" s="714"/>
      <c r="MX666" s="714"/>
      <c r="MY666" s="714"/>
      <c r="MZ666" s="714"/>
    </row>
    <row r="667" spans="1:364" s="49" customFormat="1" ht="15" customHeight="1">
      <c r="A667" s="723"/>
      <c r="B667" s="724"/>
      <c r="C667" s="709"/>
      <c r="D667" s="474"/>
      <c r="E667" s="7"/>
      <c r="F667" s="7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373"/>
      <c r="AG667" s="7"/>
      <c r="AH667" s="7"/>
      <c r="AI667" s="7"/>
      <c r="AJ667" s="7"/>
      <c r="AK667" s="7"/>
      <c r="AL667" s="7"/>
      <c r="AM667" s="7"/>
      <c r="AN667" s="7"/>
      <c r="AO667" s="373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373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373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373"/>
      <c r="FG667" s="6"/>
      <c r="FH667" s="6"/>
      <c r="FI667" s="6"/>
      <c r="FJ667" s="6"/>
      <c r="FK667" s="6"/>
      <c r="FL667" s="6"/>
      <c r="FM667" s="225"/>
      <c r="FN667" s="6"/>
      <c r="FO667" s="6"/>
      <c r="FP667" s="6"/>
      <c r="FQ667" s="6"/>
      <c r="FR667" s="510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101"/>
      <c r="GJ667" s="511"/>
      <c r="GK667" s="101"/>
      <c r="GL667" s="77"/>
      <c r="GM667" s="77"/>
      <c r="GN667" s="77"/>
      <c r="GO667" s="77"/>
      <c r="GP667" s="77"/>
      <c r="GQ667" s="77"/>
      <c r="GR667" s="77"/>
      <c r="GS667" s="77"/>
      <c r="GT667" s="77"/>
      <c r="GU667" s="77"/>
      <c r="GV667" s="77"/>
      <c r="GW667" s="77"/>
      <c r="GX667" s="77"/>
      <c r="GY667" s="77"/>
      <c r="GZ667" s="77"/>
      <c r="HA667" s="77"/>
      <c r="HB667" s="77"/>
      <c r="HC667" s="77"/>
      <c r="HD667" s="77"/>
      <c r="HE667" s="77"/>
      <c r="HF667" s="77"/>
      <c r="HG667" s="77"/>
      <c r="HH667" s="77"/>
      <c r="HI667" s="77"/>
      <c r="HJ667" s="77"/>
      <c r="HK667" s="77"/>
      <c r="HL667" s="77"/>
      <c r="HM667" s="77"/>
      <c r="HN667" s="77"/>
      <c r="HO667" s="77"/>
      <c r="HP667" s="77"/>
      <c r="HQ667" s="77"/>
      <c r="HR667" s="77"/>
      <c r="HS667" s="77"/>
      <c r="HT667" s="77"/>
      <c r="HU667" s="77"/>
      <c r="HV667" s="77"/>
      <c r="HW667" s="77"/>
      <c r="HX667" s="77"/>
      <c r="HY667" s="77"/>
      <c r="HZ667" s="77"/>
      <c r="IA667" s="77"/>
      <c r="IB667" s="77"/>
      <c r="IC667" s="77"/>
      <c r="ID667" s="77"/>
      <c r="IE667" s="77"/>
      <c r="IF667" s="77"/>
      <c r="IG667" s="77"/>
      <c r="IH667" s="77"/>
      <c r="II667" s="77"/>
      <c r="IJ667" s="77"/>
      <c r="IK667" s="77"/>
      <c r="IL667" s="77"/>
      <c r="IM667" s="77"/>
      <c r="IN667" s="77"/>
      <c r="IO667" s="77"/>
      <c r="IP667" s="77"/>
      <c r="IQ667" s="77"/>
      <c r="IR667" s="77"/>
      <c r="IS667" s="77"/>
      <c r="IT667" s="77"/>
      <c r="IU667" s="77"/>
      <c r="IV667" s="3"/>
      <c r="IW667" s="3"/>
      <c r="IX667" s="3"/>
      <c r="IY667" s="3"/>
      <c r="IZ667" s="3"/>
      <c r="JA667" s="551"/>
      <c r="JB667" s="713"/>
      <c r="JC667" s="713"/>
      <c r="JD667" s="713"/>
      <c r="JE667" s="713"/>
      <c r="JF667" s="713"/>
      <c r="JG667" s="713"/>
      <c r="JH667" s="713"/>
      <c r="JI667" s="713"/>
      <c r="JJ667" s="713"/>
      <c r="JK667" s="713"/>
      <c r="JL667" s="713"/>
      <c r="JM667" s="713"/>
      <c r="JN667" s="713"/>
      <c r="JO667" s="713"/>
      <c r="JP667" s="713"/>
      <c r="JQ667" s="713"/>
      <c r="JR667" s="713"/>
      <c r="JS667" s="713"/>
      <c r="JT667" s="713"/>
      <c r="JU667" s="713"/>
      <c r="JV667" s="713"/>
      <c r="JW667" s="713"/>
      <c r="JX667" s="713"/>
      <c r="JY667" s="713"/>
      <c r="JZ667" s="713"/>
      <c r="KA667" s="713"/>
      <c r="KB667" s="713"/>
      <c r="KC667" s="713"/>
      <c r="KD667" s="713"/>
      <c r="KE667" s="713"/>
      <c r="KF667" s="713"/>
      <c r="KG667" s="713"/>
      <c r="KH667" s="713"/>
      <c r="KI667" s="713"/>
      <c r="KJ667" s="713"/>
      <c r="KK667" s="713"/>
      <c r="KL667" s="713"/>
      <c r="KM667" s="713"/>
      <c r="KN667" s="713"/>
      <c r="KO667" s="713"/>
      <c r="KP667" s="713"/>
      <c r="KQ667" s="713"/>
      <c r="KR667" s="713"/>
      <c r="KS667" s="713"/>
      <c r="KT667" s="713"/>
      <c r="KU667" s="713"/>
      <c r="KV667" s="713"/>
      <c r="KW667" s="713"/>
      <c r="KX667" s="713"/>
      <c r="KY667" s="713"/>
      <c r="KZ667" s="713"/>
      <c r="LA667" s="713"/>
      <c r="LB667" s="713"/>
      <c r="LC667" s="713"/>
      <c r="LD667" s="713"/>
      <c r="LE667" s="713"/>
      <c r="LF667" s="713"/>
      <c r="LG667" s="713"/>
      <c r="LH667" s="713"/>
      <c r="LI667" s="713"/>
      <c r="LJ667" s="713"/>
      <c r="LK667" s="713"/>
      <c r="LL667" s="713"/>
      <c r="LM667" s="713"/>
      <c r="LN667" s="713"/>
      <c r="LO667" s="713"/>
      <c r="LP667" s="713"/>
      <c r="LQ667" s="713"/>
      <c r="LR667" s="713"/>
      <c r="LS667" s="713"/>
      <c r="LT667" s="713"/>
      <c r="LU667" s="713"/>
      <c r="LV667" s="713"/>
      <c r="LW667" s="713"/>
      <c r="LX667" s="713"/>
      <c r="LY667" s="713"/>
      <c r="LZ667" s="713"/>
      <c r="MA667" s="713"/>
      <c r="MB667" s="713"/>
      <c r="MC667" s="713"/>
      <c r="MD667" s="713"/>
      <c r="ME667" s="713"/>
      <c r="MF667" s="713"/>
      <c r="MG667" s="713"/>
      <c r="MH667" s="713"/>
      <c r="MI667" s="713"/>
      <c r="MJ667" s="713"/>
      <c r="MK667" s="713"/>
      <c r="ML667" s="713"/>
      <c r="MM667" s="713"/>
      <c r="MN667" s="713"/>
      <c r="MO667" s="713"/>
      <c r="MP667" s="713"/>
      <c r="MQ667" s="713"/>
      <c r="MR667" s="713"/>
      <c r="MS667" s="713"/>
      <c r="MT667" s="713"/>
      <c r="MU667" s="713"/>
      <c r="MV667" s="714"/>
      <c r="MW667" s="714"/>
      <c r="MX667" s="714"/>
      <c r="MY667" s="714"/>
      <c r="MZ667" s="714"/>
    </row>
    <row r="668" spans="1:364" s="49" customFormat="1" ht="15" customHeight="1">
      <c r="A668" s="723"/>
      <c r="B668" s="724"/>
      <c r="C668" s="709"/>
      <c r="D668" s="474"/>
      <c r="E668" s="7"/>
      <c r="F668" s="7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373"/>
      <c r="AG668" s="7"/>
      <c r="AH668" s="7"/>
      <c r="AI668" s="7"/>
      <c r="AJ668" s="7"/>
      <c r="AK668" s="7"/>
      <c r="AL668" s="7"/>
      <c r="AM668" s="7"/>
      <c r="AN668" s="7"/>
      <c r="AO668" s="373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373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373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373"/>
      <c r="FG668" s="6"/>
      <c r="FH668" s="6"/>
      <c r="FI668" s="6"/>
      <c r="FJ668" s="6"/>
      <c r="FK668" s="6"/>
      <c r="FL668" s="6"/>
      <c r="FM668" s="225"/>
      <c r="FN668" s="6"/>
      <c r="FO668" s="6"/>
      <c r="FP668" s="6"/>
      <c r="FQ668" s="6"/>
      <c r="FR668" s="510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101"/>
      <c r="GJ668" s="511"/>
      <c r="GK668" s="101"/>
      <c r="GL668" s="77"/>
      <c r="GM668" s="77"/>
      <c r="GN668" s="77"/>
      <c r="GO668" s="77"/>
      <c r="GP668" s="77"/>
      <c r="GQ668" s="77"/>
      <c r="GR668" s="77"/>
      <c r="GS668" s="77"/>
      <c r="GT668" s="77"/>
      <c r="GU668" s="77"/>
      <c r="GV668" s="77"/>
      <c r="GW668" s="77"/>
      <c r="GX668" s="77"/>
      <c r="GY668" s="77"/>
      <c r="GZ668" s="77"/>
      <c r="HA668" s="77"/>
      <c r="HB668" s="77"/>
      <c r="HC668" s="77"/>
      <c r="HD668" s="77"/>
      <c r="HE668" s="77"/>
      <c r="HF668" s="77"/>
      <c r="HG668" s="77"/>
      <c r="HH668" s="77"/>
      <c r="HI668" s="77"/>
      <c r="HJ668" s="77"/>
      <c r="HK668" s="77"/>
      <c r="HL668" s="77"/>
      <c r="HM668" s="77"/>
      <c r="HN668" s="77"/>
      <c r="HO668" s="77"/>
      <c r="HP668" s="77"/>
      <c r="HQ668" s="77"/>
      <c r="HR668" s="77"/>
      <c r="HS668" s="77"/>
      <c r="HT668" s="77"/>
      <c r="HU668" s="77"/>
      <c r="HV668" s="77"/>
      <c r="HW668" s="77"/>
      <c r="HX668" s="77"/>
      <c r="HY668" s="77"/>
      <c r="HZ668" s="77"/>
      <c r="IA668" s="77"/>
      <c r="IB668" s="77"/>
      <c r="IC668" s="77"/>
      <c r="ID668" s="77"/>
      <c r="IE668" s="77"/>
      <c r="IF668" s="77"/>
      <c r="IG668" s="77"/>
      <c r="IH668" s="77"/>
      <c r="II668" s="77"/>
      <c r="IJ668" s="77"/>
      <c r="IK668" s="77"/>
      <c r="IL668" s="77"/>
      <c r="IM668" s="77"/>
      <c r="IN668" s="77"/>
      <c r="IO668" s="77"/>
      <c r="IP668" s="77"/>
      <c r="IQ668" s="77"/>
      <c r="IR668" s="77"/>
      <c r="IS668" s="77"/>
      <c r="IT668" s="77"/>
      <c r="IU668" s="77"/>
      <c r="IV668" s="3"/>
      <c r="IW668" s="3"/>
      <c r="IX668" s="3"/>
      <c r="IY668" s="3"/>
      <c r="IZ668" s="3"/>
      <c r="JA668" s="551"/>
      <c r="JB668" s="713"/>
      <c r="JC668" s="713"/>
      <c r="JD668" s="713"/>
      <c r="JE668" s="713"/>
      <c r="JF668" s="713"/>
      <c r="JG668" s="713"/>
      <c r="JH668" s="713"/>
      <c r="JI668" s="713"/>
      <c r="JJ668" s="713"/>
      <c r="JK668" s="713"/>
      <c r="JL668" s="713"/>
      <c r="JM668" s="713"/>
      <c r="JN668" s="713"/>
      <c r="JO668" s="713"/>
      <c r="JP668" s="713"/>
      <c r="JQ668" s="713"/>
      <c r="JR668" s="713"/>
      <c r="JS668" s="713"/>
      <c r="JT668" s="713"/>
      <c r="JU668" s="713"/>
      <c r="JV668" s="713"/>
      <c r="JW668" s="713"/>
      <c r="JX668" s="713"/>
      <c r="JY668" s="713"/>
      <c r="JZ668" s="713"/>
      <c r="KA668" s="713"/>
      <c r="KB668" s="713"/>
      <c r="KC668" s="713"/>
      <c r="KD668" s="713"/>
      <c r="KE668" s="713"/>
      <c r="KF668" s="713"/>
      <c r="KG668" s="713"/>
      <c r="KH668" s="713"/>
      <c r="KI668" s="713"/>
      <c r="KJ668" s="713"/>
      <c r="KK668" s="713"/>
      <c r="KL668" s="713"/>
      <c r="KM668" s="713"/>
      <c r="KN668" s="713"/>
      <c r="KO668" s="713"/>
      <c r="KP668" s="713"/>
      <c r="KQ668" s="713"/>
      <c r="KR668" s="713"/>
      <c r="KS668" s="713"/>
      <c r="KT668" s="713"/>
      <c r="KU668" s="713"/>
      <c r="KV668" s="713"/>
      <c r="KW668" s="713"/>
      <c r="KX668" s="713"/>
      <c r="KY668" s="713"/>
      <c r="KZ668" s="713"/>
      <c r="LA668" s="713"/>
      <c r="LB668" s="713"/>
      <c r="LC668" s="713"/>
      <c r="LD668" s="713"/>
      <c r="LE668" s="713"/>
      <c r="LF668" s="713"/>
      <c r="LG668" s="713"/>
      <c r="LH668" s="713"/>
      <c r="LI668" s="713"/>
      <c r="LJ668" s="713"/>
      <c r="LK668" s="713"/>
      <c r="LL668" s="713"/>
      <c r="LM668" s="713"/>
      <c r="LN668" s="713"/>
      <c r="LO668" s="713"/>
      <c r="LP668" s="713"/>
      <c r="LQ668" s="713"/>
      <c r="LR668" s="713"/>
      <c r="LS668" s="713"/>
      <c r="LT668" s="713"/>
      <c r="LU668" s="713"/>
      <c r="LV668" s="713"/>
      <c r="LW668" s="713"/>
      <c r="LX668" s="713"/>
      <c r="LY668" s="713"/>
      <c r="LZ668" s="713"/>
      <c r="MA668" s="713"/>
      <c r="MB668" s="713"/>
      <c r="MC668" s="713"/>
      <c r="MD668" s="713"/>
      <c r="ME668" s="713"/>
      <c r="MF668" s="713"/>
      <c r="MG668" s="713"/>
      <c r="MH668" s="713"/>
      <c r="MI668" s="713"/>
      <c r="MJ668" s="713"/>
      <c r="MK668" s="713"/>
      <c r="ML668" s="713"/>
      <c r="MM668" s="713"/>
      <c r="MN668" s="713"/>
      <c r="MO668" s="713"/>
      <c r="MP668" s="713"/>
      <c r="MQ668" s="713"/>
      <c r="MR668" s="713"/>
      <c r="MS668" s="713"/>
      <c r="MT668" s="713"/>
      <c r="MU668" s="713"/>
      <c r="MV668" s="714"/>
      <c r="MW668" s="714"/>
      <c r="MX668" s="714"/>
      <c r="MY668" s="714"/>
      <c r="MZ668" s="714"/>
    </row>
    <row r="669" spans="1:364" s="49" customFormat="1" ht="15" customHeight="1">
      <c r="A669" s="723"/>
      <c r="B669" s="724"/>
      <c r="C669" s="709"/>
      <c r="D669" s="474"/>
      <c r="E669" s="7"/>
      <c r="F669" s="7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373"/>
      <c r="AG669" s="7"/>
      <c r="AH669" s="7"/>
      <c r="AI669" s="7"/>
      <c r="AJ669" s="7"/>
      <c r="AK669" s="7"/>
      <c r="AL669" s="7"/>
      <c r="AM669" s="7"/>
      <c r="AN669" s="7"/>
      <c r="AO669" s="373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373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373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373"/>
      <c r="FG669" s="6"/>
      <c r="FH669" s="6"/>
      <c r="FI669" s="6"/>
      <c r="FJ669" s="6"/>
      <c r="FK669" s="6"/>
      <c r="FL669" s="6"/>
      <c r="FM669" s="225"/>
      <c r="FN669" s="6"/>
      <c r="FO669" s="6"/>
      <c r="FP669" s="6"/>
      <c r="FQ669" s="6"/>
      <c r="FR669" s="510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101"/>
      <c r="GJ669" s="511"/>
      <c r="GK669" s="101"/>
      <c r="GL669" s="77"/>
      <c r="GM669" s="77"/>
      <c r="GN669" s="77"/>
      <c r="GO669" s="77"/>
      <c r="GP669" s="77"/>
      <c r="GQ669" s="77"/>
      <c r="GR669" s="77"/>
      <c r="GS669" s="77"/>
      <c r="GT669" s="77"/>
      <c r="GU669" s="77"/>
      <c r="GV669" s="77"/>
      <c r="GW669" s="77"/>
      <c r="GX669" s="77"/>
      <c r="GY669" s="77"/>
      <c r="GZ669" s="77"/>
      <c r="HA669" s="77"/>
      <c r="HB669" s="77"/>
      <c r="HC669" s="77"/>
      <c r="HD669" s="77"/>
      <c r="HE669" s="77"/>
      <c r="HF669" s="77"/>
      <c r="HG669" s="77"/>
      <c r="HH669" s="77"/>
      <c r="HI669" s="77"/>
      <c r="HJ669" s="77"/>
      <c r="HK669" s="77"/>
      <c r="HL669" s="77"/>
      <c r="HM669" s="77"/>
      <c r="HN669" s="77"/>
      <c r="HO669" s="77"/>
      <c r="HP669" s="77"/>
      <c r="HQ669" s="77"/>
      <c r="HR669" s="77"/>
      <c r="HS669" s="77"/>
      <c r="HT669" s="77"/>
      <c r="HU669" s="77"/>
      <c r="HV669" s="77"/>
      <c r="HW669" s="77"/>
      <c r="HX669" s="77"/>
      <c r="HY669" s="77"/>
      <c r="HZ669" s="77"/>
      <c r="IA669" s="77"/>
      <c r="IB669" s="77"/>
      <c r="IC669" s="77"/>
      <c r="ID669" s="77"/>
      <c r="IE669" s="77"/>
      <c r="IF669" s="77"/>
      <c r="IG669" s="77"/>
      <c r="IH669" s="77"/>
      <c r="II669" s="77"/>
      <c r="IJ669" s="77"/>
      <c r="IK669" s="77"/>
      <c r="IL669" s="77"/>
      <c r="IM669" s="77"/>
      <c r="IN669" s="77"/>
      <c r="IO669" s="77"/>
      <c r="IP669" s="77"/>
      <c r="IQ669" s="77"/>
      <c r="IR669" s="77"/>
      <c r="IS669" s="77"/>
      <c r="IT669" s="77"/>
      <c r="IU669" s="77"/>
      <c r="IV669" s="3"/>
      <c r="IW669" s="3"/>
      <c r="IX669" s="3"/>
      <c r="IY669" s="3"/>
      <c r="IZ669" s="3"/>
      <c r="JA669" s="551"/>
      <c r="JB669" s="713"/>
      <c r="JC669" s="713"/>
      <c r="JD669" s="713"/>
      <c r="JE669" s="713"/>
      <c r="JF669" s="713"/>
      <c r="JG669" s="713"/>
      <c r="JH669" s="713"/>
      <c r="JI669" s="713"/>
      <c r="JJ669" s="713"/>
      <c r="JK669" s="713"/>
      <c r="JL669" s="713"/>
      <c r="JM669" s="713"/>
      <c r="JN669" s="713"/>
      <c r="JO669" s="713"/>
      <c r="JP669" s="713"/>
      <c r="JQ669" s="713"/>
      <c r="JR669" s="713"/>
      <c r="JS669" s="713"/>
      <c r="JT669" s="713"/>
      <c r="JU669" s="713"/>
      <c r="JV669" s="713"/>
      <c r="JW669" s="713"/>
      <c r="JX669" s="713"/>
      <c r="JY669" s="713"/>
      <c r="JZ669" s="713"/>
      <c r="KA669" s="713"/>
      <c r="KB669" s="713"/>
      <c r="KC669" s="713"/>
      <c r="KD669" s="713"/>
      <c r="KE669" s="713"/>
      <c r="KF669" s="713"/>
      <c r="KG669" s="713"/>
      <c r="KH669" s="713"/>
      <c r="KI669" s="713"/>
      <c r="KJ669" s="713"/>
      <c r="KK669" s="713"/>
      <c r="KL669" s="713"/>
      <c r="KM669" s="713"/>
      <c r="KN669" s="713"/>
      <c r="KO669" s="713"/>
      <c r="KP669" s="713"/>
      <c r="KQ669" s="713"/>
      <c r="KR669" s="713"/>
      <c r="KS669" s="713"/>
      <c r="KT669" s="713"/>
      <c r="KU669" s="713"/>
      <c r="KV669" s="713"/>
      <c r="KW669" s="713"/>
      <c r="KX669" s="713"/>
      <c r="KY669" s="713"/>
      <c r="KZ669" s="713"/>
      <c r="LA669" s="713"/>
      <c r="LB669" s="713"/>
      <c r="LC669" s="713"/>
      <c r="LD669" s="713"/>
      <c r="LE669" s="713"/>
      <c r="LF669" s="713"/>
      <c r="LG669" s="713"/>
      <c r="LH669" s="713"/>
      <c r="LI669" s="713"/>
      <c r="LJ669" s="713"/>
      <c r="LK669" s="713"/>
      <c r="LL669" s="713"/>
      <c r="LM669" s="713"/>
      <c r="LN669" s="713"/>
      <c r="LO669" s="713"/>
      <c r="LP669" s="713"/>
      <c r="LQ669" s="713"/>
      <c r="LR669" s="713"/>
      <c r="LS669" s="713"/>
      <c r="LT669" s="713"/>
      <c r="LU669" s="713"/>
      <c r="LV669" s="713"/>
      <c r="LW669" s="713"/>
      <c r="LX669" s="713"/>
      <c r="LY669" s="713"/>
      <c r="LZ669" s="713"/>
      <c r="MA669" s="713"/>
      <c r="MB669" s="713"/>
      <c r="MC669" s="713"/>
      <c r="MD669" s="713"/>
      <c r="ME669" s="713"/>
      <c r="MF669" s="713"/>
      <c r="MG669" s="713"/>
      <c r="MH669" s="713"/>
      <c r="MI669" s="713"/>
      <c r="MJ669" s="713"/>
      <c r="MK669" s="713"/>
      <c r="ML669" s="713"/>
      <c r="MM669" s="713"/>
      <c r="MN669" s="713"/>
      <c r="MO669" s="713"/>
      <c r="MP669" s="713"/>
      <c r="MQ669" s="713"/>
      <c r="MR669" s="713"/>
      <c r="MS669" s="713"/>
      <c r="MT669" s="713"/>
      <c r="MU669" s="713"/>
      <c r="MV669" s="714"/>
      <c r="MW669" s="714"/>
      <c r="MX669" s="714"/>
      <c r="MY669" s="714"/>
      <c r="MZ669" s="714"/>
    </row>
    <row r="670" spans="1:364" s="49" customFormat="1" ht="15" customHeight="1">
      <c r="A670" s="723"/>
      <c r="B670" s="724"/>
      <c r="C670" s="709"/>
      <c r="D670" s="474"/>
      <c r="E670" s="7"/>
      <c r="F670" s="7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373"/>
      <c r="AG670" s="7"/>
      <c r="AH670" s="7"/>
      <c r="AI670" s="7"/>
      <c r="AJ670" s="7"/>
      <c r="AK670" s="7"/>
      <c r="AL670" s="7"/>
      <c r="AM670" s="7"/>
      <c r="AN670" s="7"/>
      <c r="AO670" s="373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373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373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373"/>
      <c r="FG670" s="6"/>
      <c r="FH670" s="6"/>
      <c r="FI670" s="6"/>
      <c r="FJ670" s="6"/>
      <c r="FK670" s="6"/>
      <c r="FL670" s="6"/>
      <c r="FM670" s="225"/>
      <c r="FN670" s="6"/>
      <c r="FO670" s="6"/>
      <c r="FP670" s="6"/>
      <c r="FQ670" s="6"/>
      <c r="FR670" s="510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101"/>
      <c r="GJ670" s="511"/>
      <c r="GK670" s="101"/>
      <c r="GL670" s="77"/>
      <c r="GM670" s="77"/>
      <c r="GN670" s="77"/>
      <c r="GO670" s="77"/>
      <c r="GP670" s="77"/>
      <c r="GQ670" s="77"/>
      <c r="GR670" s="77"/>
      <c r="GS670" s="77"/>
      <c r="GT670" s="77"/>
      <c r="GU670" s="77"/>
      <c r="GV670" s="77"/>
      <c r="GW670" s="77"/>
      <c r="GX670" s="77"/>
      <c r="GY670" s="77"/>
      <c r="GZ670" s="77"/>
      <c r="HA670" s="77"/>
      <c r="HB670" s="77"/>
      <c r="HC670" s="77"/>
      <c r="HD670" s="77"/>
      <c r="HE670" s="77"/>
      <c r="HF670" s="77"/>
      <c r="HG670" s="77"/>
      <c r="HH670" s="77"/>
      <c r="HI670" s="77"/>
      <c r="HJ670" s="77"/>
      <c r="HK670" s="77"/>
      <c r="HL670" s="77"/>
      <c r="HM670" s="77"/>
      <c r="HN670" s="77"/>
      <c r="HO670" s="77"/>
      <c r="HP670" s="77"/>
      <c r="HQ670" s="77"/>
      <c r="HR670" s="77"/>
      <c r="HS670" s="77"/>
      <c r="HT670" s="77"/>
      <c r="HU670" s="77"/>
      <c r="HV670" s="77"/>
      <c r="HW670" s="77"/>
      <c r="HX670" s="77"/>
      <c r="HY670" s="77"/>
      <c r="HZ670" s="77"/>
      <c r="IA670" s="77"/>
      <c r="IB670" s="77"/>
      <c r="IC670" s="77"/>
      <c r="ID670" s="77"/>
      <c r="IE670" s="77"/>
      <c r="IF670" s="77"/>
      <c r="IG670" s="77"/>
      <c r="IH670" s="77"/>
      <c r="II670" s="77"/>
      <c r="IJ670" s="77"/>
      <c r="IK670" s="77"/>
      <c r="IL670" s="77"/>
      <c r="IM670" s="77"/>
      <c r="IN670" s="77"/>
      <c r="IO670" s="77"/>
      <c r="IP670" s="77"/>
      <c r="IQ670" s="77"/>
      <c r="IR670" s="77"/>
      <c r="IS670" s="77"/>
      <c r="IT670" s="77"/>
      <c r="IU670" s="77"/>
      <c r="IV670" s="3"/>
      <c r="IW670" s="3"/>
      <c r="IX670" s="3"/>
      <c r="IY670" s="3"/>
      <c r="IZ670" s="3"/>
      <c r="JA670" s="551"/>
      <c r="JB670" s="713"/>
      <c r="JC670" s="713"/>
      <c r="JD670" s="713"/>
      <c r="JE670" s="713"/>
      <c r="JF670" s="713"/>
      <c r="JG670" s="713"/>
      <c r="JH670" s="713"/>
      <c r="JI670" s="713"/>
      <c r="JJ670" s="713"/>
      <c r="JK670" s="713"/>
      <c r="JL670" s="713"/>
      <c r="JM670" s="713"/>
      <c r="JN670" s="713"/>
      <c r="JO670" s="713"/>
      <c r="JP670" s="713"/>
      <c r="JQ670" s="713"/>
      <c r="JR670" s="713"/>
      <c r="JS670" s="713"/>
      <c r="JT670" s="713"/>
      <c r="JU670" s="713"/>
      <c r="JV670" s="713"/>
      <c r="JW670" s="713"/>
      <c r="JX670" s="713"/>
      <c r="JY670" s="713"/>
      <c r="JZ670" s="713"/>
      <c r="KA670" s="713"/>
      <c r="KB670" s="713"/>
      <c r="KC670" s="713"/>
      <c r="KD670" s="713"/>
      <c r="KE670" s="713"/>
      <c r="KF670" s="713"/>
      <c r="KG670" s="713"/>
      <c r="KH670" s="713"/>
      <c r="KI670" s="713"/>
      <c r="KJ670" s="713"/>
      <c r="KK670" s="713"/>
      <c r="KL670" s="713"/>
      <c r="KM670" s="713"/>
      <c r="KN670" s="713"/>
      <c r="KO670" s="713"/>
      <c r="KP670" s="713"/>
      <c r="KQ670" s="713"/>
      <c r="KR670" s="713"/>
      <c r="KS670" s="713"/>
      <c r="KT670" s="713"/>
      <c r="KU670" s="713"/>
      <c r="KV670" s="713"/>
      <c r="KW670" s="713"/>
      <c r="KX670" s="713"/>
      <c r="KY670" s="713"/>
      <c r="KZ670" s="713"/>
      <c r="LA670" s="713"/>
      <c r="LB670" s="713"/>
      <c r="LC670" s="713"/>
      <c r="LD670" s="713"/>
      <c r="LE670" s="713"/>
      <c r="LF670" s="713"/>
      <c r="LG670" s="713"/>
      <c r="LH670" s="713"/>
      <c r="LI670" s="713"/>
      <c r="LJ670" s="713"/>
      <c r="LK670" s="713"/>
      <c r="LL670" s="713"/>
      <c r="LM670" s="713"/>
      <c r="LN670" s="713"/>
      <c r="LO670" s="713"/>
      <c r="LP670" s="713"/>
      <c r="LQ670" s="713"/>
      <c r="LR670" s="713"/>
      <c r="LS670" s="713"/>
      <c r="LT670" s="713"/>
      <c r="LU670" s="713"/>
      <c r="LV670" s="713"/>
      <c r="LW670" s="713"/>
      <c r="LX670" s="713"/>
      <c r="LY670" s="713"/>
      <c r="LZ670" s="713"/>
      <c r="MA670" s="713"/>
      <c r="MB670" s="713"/>
      <c r="MC670" s="713"/>
      <c r="MD670" s="713"/>
      <c r="ME670" s="713"/>
      <c r="MF670" s="713"/>
      <c r="MG670" s="713"/>
      <c r="MH670" s="713"/>
      <c r="MI670" s="713"/>
      <c r="MJ670" s="713"/>
      <c r="MK670" s="713"/>
      <c r="ML670" s="713"/>
      <c r="MM670" s="713"/>
      <c r="MN670" s="713"/>
      <c r="MO670" s="713"/>
      <c r="MP670" s="713"/>
      <c r="MQ670" s="713"/>
      <c r="MR670" s="713"/>
      <c r="MS670" s="713"/>
      <c r="MT670" s="713"/>
      <c r="MU670" s="713"/>
      <c r="MV670" s="714"/>
      <c r="MW670" s="714"/>
      <c r="MX670" s="714"/>
      <c r="MY670" s="714"/>
      <c r="MZ670" s="714"/>
    </row>
    <row r="671" spans="1:364" s="49" customFormat="1" ht="15" customHeight="1">
      <c r="A671" s="723"/>
      <c r="B671" s="724"/>
      <c r="C671" s="709"/>
      <c r="D671" s="474"/>
      <c r="E671" s="7"/>
      <c r="F671" s="7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373"/>
      <c r="AG671" s="7"/>
      <c r="AH671" s="7"/>
      <c r="AI671" s="7"/>
      <c r="AJ671" s="7"/>
      <c r="AK671" s="7"/>
      <c r="AL671" s="7"/>
      <c r="AM671" s="7"/>
      <c r="AN671" s="7"/>
      <c r="AO671" s="373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373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373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373"/>
      <c r="FG671" s="6"/>
      <c r="FH671" s="6"/>
      <c r="FI671" s="6"/>
      <c r="FJ671" s="6"/>
      <c r="FK671" s="6"/>
      <c r="FL671" s="6"/>
      <c r="FM671" s="225"/>
      <c r="FN671" s="6"/>
      <c r="FO671" s="6"/>
      <c r="FP671" s="6"/>
      <c r="FQ671" s="6"/>
      <c r="FR671" s="510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101"/>
      <c r="GJ671" s="511"/>
      <c r="GK671" s="101"/>
      <c r="GL671" s="77"/>
      <c r="GM671" s="77"/>
      <c r="GN671" s="77"/>
      <c r="GO671" s="77"/>
      <c r="GP671" s="77"/>
      <c r="GQ671" s="77"/>
      <c r="GR671" s="77"/>
      <c r="GS671" s="77"/>
      <c r="GT671" s="77"/>
      <c r="GU671" s="77"/>
      <c r="GV671" s="77"/>
      <c r="GW671" s="77"/>
      <c r="GX671" s="77"/>
      <c r="GY671" s="77"/>
      <c r="GZ671" s="77"/>
      <c r="HA671" s="77"/>
      <c r="HB671" s="77"/>
      <c r="HC671" s="77"/>
      <c r="HD671" s="77"/>
      <c r="HE671" s="77"/>
      <c r="HF671" s="77"/>
      <c r="HG671" s="77"/>
      <c r="HH671" s="77"/>
      <c r="HI671" s="77"/>
      <c r="HJ671" s="77"/>
      <c r="HK671" s="77"/>
      <c r="HL671" s="77"/>
      <c r="HM671" s="77"/>
      <c r="HN671" s="77"/>
      <c r="HO671" s="77"/>
      <c r="HP671" s="77"/>
      <c r="HQ671" s="77"/>
      <c r="HR671" s="77"/>
      <c r="HS671" s="77"/>
      <c r="HT671" s="77"/>
      <c r="HU671" s="77"/>
      <c r="HV671" s="77"/>
      <c r="HW671" s="77"/>
      <c r="HX671" s="77"/>
      <c r="HY671" s="77"/>
      <c r="HZ671" s="77"/>
      <c r="IA671" s="77"/>
      <c r="IB671" s="77"/>
      <c r="IC671" s="77"/>
      <c r="ID671" s="77"/>
      <c r="IE671" s="77"/>
      <c r="IF671" s="77"/>
      <c r="IG671" s="77"/>
      <c r="IH671" s="77"/>
      <c r="II671" s="77"/>
      <c r="IJ671" s="77"/>
      <c r="IK671" s="77"/>
      <c r="IL671" s="77"/>
      <c r="IM671" s="77"/>
      <c r="IN671" s="77"/>
      <c r="IO671" s="77"/>
      <c r="IP671" s="77"/>
      <c r="IQ671" s="77"/>
      <c r="IR671" s="77"/>
      <c r="IS671" s="77"/>
      <c r="IT671" s="77"/>
      <c r="IU671" s="77"/>
      <c r="IV671" s="3"/>
      <c r="IW671" s="3"/>
      <c r="IX671" s="3"/>
      <c r="IY671" s="3"/>
      <c r="IZ671" s="3"/>
      <c r="JA671" s="551"/>
      <c r="JB671" s="713"/>
      <c r="JC671" s="713"/>
      <c r="JD671" s="713"/>
      <c r="JE671" s="713"/>
      <c r="JF671" s="713"/>
      <c r="JG671" s="713"/>
      <c r="JH671" s="713"/>
      <c r="JI671" s="713"/>
      <c r="JJ671" s="713"/>
      <c r="JK671" s="713"/>
      <c r="JL671" s="713"/>
      <c r="JM671" s="713"/>
      <c r="JN671" s="713"/>
      <c r="JO671" s="713"/>
      <c r="JP671" s="713"/>
      <c r="JQ671" s="713"/>
      <c r="JR671" s="713"/>
      <c r="JS671" s="713"/>
      <c r="JT671" s="713"/>
      <c r="JU671" s="713"/>
      <c r="JV671" s="713"/>
      <c r="JW671" s="713"/>
      <c r="JX671" s="713"/>
      <c r="JY671" s="713"/>
      <c r="JZ671" s="713"/>
      <c r="KA671" s="713"/>
      <c r="KB671" s="713"/>
      <c r="KC671" s="713"/>
      <c r="KD671" s="713"/>
      <c r="KE671" s="713"/>
      <c r="KF671" s="713"/>
      <c r="KG671" s="713"/>
      <c r="KH671" s="713"/>
      <c r="KI671" s="713"/>
      <c r="KJ671" s="713"/>
      <c r="KK671" s="713"/>
      <c r="KL671" s="713"/>
      <c r="KM671" s="713"/>
      <c r="KN671" s="713"/>
      <c r="KO671" s="713"/>
      <c r="KP671" s="713"/>
      <c r="KQ671" s="713"/>
      <c r="KR671" s="713"/>
      <c r="KS671" s="713"/>
      <c r="KT671" s="713"/>
      <c r="KU671" s="713"/>
      <c r="KV671" s="713"/>
      <c r="KW671" s="713"/>
      <c r="KX671" s="713"/>
      <c r="KY671" s="713"/>
      <c r="KZ671" s="713"/>
      <c r="LA671" s="713"/>
      <c r="LB671" s="713"/>
      <c r="LC671" s="713"/>
      <c r="LD671" s="713"/>
      <c r="LE671" s="713"/>
      <c r="LF671" s="713"/>
      <c r="LG671" s="713"/>
      <c r="LH671" s="713"/>
      <c r="LI671" s="713"/>
      <c r="LJ671" s="713"/>
      <c r="LK671" s="713"/>
      <c r="LL671" s="713"/>
      <c r="LM671" s="713"/>
      <c r="LN671" s="713"/>
      <c r="LO671" s="713"/>
      <c r="LP671" s="713"/>
      <c r="LQ671" s="713"/>
      <c r="LR671" s="713"/>
      <c r="LS671" s="713"/>
      <c r="LT671" s="713"/>
      <c r="LU671" s="713"/>
      <c r="LV671" s="713"/>
      <c r="LW671" s="713"/>
      <c r="LX671" s="713"/>
      <c r="LY671" s="713"/>
      <c r="LZ671" s="713"/>
      <c r="MA671" s="713"/>
      <c r="MB671" s="713"/>
      <c r="MC671" s="713"/>
      <c r="MD671" s="713"/>
      <c r="ME671" s="713"/>
      <c r="MF671" s="713"/>
      <c r="MG671" s="713"/>
      <c r="MH671" s="713"/>
      <c r="MI671" s="713"/>
      <c r="MJ671" s="713"/>
      <c r="MK671" s="713"/>
      <c r="ML671" s="713"/>
      <c r="MM671" s="713"/>
      <c r="MN671" s="713"/>
      <c r="MO671" s="713"/>
      <c r="MP671" s="713"/>
      <c r="MQ671" s="713"/>
      <c r="MR671" s="713"/>
      <c r="MS671" s="713"/>
      <c r="MT671" s="713"/>
      <c r="MU671" s="713"/>
      <c r="MV671" s="714"/>
      <c r="MW671" s="714"/>
      <c r="MX671" s="714"/>
      <c r="MY671" s="714"/>
      <c r="MZ671" s="714"/>
    </row>
    <row r="672" spans="1:364" s="49" customFormat="1" ht="15" customHeight="1">
      <c r="A672" s="723"/>
      <c r="B672" s="724"/>
      <c r="C672" s="709"/>
      <c r="D672" s="474"/>
      <c r="E672" s="7"/>
      <c r="F672" s="7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373"/>
      <c r="AG672" s="7"/>
      <c r="AH672" s="7"/>
      <c r="AI672" s="7"/>
      <c r="AJ672" s="7"/>
      <c r="AK672" s="7"/>
      <c r="AL672" s="7"/>
      <c r="AM672" s="7"/>
      <c r="AN672" s="7"/>
      <c r="AO672" s="373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373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373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373"/>
      <c r="FG672" s="6"/>
      <c r="FH672" s="6"/>
      <c r="FI672" s="6"/>
      <c r="FJ672" s="6"/>
      <c r="FK672" s="6"/>
      <c r="FL672" s="6"/>
      <c r="FM672" s="225"/>
      <c r="FN672" s="6"/>
      <c r="FO672" s="6"/>
      <c r="FP672" s="6"/>
      <c r="FQ672" s="6"/>
      <c r="FR672" s="510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101"/>
      <c r="GJ672" s="511"/>
      <c r="GK672" s="101"/>
      <c r="GL672" s="77"/>
      <c r="GM672" s="77"/>
      <c r="GN672" s="77"/>
      <c r="GO672" s="77"/>
      <c r="GP672" s="77"/>
      <c r="GQ672" s="77"/>
      <c r="GR672" s="77"/>
      <c r="GS672" s="77"/>
      <c r="GT672" s="77"/>
      <c r="GU672" s="77"/>
      <c r="GV672" s="77"/>
      <c r="GW672" s="77"/>
      <c r="GX672" s="77"/>
      <c r="GY672" s="77"/>
      <c r="GZ672" s="77"/>
      <c r="HA672" s="77"/>
      <c r="HB672" s="77"/>
      <c r="HC672" s="77"/>
      <c r="HD672" s="77"/>
      <c r="HE672" s="77"/>
      <c r="HF672" s="77"/>
      <c r="HG672" s="77"/>
      <c r="HH672" s="77"/>
      <c r="HI672" s="77"/>
      <c r="HJ672" s="77"/>
      <c r="HK672" s="77"/>
      <c r="HL672" s="77"/>
      <c r="HM672" s="77"/>
      <c r="HN672" s="77"/>
      <c r="HO672" s="77"/>
      <c r="HP672" s="77"/>
      <c r="HQ672" s="77"/>
      <c r="HR672" s="77"/>
      <c r="HS672" s="77"/>
      <c r="HT672" s="77"/>
      <c r="HU672" s="77"/>
      <c r="HV672" s="77"/>
      <c r="HW672" s="77"/>
      <c r="HX672" s="77"/>
      <c r="HY672" s="77"/>
      <c r="HZ672" s="77"/>
      <c r="IA672" s="77"/>
      <c r="IB672" s="77"/>
      <c r="IC672" s="77"/>
      <c r="ID672" s="77"/>
      <c r="IE672" s="77"/>
      <c r="IF672" s="77"/>
      <c r="IG672" s="77"/>
      <c r="IH672" s="77"/>
      <c r="II672" s="77"/>
      <c r="IJ672" s="77"/>
      <c r="IK672" s="77"/>
      <c r="IL672" s="77"/>
      <c r="IM672" s="77"/>
      <c r="IN672" s="77"/>
      <c r="IO672" s="77"/>
      <c r="IP672" s="77"/>
      <c r="IQ672" s="77"/>
      <c r="IR672" s="77"/>
      <c r="IS672" s="77"/>
      <c r="IT672" s="77"/>
      <c r="IU672" s="77"/>
      <c r="IV672" s="3"/>
      <c r="IW672" s="3"/>
      <c r="IX672" s="3"/>
      <c r="IY672" s="3"/>
      <c r="IZ672" s="3"/>
      <c r="JA672" s="551"/>
      <c r="JB672" s="713"/>
      <c r="JC672" s="713"/>
      <c r="JD672" s="713"/>
      <c r="JE672" s="713"/>
      <c r="JF672" s="713"/>
      <c r="JG672" s="713"/>
      <c r="JH672" s="713"/>
      <c r="JI672" s="713"/>
      <c r="JJ672" s="713"/>
      <c r="JK672" s="713"/>
      <c r="JL672" s="713"/>
      <c r="JM672" s="713"/>
      <c r="JN672" s="713"/>
      <c r="JO672" s="713"/>
      <c r="JP672" s="713"/>
      <c r="JQ672" s="713"/>
      <c r="JR672" s="713"/>
      <c r="JS672" s="713"/>
      <c r="JT672" s="713"/>
      <c r="JU672" s="713"/>
      <c r="JV672" s="713"/>
      <c r="JW672" s="713"/>
      <c r="JX672" s="713"/>
      <c r="JY672" s="713"/>
      <c r="JZ672" s="713"/>
      <c r="KA672" s="713"/>
      <c r="KB672" s="713"/>
      <c r="KC672" s="713"/>
      <c r="KD672" s="713"/>
      <c r="KE672" s="713"/>
      <c r="KF672" s="713"/>
      <c r="KG672" s="713"/>
      <c r="KH672" s="713"/>
      <c r="KI672" s="713"/>
      <c r="KJ672" s="713"/>
      <c r="KK672" s="713"/>
      <c r="KL672" s="713"/>
      <c r="KM672" s="713"/>
      <c r="KN672" s="713"/>
      <c r="KO672" s="713"/>
      <c r="KP672" s="713"/>
      <c r="KQ672" s="713"/>
      <c r="KR672" s="713"/>
      <c r="KS672" s="713"/>
      <c r="KT672" s="713"/>
      <c r="KU672" s="713"/>
      <c r="KV672" s="713"/>
      <c r="KW672" s="713"/>
      <c r="KX672" s="713"/>
      <c r="KY672" s="713"/>
      <c r="KZ672" s="713"/>
      <c r="LA672" s="713"/>
      <c r="LB672" s="713"/>
      <c r="LC672" s="713"/>
      <c r="LD672" s="713"/>
      <c r="LE672" s="713"/>
      <c r="LF672" s="713"/>
      <c r="LG672" s="713"/>
      <c r="LH672" s="713"/>
      <c r="LI672" s="713"/>
      <c r="LJ672" s="713"/>
      <c r="LK672" s="713"/>
      <c r="LL672" s="713"/>
      <c r="LM672" s="713"/>
      <c r="LN672" s="713"/>
      <c r="LO672" s="713"/>
      <c r="LP672" s="713"/>
      <c r="LQ672" s="713"/>
      <c r="LR672" s="713"/>
      <c r="LS672" s="713"/>
      <c r="LT672" s="713"/>
      <c r="LU672" s="713"/>
      <c r="LV672" s="713"/>
      <c r="LW672" s="713"/>
      <c r="LX672" s="713"/>
      <c r="LY672" s="713"/>
      <c r="LZ672" s="713"/>
      <c r="MA672" s="713"/>
      <c r="MB672" s="713"/>
      <c r="MC672" s="713"/>
      <c r="MD672" s="713"/>
      <c r="ME672" s="713"/>
      <c r="MF672" s="713"/>
      <c r="MG672" s="713"/>
      <c r="MH672" s="713"/>
      <c r="MI672" s="713"/>
      <c r="MJ672" s="713"/>
      <c r="MK672" s="713"/>
      <c r="ML672" s="713"/>
      <c r="MM672" s="713"/>
      <c r="MN672" s="713"/>
      <c r="MO672" s="713"/>
      <c r="MP672" s="713"/>
      <c r="MQ672" s="713"/>
      <c r="MR672" s="713"/>
      <c r="MS672" s="713"/>
      <c r="MT672" s="713"/>
      <c r="MU672" s="713"/>
      <c r="MV672" s="714"/>
      <c r="MW672" s="714"/>
      <c r="MX672" s="714"/>
      <c r="MY672" s="714"/>
      <c r="MZ672" s="714"/>
    </row>
    <row r="673" spans="1:364" s="49" customFormat="1" ht="15" customHeight="1">
      <c r="A673" s="723"/>
      <c r="B673" s="724"/>
      <c r="C673" s="709"/>
      <c r="D673" s="474"/>
      <c r="E673" s="7"/>
      <c r="F673" s="7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373"/>
      <c r="AG673" s="7"/>
      <c r="AH673" s="7"/>
      <c r="AI673" s="7"/>
      <c r="AJ673" s="7"/>
      <c r="AK673" s="7"/>
      <c r="AL673" s="7"/>
      <c r="AM673" s="7"/>
      <c r="AN673" s="7"/>
      <c r="AO673" s="373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373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373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373"/>
      <c r="FG673" s="6"/>
      <c r="FH673" s="6"/>
      <c r="FI673" s="6"/>
      <c r="FJ673" s="6"/>
      <c r="FK673" s="6"/>
      <c r="FL673" s="6"/>
      <c r="FM673" s="225"/>
      <c r="FN673" s="6"/>
      <c r="FO673" s="6"/>
      <c r="FP673" s="6"/>
      <c r="FQ673" s="6"/>
      <c r="FR673" s="510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101"/>
      <c r="GJ673" s="511"/>
      <c r="GK673" s="101"/>
      <c r="GL673" s="77"/>
      <c r="GM673" s="77"/>
      <c r="GN673" s="77"/>
      <c r="GO673" s="77"/>
      <c r="GP673" s="77"/>
      <c r="GQ673" s="77"/>
      <c r="GR673" s="77"/>
      <c r="GS673" s="77"/>
      <c r="GT673" s="77"/>
      <c r="GU673" s="77"/>
      <c r="GV673" s="77"/>
      <c r="GW673" s="77"/>
      <c r="GX673" s="77"/>
      <c r="GY673" s="77"/>
      <c r="GZ673" s="77"/>
      <c r="HA673" s="77"/>
      <c r="HB673" s="77"/>
      <c r="HC673" s="77"/>
      <c r="HD673" s="77"/>
      <c r="HE673" s="77"/>
      <c r="HF673" s="77"/>
      <c r="HG673" s="77"/>
      <c r="HH673" s="77"/>
      <c r="HI673" s="77"/>
      <c r="HJ673" s="77"/>
      <c r="HK673" s="77"/>
      <c r="HL673" s="77"/>
      <c r="HM673" s="77"/>
      <c r="HN673" s="77"/>
      <c r="HO673" s="77"/>
      <c r="HP673" s="77"/>
      <c r="HQ673" s="77"/>
      <c r="HR673" s="77"/>
      <c r="HS673" s="77"/>
      <c r="HT673" s="77"/>
      <c r="HU673" s="77"/>
      <c r="HV673" s="77"/>
      <c r="HW673" s="77"/>
      <c r="HX673" s="77"/>
      <c r="HY673" s="77"/>
      <c r="HZ673" s="77"/>
      <c r="IA673" s="77"/>
      <c r="IB673" s="77"/>
      <c r="IC673" s="77"/>
      <c r="ID673" s="77"/>
      <c r="IE673" s="77"/>
      <c r="IF673" s="77"/>
      <c r="IG673" s="77"/>
      <c r="IH673" s="77"/>
      <c r="II673" s="77"/>
      <c r="IJ673" s="77"/>
      <c r="IK673" s="77"/>
      <c r="IL673" s="77"/>
      <c r="IM673" s="77"/>
      <c r="IN673" s="77"/>
      <c r="IO673" s="77"/>
      <c r="IP673" s="77"/>
      <c r="IQ673" s="77"/>
      <c r="IR673" s="77"/>
      <c r="IS673" s="77"/>
      <c r="IT673" s="77"/>
      <c r="IU673" s="77"/>
      <c r="IV673" s="3"/>
      <c r="IW673" s="3"/>
      <c r="IX673" s="3"/>
      <c r="IY673" s="3"/>
      <c r="IZ673" s="3"/>
      <c r="JA673" s="551"/>
      <c r="JB673" s="713"/>
      <c r="JC673" s="713"/>
      <c r="JD673" s="713"/>
      <c r="JE673" s="713"/>
      <c r="JF673" s="713"/>
      <c r="JG673" s="713"/>
      <c r="JH673" s="713"/>
      <c r="JI673" s="713"/>
      <c r="JJ673" s="713"/>
      <c r="JK673" s="713"/>
      <c r="JL673" s="713"/>
      <c r="JM673" s="713"/>
      <c r="JN673" s="713"/>
      <c r="JO673" s="713"/>
      <c r="JP673" s="713"/>
      <c r="JQ673" s="713"/>
      <c r="JR673" s="713"/>
      <c r="JS673" s="713"/>
      <c r="JT673" s="713"/>
      <c r="JU673" s="713"/>
      <c r="JV673" s="713"/>
      <c r="JW673" s="713"/>
      <c r="JX673" s="713"/>
      <c r="JY673" s="713"/>
      <c r="JZ673" s="713"/>
      <c r="KA673" s="713"/>
      <c r="KB673" s="713"/>
      <c r="KC673" s="713"/>
      <c r="KD673" s="713"/>
      <c r="KE673" s="713"/>
      <c r="KF673" s="713"/>
      <c r="KG673" s="713"/>
      <c r="KH673" s="713"/>
      <c r="KI673" s="713"/>
      <c r="KJ673" s="713"/>
      <c r="KK673" s="713"/>
      <c r="KL673" s="713"/>
      <c r="KM673" s="713"/>
      <c r="KN673" s="713"/>
      <c r="KO673" s="713"/>
      <c r="KP673" s="713"/>
      <c r="KQ673" s="713"/>
      <c r="KR673" s="713"/>
      <c r="KS673" s="713"/>
      <c r="KT673" s="713"/>
      <c r="KU673" s="713"/>
      <c r="KV673" s="713"/>
      <c r="KW673" s="713"/>
      <c r="KX673" s="713"/>
      <c r="KY673" s="713"/>
      <c r="KZ673" s="713"/>
      <c r="LA673" s="713"/>
      <c r="LB673" s="713"/>
      <c r="LC673" s="713"/>
      <c r="LD673" s="713"/>
      <c r="LE673" s="713"/>
      <c r="LF673" s="713"/>
      <c r="LG673" s="713"/>
      <c r="LH673" s="713"/>
      <c r="LI673" s="713"/>
      <c r="LJ673" s="713"/>
      <c r="LK673" s="713"/>
      <c r="LL673" s="713"/>
      <c r="LM673" s="713"/>
      <c r="LN673" s="713"/>
      <c r="LO673" s="713"/>
      <c r="LP673" s="713"/>
      <c r="LQ673" s="713"/>
      <c r="LR673" s="713"/>
      <c r="LS673" s="713"/>
      <c r="LT673" s="713"/>
      <c r="LU673" s="713"/>
      <c r="LV673" s="713"/>
      <c r="LW673" s="713"/>
      <c r="LX673" s="713"/>
      <c r="LY673" s="713"/>
      <c r="LZ673" s="713"/>
      <c r="MA673" s="713"/>
      <c r="MB673" s="713"/>
      <c r="MC673" s="713"/>
      <c r="MD673" s="713"/>
      <c r="ME673" s="713"/>
      <c r="MF673" s="713"/>
      <c r="MG673" s="713"/>
      <c r="MH673" s="713"/>
      <c r="MI673" s="713"/>
      <c r="MJ673" s="713"/>
      <c r="MK673" s="713"/>
      <c r="ML673" s="713"/>
      <c r="MM673" s="713"/>
      <c r="MN673" s="713"/>
      <c r="MO673" s="713"/>
      <c r="MP673" s="713"/>
      <c r="MQ673" s="713"/>
      <c r="MR673" s="713"/>
      <c r="MS673" s="713"/>
      <c r="MT673" s="713"/>
      <c r="MU673" s="713"/>
      <c r="MV673" s="714"/>
      <c r="MW673" s="714"/>
      <c r="MX673" s="714"/>
      <c r="MY673" s="714"/>
      <c r="MZ673" s="714"/>
    </row>
    <row r="674" spans="1:364" s="49" customFormat="1" ht="15" customHeight="1">
      <c r="A674" s="723"/>
      <c r="B674" s="724"/>
      <c r="C674" s="709"/>
      <c r="D674" s="474"/>
      <c r="E674" s="7"/>
      <c r="F674" s="7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373"/>
      <c r="AG674" s="7"/>
      <c r="AH674" s="7"/>
      <c r="AI674" s="7"/>
      <c r="AJ674" s="7"/>
      <c r="AK674" s="7"/>
      <c r="AL674" s="7"/>
      <c r="AM674" s="7"/>
      <c r="AN674" s="7"/>
      <c r="AO674" s="373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373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373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373"/>
      <c r="FG674" s="6"/>
      <c r="FH674" s="6"/>
      <c r="FI674" s="6"/>
      <c r="FJ674" s="6"/>
      <c r="FK674" s="6"/>
      <c r="FL674" s="6"/>
      <c r="FM674" s="225"/>
      <c r="FN674" s="6"/>
      <c r="FO674" s="6"/>
      <c r="FP674" s="6"/>
      <c r="FQ674" s="6"/>
      <c r="FR674" s="510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101"/>
      <c r="GJ674" s="511"/>
      <c r="GK674" s="101"/>
      <c r="GL674" s="77"/>
      <c r="GM674" s="77"/>
      <c r="GN674" s="77"/>
      <c r="GO674" s="77"/>
      <c r="GP674" s="77"/>
      <c r="GQ674" s="77"/>
      <c r="GR674" s="77"/>
      <c r="GS674" s="77"/>
      <c r="GT674" s="77"/>
      <c r="GU674" s="77"/>
      <c r="GV674" s="77"/>
      <c r="GW674" s="77"/>
      <c r="GX674" s="77"/>
      <c r="GY674" s="77"/>
      <c r="GZ674" s="77"/>
      <c r="HA674" s="77"/>
      <c r="HB674" s="77"/>
      <c r="HC674" s="77"/>
      <c r="HD674" s="77"/>
      <c r="HE674" s="77"/>
      <c r="HF674" s="77"/>
      <c r="HG674" s="77"/>
      <c r="HH674" s="77"/>
      <c r="HI674" s="77"/>
      <c r="HJ674" s="77"/>
      <c r="HK674" s="77"/>
      <c r="HL674" s="77"/>
      <c r="HM674" s="77"/>
      <c r="HN674" s="77"/>
      <c r="HO674" s="77"/>
      <c r="HP674" s="77"/>
      <c r="HQ674" s="77"/>
      <c r="HR674" s="77"/>
      <c r="HS674" s="77"/>
      <c r="HT674" s="77"/>
      <c r="HU674" s="77"/>
      <c r="HV674" s="77"/>
      <c r="HW674" s="77"/>
      <c r="HX674" s="77"/>
      <c r="HY674" s="77"/>
      <c r="HZ674" s="77"/>
      <c r="IA674" s="77"/>
      <c r="IB674" s="77"/>
      <c r="IC674" s="77"/>
      <c r="ID674" s="77"/>
      <c r="IE674" s="77"/>
      <c r="IF674" s="77"/>
      <c r="IG674" s="77"/>
      <c r="IH674" s="77"/>
      <c r="II674" s="77"/>
      <c r="IJ674" s="77"/>
      <c r="IK674" s="77"/>
      <c r="IL674" s="77"/>
      <c r="IM674" s="77"/>
      <c r="IN674" s="77"/>
      <c r="IO674" s="77"/>
      <c r="IP674" s="77"/>
      <c r="IQ674" s="77"/>
      <c r="IR674" s="77"/>
      <c r="IS674" s="77"/>
      <c r="IT674" s="77"/>
      <c r="IU674" s="77"/>
      <c r="IV674" s="3"/>
      <c r="IW674" s="3"/>
      <c r="IX674" s="3"/>
      <c r="IY674" s="3"/>
      <c r="IZ674" s="3"/>
      <c r="JA674" s="551"/>
      <c r="JB674" s="713"/>
      <c r="JC674" s="713"/>
      <c r="JD674" s="713"/>
      <c r="JE674" s="713"/>
      <c r="JF674" s="713"/>
      <c r="JG674" s="713"/>
      <c r="JH674" s="713"/>
      <c r="JI674" s="713"/>
      <c r="JJ674" s="713"/>
      <c r="JK674" s="713"/>
      <c r="JL674" s="713"/>
      <c r="JM674" s="713"/>
      <c r="JN674" s="713"/>
      <c r="JO674" s="713"/>
      <c r="JP674" s="713"/>
      <c r="JQ674" s="713"/>
      <c r="JR674" s="713"/>
      <c r="JS674" s="713"/>
      <c r="JT674" s="713"/>
      <c r="JU674" s="713"/>
      <c r="JV674" s="713"/>
      <c r="JW674" s="713"/>
      <c r="JX674" s="713"/>
      <c r="JY674" s="713"/>
      <c r="JZ674" s="713"/>
      <c r="KA674" s="713"/>
      <c r="KB674" s="713"/>
      <c r="KC674" s="713"/>
      <c r="KD674" s="713"/>
      <c r="KE674" s="713"/>
      <c r="KF674" s="713"/>
      <c r="KG674" s="713"/>
      <c r="KH674" s="713"/>
      <c r="KI674" s="713"/>
      <c r="KJ674" s="713"/>
      <c r="KK674" s="713"/>
      <c r="KL674" s="713"/>
      <c r="KM674" s="713"/>
      <c r="KN674" s="713"/>
      <c r="KO674" s="713"/>
      <c r="KP674" s="713"/>
      <c r="KQ674" s="713"/>
      <c r="KR674" s="713"/>
      <c r="KS674" s="713"/>
      <c r="KT674" s="713"/>
      <c r="KU674" s="713"/>
      <c r="KV674" s="713"/>
      <c r="KW674" s="713"/>
      <c r="KX674" s="713"/>
      <c r="KY674" s="713"/>
      <c r="KZ674" s="713"/>
      <c r="LA674" s="713"/>
      <c r="LB674" s="713"/>
      <c r="LC674" s="713"/>
      <c r="LD674" s="713"/>
      <c r="LE674" s="713"/>
      <c r="LF674" s="713"/>
      <c r="LG674" s="713"/>
      <c r="LH674" s="713"/>
      <c r="LI674" s="713"/>
      <c r="LJ674" s="713"/>
      <c r="LK674" s="713"/>
      <c r="LL674" s="713"/>
      <c r="LM674" s="713"/>
      <c r="LN674" s="713"/>
      <c r="LO674" s="713"/>
      <c r="LP674" s="713"/>
      <c r="LQ674" s="713"/>
      <c r="LR674" s="713"/>
      <c r="LS674" s="713"/>
      <c r="LT674" s="713"/>
      <c r="LU674" s="713"/>
      <c r="LV674" s="713"/>
      <c r="LW674" s="713"/>
      <c r="LX674" s="713"/>
      <c r="LY674" s="713"/>
      <c r="LZ674" s="713"/>
      <c r="MA674" s="713"/>
      <c r="MB674" s="713"/>
      <c r="MC674" s="713"/>
      <c r="MD674" s="713"/>
      <c r="ME674" s="713"/>
      <c r="MF674" s="713"/>
      <c r="MG674" s="713"/>
      <c r="MH674" s="713"/>
      <c r="MI674" s="713"/>
      <c r="MJ674" s="713"/>
      <c r="MK674" s="713"/>
      <c r="ML674" s="713"/>
      <c r="MM674" s="713"/>
      <c r="MN674" s="713"/>
      <c r="MO674" s="713"/>
      <c r="MP674" s="713"/>
      <c r="MQ674" s="713"/>
      <c r="MR674" s="713"/>
      <c r="MS674" s="713"/>
      <c r="MT674" s="713"/>
      <c r="MU674" s="713"/>
      <c r="MV674" s="714"/>
      <c r="MW674" s="714"/>
      <c r="MX674" s="714"/>
      <c r="MY674" s="714"/>
      <c r="MZ674" s="714"/>
    </row>
    <row r="675" spans="1:364" s="49" customFormat="1" ht="15" customHeight="1">
      <c r="A675" s="723"/>
      <c r="B675" s="724"/>
      <c r="C675" s="709"/>
      <c r="D675" s="474"/>
      <c r="E675" s="7"/>
      <c r="F675" s="7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373"/>
      <c r="AG675" s="7"/>
      <c r="AH675" s="7"/>
      <c r="AI675" s="7"/>
      <c r="AJ675" s="7"/>
      <c r="AK675" s="7"/>
      <c r="AL675" s="7"/>
      <c r="AM675" s="7"/>
      <c r="AN675" s="7"/>
      <c r="AO675" s="373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373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373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373"/>
      <c r="FG675" s="6"/>
      <c r="FH675" s="6"/>
      <c r="FI675" s="6"/>
      <c r="FJ675" s="6"/>
      <c r="FK675" s="6"/>
      <c r="FL675" s="6"/>
      <c r="FM675" s="225"/>
      <c r="FN675" s="6"/>
      <c r="FO675" s="6"/>
      <c r="FP675" s="6"/>
      <c r="FQ675" s="6"/>
      <c r="FR675" s="510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101"/>
      <c r="GJ675" s="511"/>
      <c r="GK675" s="101"/>
      <c r="GL675" s="77"/>
      <c r="GM675" s="77"/>
      <c r="GN675" s="77"/>
      <c r="GO675" s="77"/>
      <c r="GP675" s="77"/>
      <c r="GQ675" s="77"/>
      <c r="GR675" s="77"/>
      <c r="GS675" s="77"/>
      <c r="GT675" s="77"/>
      <c r="GU675" s="77"/>
      <c r="GV675" s="77"/>
      <c r="GW675" s="77"/>
      <c r="GX675" s="77"/>
      <c r="GY675" s="77"/>
      <c r="GZ675" s="77"/>
      <c r="HA675" s="77"/>
      <c r="HB675" s="77"/>
      <c r="HC675" s="77"/>
      <c r="HD675" s="77"/>
      <c r="HE675" s="77"/>
      <c r="HF675" s="77"/>
      <c r="HG675" s="77"/>
      <c r="HH675" s="77"/>
      <c r="HI675" s="77"/>
      <c r="HJ675" s="77"/>
      <c r="HK675" s="77"/>
      <c r="HL675" s="77"/>
      <c r="HM675" s="77"/>
      <c r="HN675" s="77"/>
      <c r="HO675" s="77"/>
      <c r="HP675" s="77"/>
      <c r="HQ675" s="77"/>
      <c r="HR675" s="77"/>
      <c r="HS675" s="77"/>
      <c r="HT675" s="77"/>
      <c r="HU675" s="77"/>
      <c r="HV675" s="77"/>
      <c r="HW675" s="77"/>
      <c r="HX675" s="77"/>
      <c r="HY675" s="77"/>
      <c r="HZ675" s="77"/>
      <c r="IA675" s="77"/>
      <c r="IB675" s="77"/>
      <c r="IC675" s="77"/>
      <c r="ID675" s="77"/>
      <c r="IE675" s="77"/>
      <c r="IF675" s="77"/>
      <c r="IG675" s="77"/>
      <c r="IH675" s="77"/>
      <c r="II675" s="77"/>
      <c r="IJ675" s="77"/>
      <c r="IK675" s="77"/>
      <c r="IL675" s="77"/>
      <c r="IM675" s="77"/>
      <c r="IN675" s="77"/>
      <c r="IO675" s="77"/>
      <c r="IP675" s="77"/>
      <c r="IQ675" s="77"/>
      <c r="IR675" s="77"/>
      <c r="IS675" s="77"/>
      <c r="IT675" s="77"/>
      <c r="IU675" s="77"/>
      <c r="IV675" s="3"/>
      <c r="IW675" s="3"/>
      <c r="IX675" s="3"/>
      <c r="IY675" s="3"/>
      <c r="IZ675" s="3"/>
      <c r="JA675" s="551"/>
      <c r="JB675" s="713"/>
      <c r="JC675" s="713"/>
      <c r="JD675" s="713"/>
      <c r="JE675" s="713"/>
      <c r="JF675" s="713"/>
      <c r="JG675" s="713"/>
      <c r="JH675" s="713"/>
      <c r="JI675" s="713"/>
      <c r="JJ675" s="713"/>
      <c r="JK675" s="713"/>
      <c r="JL675" s="713"/>
      <c r="JM675" s="713"/>
      <c r="JN675" s="713"/>
      <c r="JO675" s="713"/>
      <c r="JP675" s="713"/>
      <c r="JQ675" s="713"/>
      <c r="JR675" s="713"/>
      <c r="JS675" s="713"/>
      <c r="JT675" s="713"/>
      <c r="JU675" s="713"/>
      <c r="JV675" s="713"/>
      <c r="JW675" s="713"/>
      <c r="JX675" s="713"/>
      <c r="JY675" s="713"/>
      <c r="JZ675" s="713"/>
      <c r="KA675" s="713"/>
      <c r="KB675" s="713"/>
      <c r="KC675" s="713"/>
      <c r="KD675" s="713"/>
      <c r="KE675" s="713"/>
      <c r="KF675" s="713"/>
      <c r="KG675" s="713"/>
      <c r="KH675" s="713"/>
      <c r="KI675" s="713"/>
      <c r="KJ675" s="713"/>
      <c r="KK675" s="713"/>
      <c r="KL675" s="713"/>
      <c r="KM675" s="713"/>
      <c r="KN675" s="713"/>
      <c r="KO675" s="713"/>
      <c r="KP675" s="713"/>
      <c r="KQ675" s="713"/>
      <c r="KR675" s="713"/>
      <c r="KS675" s="713"/>
      <c r="KT675" s="713"/>
      <c r="KU675" s="713"/>
      <c r="KV675" s="713"/>
      <c r="KW675" s="713"/>
      <c r="KX675" s="713"/>
      <c r="KY675" s="713"/>
      <c r="KZ675" s="713"/>
      <c r="LA675" s="713"/>
      <c r="LB675" s="713"/>
      <c r="LC675" s="713"/>
      <c r="LD675" s="713"/>
      <c r="LE675" s="713"/>
      <c r="LF675" s="713"/>
      <c r="LG675" s="713"/>
      <c r="LH675" s="713"/>
      <c r="LI675" s="713"/>
      <c r="LJ675" s="713"/>
      <c r="LK675" s="713"/>
      <c r="LL675" s="713"/>
      <c r="LM675" s="713"/>
      <c r="LN675" s="713"/>
      <c r="LO675" s="713"/>
      <c r="LP675" s="713"/>
      <c r="LQ675" s="713"/>
      <c r="LR675" s="713"/>
      <c r="LS675" s="713"/>
      <c r="LT675" s="713"/>
      <c r="LU675" s="713"/>
      <c r="LV675" s="713"/>
      <c r="LW675" s="713"/>
      <c r="LX675" s="713"/>
      <c r="LY675" s="713"/>
      <c r="LZ675" s="713"/>
      <c r="MA675" s="713"/>
      <c r="MB675" s="713"/>
      <c r="MC675" s="713"/>
      <c r="MD675" s="713"/>
      <c r="ME675" s="713"/>
      <c r="MF675" s="713"/>
      <c r="MG675" s="713"/>
      <c r="MH675" s="713"/>
      <c r="MI675" s="713"/>
      <c r="MJ675" s="713"/>
      <c r="MK675" s="713"/>
      <c r="ML675" s="713"/>
      <c r="MM675" s="713"/>
      <c r="MN675" s="713"/>
      <c r="MO675" s="713"/>
      <c r="MP675" s="713"/>
      <c r="MQ675" s="713"/>
      <c r="MR675" s="713"/>
      <c r="MS675" s="713"/>
      <c r="MT675" s="713"/>
      <c r="MU675" s="713"/>
      <c r="MV675" s="714"/>
      <c r="MW675" s="714"/>
      <c r="MX675" s="714"/>
      <c r="MY675" s="714"/>
      <c r="MZ675" s="714"/>
    </row>
    <row r="676" spans="1:364" s="49" customFormat="1" ht="15" customHeight="1">
      <c r="A676" s="723"/>
      <c r="B676" s="724"/>
      <c r="C676" s="709"/>
      <c r="D676" s="474"/>
      <c r="E676" s="7"/>
      <c r="F676" s="7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373"/>
      <c r="AG676" s="7"/>
      <c r="AH676" s="7"/>
      <c r="AI676" s="7"/>
      <c r="AJ676" s="7"/>
      <c r="AK676" s="7"/>
      <c r="AL676" s="7"/>
      <c r="AM676" s="7"/>
      <c r="AN676" s="7"/>
      <c r="AO676" s="373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373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373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373"/>
      <c r="FG676" s="6"/>
      <c r="FH676" s="6"/>
      <c r="FI676" s="6"/>
      <c r="FJ676" s="6"/>
      <c r="FK676" s="6"/>
      <c r="FL676" s="6"/>
      <c r="FM676" s="225"/>
      <c r="FN676" s="6"/>
      <c r="FO676" s="6"/>
      <c r="FP676" s="6"/>
      <c r="FQ676" s="6"/>
      <c r="FR676" s="510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101"/>
      <c r="GJ676" s="511"/>
      <c r="GK676" s="101"/>
      <c r="GL676" s="77"/>
      <c r="GM676" s="77"/>
      <c r="GN676" s="77"/>
      <c r="GO676" s="77"/>
      <c r="GP676" s="77"/>
      <c r="GQ676" s="77"/>
      <c r="GR676" s="77"/>
      <c r="GS676" s="77"/>
      <c r="GT676" s="77"/>
      <c r="GU676" s="77"/>
      <c r="GV676" s="77"/>
      <c r="GW676" s="77"/>
      <c r="GX676" s="77"/>
      <c r="GY676" s="77"/>
      <c r="GZ676" s="77"/>
      <c r="HA676" s="77"/>
      <c r="HB676" s="77"/>
      <c r="HC676" s="77"/>
      <c r="HD676" s="77"/>
      <c r="HE676" s="77"/>
      <c r="HF676" s="77"/>
      <c r="HG676" s="77"/>
      <c r="HH676" s="77"/>
      <c r="HI676" s="77"/>
      <c r="HJ676" s="77"/>
      <c r="HK676" s="77"/>
      <c r="HL676" s="77"/>
      <c r="HM676" s="77"/>
      <c r="HN676" s="77"/>
      <c r="HO676" s="77"/>
      <c r="HP676" s="77"/>
      <c r="HQ676" s="77"/>
      <c r="HR676" s="77"/>
      <c r="HS676" s="77"/>
      <c r="HT676" s="77"/>
      <c r="HU676" s="77"/>
      <c r="HV676" s="77"/>
      <c r="HW676" s="77"/>
      <c r="HX676" s="77"/>
      <c r="HY676" s="77"/>
      <c r="HZ676" s="77"/>
      <c r="IA676" s="77"/>
      <c r="IB676" s="77"/>
      <c r="IC676" s="77"/>
      <c r="ID676" s="77"/>
      <c r="IE676" s="77"/>
      <c r="IF676" s="77"/>
      <c r="IG676" s="77"/>
      <c r="IH676" s="77"/>
      <c r="II676" s="77"/>
      <c r="IJ676" s="77"/>
      <c r="IK676" s="77"/>
      <c r="IL676" s="77"/>
      <c r="IM676" s="77"/>
      <c r="IN676" s="77"/>
      <c r="IO676" s="77"/>
      <c r="IP676" s="77"/>
      <c r="IQ676" s="77"/>
      <c r="IR676" s="77"/>
      <c r="IS676" s="77"/>
      <c r="IT676" s="77"/>
      <c r="IU676" s="77"/>
      <c r="IV676" s="3"/>
      <c r="IW676" s="3"/>
      <c r="IX676" s="3"/>
      <c r="IY676" s="3"/>
      <c r="IZ676" s="3"/>
      <c r="JA676" s="551"/>
      <c r="JB676" s="713"/>
      <c r="JC676" s="713"/>
      <c r="JD676" s="713"/>
      <c r="JE676" s="713"/>
      <c r="JF676" s="713"/>
      <c r="JG676" s="713"/>
      <c r="JH676" s="713"/>
      <c r="JI676" s="713"/>
      <c r="JJ676" s="713"/>
      <c r="JK676" s="713"/>
      <c r="JL676" s="713"/>
      <c r="JM676" s="713"/>
      <c r="JN676" s="713"/>
      <c r="JO676" s="713"/>
      <c r="JP676" s="713"/>
      <c r="JQ676" s="713"/>
      <c r="JR676" s="713"/>
      <c r="JS676" s="713"/>
      <c r="JT676" s="713"/>
      <c r="JU676" s="713"/>
      <c r="JV676" s="713"/>
      <c r="JW676" s="713"/>
      <c r="JX676" s="713"/>
      <c r="JY676" s="713"/>
      <c r="JZ676" s="713"/>
      <c r="KA676" s="713"/>
      <c r="KB676" s="713"/>
      <c r="KC676" s="713"/>
      <c r="KD676" s="713"/>
      <c r="KE676" s="713"/>
      <c r="KF676" s="713"/>
      <c r="KG676" s="713"/>
      <c r="KH676" s="713"/>
      <c r="KI676" s="713"/>
      <c r="KJ676" s="713"/>
      <c r="KK676" s="713"/>
      <c r="KL676" s="713"/>
      <c r="KM676" s="713"/>
      <c r="KN676" s="713"/>
      <c r="KO676" s="713"/>
      <c r="KP676" s="713"/>
      <c r="KQ676" s="713"/>
      <c r="KR676" s="713"/>
      <c r="KS676" s="713"/>
      <c r="KT676" s="713"/>
      <c r="KU676" s="713"/>
      <c r="KV676" s="713"/>
      <c r="KW676" s="713"/>
      <c r="KX676" s="713"/>
      <c r="KY676" s="713"/>
      <c r="KZ676" s="713"/>
      <c r="LA676" s="713"/>
      <c r="LB676" s="713"/>
      <c r="LC676" s="713"/>
      <c r="LD676" s="713"/>
      <c r="LE676" s="713"/>
      <c r="LF676" s="713"/>
      <c r="LG676" s="713"/>
      <c r="LH676" s="713"/>
      <c r="LI676" s="713"/>
      <c r="LJ676" s="713"/>
      <c r="LK676" s="713"/>
      <c r="LL676" s="713"/>
      <c r="LM676" s="713"/>
      <c r="LN676" s="713"/>
      <c r="LO676" s="713"/>
      <c r="LP676" s="713"/>
      <c r="LQ676" s="713"/>
      <c r="LR676" s="713"/>
      <c r="LS676" s="713"/>
      <c r="LT676" s="713"/>
      <c r="LU676" s="713"/>
      <c r="LV676" s="713"/>
      <c r="LW676" s="713"/>
      <c r="LX676" s="713"/>
      <c r="LY676" s="713"/>
      <c r="LZ676" s="713"/>
      <c r="MA676" s="713"/>
      <c r="MB676" s="713"/>
      <c r="MC676" s="713"/>
      <c r="MD676" s="713"/>
      <c r="ME676" s="713"/>
      <c r="MF676" s="713"/>
      <c r="MG676" s="713"/>
      <c r="MH676" s="713"/>
      <c r="MI676" s="713"/>
      <c r="MJ676" s="713"/>
      <c r="MK676" s="713"/>
      <c r="ML676" s="713"/>
      <c r="MM676" s="713"/>
      <c r="MN676" s="713"/>
      <c r="MO676" s="713"/>
      <c r="MP676" s="713"/>
      <c r="MQ676" s="713"/>
      <c r="MR676" s="713"/>
      <c r="MS676" s="713"/>
      <c r="MT676" s="713"/>
      <c r="MU676" s="713"/>
      <c r="MV676" s="714"/>
      <c r="MW676" s="714"/>
      <c r="MX676" s="714"/>
      <c r="MY676" s="714"/>
      <c r="MZ676" s="714"/>
    </row>
    <row r="677" spans="1:364" s="49" customFormat="1" ht="14.45" customHeight="1">
      <c r="A677" s="723"/>
      <c r="B677" s="724"/>
      <c r="C677" s="709"/>
      <c r="D677" s="474"/>
      <c r="E677" s="7"/>
      <c r="F677" s="7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373"/>
      <c r="AG677" s="7"/>
      <c r="AH677" s="7"/>
      <c r="AI677" s="7"/>
      <c r="AJ677" s="7"/>
      <c r="AK677" s="7"/>
      <c r="AL677" s="7"/>
      <c r="AM677" s="7"/>
      <c r="AN677" s="7"/>
      <c r="AO677" s="373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373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373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373"/>
      <c r="FG677" s="6"/>
      <c r="FH677" s="6"/>
      <c r="FI677" s="6"/>
      <c r="FJ677" s="6"/>
      <c r="FK677" s="6"/>
      <c r="FL677" s="6"/>
      <c r="FM677" s="225"/>
      <c r="FN677" s="6"/>
      <c r="FO677" s="6"/>
      <c r="FP677" s="6"/>
      <c r="FQ677" s="6"/>
      <c r="FR677" s="510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101"/>
      <c r="GJ677" s="511"/>
      <c r="GK677" s="101"/>
      <c r="GL677" s="77"/>
      <c r="GM677" s="77"/>
      <c r="GN677" s="77"/>
      <c r="GO677" s="77"/>
      <c r="GP677" s="77"/>
      <c r="GQ677" s="77"/>
      <c r="GR677" s="77"/>
      <c r="GS677" s="77"/>
      <c r="GT677" s="77"/>
      <c r="GU677" s="77"/>
      <c r="GV677" s="77"/>
      <c r="GW677" s="77"/>
      <c r="GX677" s="77"/>
      <c r="GY677" s="77"/>
      <c r="GZ677" s="77"/>
      <c r="HA677" s="77"/>
      <c r="HB677" s="77"/>
      <c r="HC677" s="77"/>
      <c r="HD677" s="77"/>
      <c r="HE677" s="77"/>
      <c r="HF677" s="77"/>
      <c r="HG677" s="77"/>
      <c r="HH677" s="77"/>
      <c r="HI677" s="77"/>
      <c r="HJ677" s="77"/>
      <c r="HK677" s="77"/>
      <c r="HL677" s="77"/>
      <c r="HM677" s="77"/>
      <c r="HN677" s="77"/>
      <c r="HO677" s="77"/>
      <c r="HP677" s="77"/>
      <c r="HQ677" s="77"/>
      <c r="HR677" s="77"/>
      <c r="HS677" s="77"/>
      <c r="HT677" s="77"/>
      <c r="HU677" s="77"/>
      <c r="HV677" s="77"/>
      <c r="HW677" s="77"/>
      <c r="HX677" s="77"/>
      <c r="HY677" s="77"/>
      <c r="HZ677" s="77"/>
      <c r="IA677" s="77"/>
      <c r="IB677" s="77"/>
      <c r="IC677" s="77"/>
      <c r="ID677" s="77"/>
      <c r="IE677" s="77"/>
      <c r="IF677" s="77"/>
      <c r="IG677" s="77"/>
      <c r="IH677" s="77"/>
      <c r="II677" s="77"/>
      <c r="IJ677" s="77"/>
      <c r="IK677" s="77"/>
      <c r="IL677" s="77"/>
      <c r="IM677" s="77"/>
      <c r="IN677" s="77"/>
      <c r="IO677" s="77"/>
      <c r="IP677" s="77"/>
      <c r="IQ677" s="77"/>
      <c r="IR677" s="77"/>
      <c r="IS677" s="77"/>
      <c r="IT677" s="77"/>
      <c r="IU677" s="77"/>
      <c r="IV677" s="3"/>
      <c r="IW677" s="3"/>
      <c r="IX677" s="3"/>
      <c r="IY677" s="3"/>
      <c r="IZ677" s="3"/>
      <c r="JA677" s="551"/>
      <c r="JB677" s="713"/>
      <c r="JC677" s="713"/>
      <c r="JD677" s="713"/>
      <c r="JE677" s="713"/>
      <c r="JF677" s="713"/>
      <c r="JG677" s="713"/>
      <c r="JH677" s="713"/>
      <c r="JI677" s="713"/>
      <c r="JJ677" s="713"/>
      <c r="JK677" s="713"/>
      <c r="JL677" s="713"/>
      <c r="JM677" s="713"/>
      <c r="JN677" s="713"/>
      <c r="JO677" s="713"/>
      <c r="JP677" s="713"/>
      <c r="JQ677" s="713"/>
      <c r="JR677" s="713"/>
      <c r="JS677" s="713"/>
      <c r="JT677" s="713"/>
      <c r="JU677" s="713"/>
      <c r="JV677" s="713"/>
      <c r="JW677" s="713"/>
      <c r="JX677" s="713"/>
      <c r="JY677" s="713"/>
      <c r="JZ677" s="713"/>
      <c r="KA677" s="713"/>
      <c r="KB677" s="713"/>
      <c r="KC677" s="713"/>
      <c r="KD677" s="713"/>
      <c r="KE677" s="713"/>
      <c r="KF677" s="713"/>
      <c r="KG677" s="713"/>
      <c r="KH677" s="713"/>
      <c r="KI677" s="713"/>
      <c r="KJ677" s="713"/>
      <c r="KK677" s="713"/>
      <c r="KL677" s="713"/>
      <c r="KM677" s="713"/>
      <c r="KN677" s="713"/>
      <c r="KO677" s="713"/>
      <c r="KP677" s="713"/>
      <c r="KQ677" s="713"/>
      <c r="KR677" s="713"/>
      <c r="KS677" s="713"/>
      <c r="KT677" s="713"/>
      <c r="KU677" s="713"/>
      <c r="KV677" s="713"/>
      <c r="KW677" s="713"/>
      <c r="KX677" s="713"/>
      <c r="KY677" s="713"/>
      <c r="KZ677" s="713"/>
      <c r="LA677" s="713"/>
      <c r="LB677" s="713"/>
      <c r="LC677" s="713"/>
      <c r="LD677" s="713"/>
      <c r="LE677" s="713"/>
      <c r="LF677" s="713"/>
      <c r="LG677" s="713"/>
      <c r="LH677" s="713"/>
      <c r="LI677" s="713"/>
      <c r="LJ677" s="713"/>
      <c r="LK677" s="713"/>
      <c r="LL677" s="713"/>
      <c r="LM677" s="713"/>
      <c r="LN677" s="713"/>
      <c r="LO677" s="713"/>
      <c r="LP677" s="713"/>
      <c r="LQ677" s="713"/>
      <c r="LR677" s="713"/>
      <c r="LS677" s="713"/>
      <c r="LT677" s="713"/>
      <c r="LU677" s="713"/>
      <c r="LV677" s="713"/>
      <c r="LW677" s="713"/>
      <c r="LX677" s="713"/>
      <c r="LY677" s="713"/>
      <c r="LZ677" s="713"/>
      <c r="MA677" s="713"/>
      <c r="MB677" s="713"/>
      <c r="MC677" s="713"/>
      <c r="MD677" s="713"/>
      <c r="ME677" s="713"/>
      <c r="MF677" s="713"/>
      <c r="MG677" s="713"/>
      <c r="MH677" s="713"/>
      <c r="MI677" s="713"/>
      <c r="MJ677" s="713"/>
      <c r="MK677" s="713"/>
      <c r="ML677" s="713"/>
      <c r="MM677" s="713"/>
      <c r="MN677" s="713"/>
      <c r="MO677" s="713"/>
      <c r="MP677" s="713"/>
      <c r="MQ677" s="713"/>
      <c r="MR677" s="713"/>
      <c r="MS677" s="713"/>
      <c r="MT677" s="713"/>
      <c r="MU677" s="713"/>
      <c r="MV677" s="714"/>
      <c r="MW677" s="714"/>
      <c r="MX677" s="714"/>
      <c r="MY677" s="714"/>
      <c r="MZ677" s="714"/>
    </row>
    <row r="678" spans="1:364" s="49" customFormat="1" ht="14.45" customHeight="1">
      <c r="A678" s="723"/>
      <c r="B678" s="724"/>
      <c r="C678" s="709"/>
      <c r="D678" s="474"/>
      <c r="E678" s="7"/>
      <c r="F678" s="7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373"/>
      <c r="AG678" s="7"/>
      <c r="AH678" s="7"/>
      <c r="AI678" s="7"/>
      <c r="AJ678" s="7"/>
      <c r="AK678" s="7"/>
      <c r="AL678" s="7"/>
      <c r="AM678" s="7"/>
      <c r="AN678" s="7"/>
      <c r="AO678" s="373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373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373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373"/>
      <c r="FG678" s="6"/>
      <c r="FH678" s="6"/>
      <c r="FI678" s="6"/>
      <c r="FJ678" s="6"/>
      <c r="FK678" s="6"/>
      <c r="FL678" s="6"/>
      <c r="FM678" s="225"/>
      <c r="FN678" s="6"/>
      <c r="FO678" s="6"/>
      <c r="FP678" s="6"/>
      <c r="FQ678" s="6"/>
      <c r="FR678" s="510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101"/>
      <c r="GJ678" s="511"/>
      <c r="GK678" s="101"/>
      <c r="GL678" s="77"/>
      <c r="GM678" s="77"/>
      <c r="GN678" s="77"/>
      <c r="GO678" s="77"/>
      <c r="GP678" s="77"/>
      <c r="GQ678" s="77"/>
      <c r="GR678" s="77"/>
      <c r="GS678" s="77"/>
      <c r="GT678" s="77"/>
      <c r="GU678" s="77"/>
      <c r="GV678" s="77"/>
      <c r="GW678" s="77"/>
      <c r="GX678" s="77"/>
      <c r="GY678" s="77"/>
      <c r="GZ678" s="77"/>
      <c r="HA678" s="77"/>
      <c r="HB678" s="77"/>
      <c r="HC678" s="77"/>
      <c r="HD678" s="77"/>
      <c r="HE678" s="77"/>
      <c r="HF678" s="77"/>
      <c r="HG678" s="77"/>
      <c r="HH678" s="77"/>
      <c r="HI678" s="77"/>
      <c r="HJ678" s="77"/>
      <c r="HK678" s="77"/>
      <c r="HL678" s="77"/>
      <c r="HM678" s="77"/>
      <c r="HN678" s="77"/>
      <c r="HO678" s="77"/>
      <c r="HP678" s="77"/>
      <c r="HQ678" s="77"/>
      <c r="HR678" s="77"/>
      <c r="HS678" s="77"/>
      <c r="HT678" s="77"/>
      <c r="HU678" s="77"/>
      <c r="HV678" s="77"/>
      <c r="HW678" s="77"/>
      <c r="HX678" s="77"/>
      <c r="HY678" s="77"/>
      <c r="HZ678" s="77"/>
      <c r="IA678" s="77"/>
      <c r="IB678" s="77"/>
      <c r="IC678" s="77"/>
      <c r="ID678" s="77"/>
      <c r="IE678" s="77"/>
      <c r="IF678" s="77"/>
      <c r="IG678" s="77"/>
      <c r="IH678" s="77"/>
      <c r="II678" s="77"/>
      <c r="IJ678" s="77"/>
      <c r="IK678" s="77"/>
      <c r="IL678" s="77"/>
      <c r="IM678" s="77"/>
      <c r="IN678" s="77"/>
      <c r="IO678" s="77"/>
      <c r="IP678" s="77"/>
      <c r="IQ678" s="77"/>
      <c r="IR678" s="77"/>
      <c r="IS678" s="77"/>
      <c r="IT678" s="77"/>
      <c r="IU678" s="77"/>
      <c r="IV678" s="3"/>
      <c r="IW678" s="3"/>
      <c r="IX678" s="3"/>
      <c r="IY678" s="3"/>
      <c r="IZ678" s="3"/>
      <c r="JA678" s="551"/>
      <c r="JB678" s="713"/>
      <c r="JC678" s="713"/>
      <c r="JD678" s="713"/>
      <c r="JE678" s="713"/>
      <c r="JF678" s="713"/>
      <c r="JG678" s="713"/>
      <c r="JH678" s="713"/>
      <c r="JI678" s="713"/>
      <c r="JJ678" s="713"/>
      <c r="JK678" s="713"/>
      <c r="JL678" s="713"/>
      <c r="JM678" s="713"/>
      <c r="JN678" s="713"/>
      <c r="JO678" s="713"/>
      <c r="JP678" s="713"/>
      <c r="JQ678" s="713"/>
      <c r="JR678" s="713"/>
      <c r="JS678" s="713"/>
      <c r="JT678" s="713"/>
      <c r="JU678" s="713"/>
      <c r="JV678" s="713"/>
      <c r="JW678" s="713"/>
      <c r="JX678" s="713"/>
      <c r="JY678" s="713"/>
      <c r="JZ678" s="713"/>
      <c r="KA678" s="713"/>
      <c r="KB678" s="713"/>
      <c r="KC678" s="713"/>
      <c r="KD678" s="713"/>
      <c r="KE678" s="713"/>
      <c r="KF678" s="713"/>
      <c r="KG678" s="713"/>
      <c r="KH678" s="713"/>
      <c r="KI678" s="713"/>
      <c r="KJ678" s="713"/>
      <c r="KK678" s="713"/>
      <c r="KL678" s="713"/>
      <c r="KM678" s="713"/>
      <c r="KN678" s="713"/>
      <c r="KO678" s="713"/>
      <c r="KP678" s="713"/>
      <c r="KQ678" s="713"/>
      <c r="KR678" s="713"/>
      <c r="KS678" s="713"/>
      <c r="KT678" s="713"/>
      <c r="KU678" s="713"/>
      <c r="KV678" s="713"/>
      <c r="KW678" s="713"/>
      <c r="KX678" s="713"/>
      <c r="KY678" s="713"/>
      <c r="KZ678" s="713"/>
      <c r="LA678" s="713"/>
      <c r="LB678" s="713"/>
      <c r="LC678" s="713"/>
      <c r="LD678" s="713"/>
      <c r="LE678" s="713"/>
      <c r="LF678" s="713"/>
      <c r="LG678" s="713"/>
      <c r="LH678" s="713"/>
      <c r="LI678" s="713"/>
      <c r="LJ678" s="713"/>
      <c r="LK678" s="713"/>
      <c r="LL678" s="713"/>
      <c r="LM678" s="713"/>
      <c r="LN678" s="713"/>
      <c r="LO678" s="713"/>
      <c r="LP678" s="713"/>
      <c r="LQ678" s="713"/>
      <c r="LR678" s="713"/>
      <c r="LS678" s="713"/>
      <c r="LT678" s="713"/>
      <c r="LU678" s="713"/>
      <c r="LV678" s="713"/>
      <c r="LW678" s="713"/>
      <c r="LX678" s="713"/>
      <c r="LY678" s="713"/>
      <c r="LZ678" s="713"/>
      <c r="MA678" s="713"/>
      <c r="MB678" s="713"/>
      <c r="MC678" s="713"/>
      <c r="MD678" s="713"/>
      <c r="ME678" s="713"/>
      <c r="MF678" s="713"/>
      <c r="MG678" s="713"/>
      <c r="MH678" s="713"/>
      <c r="MI678" s="713"/>
      <c r="MJ678" s="713"/>
      <c r="MK678" s="713"/>
      <c r="ML678" s="713"/>
      <c r="MM678" s="713"/>
      <c r="MN678" s="713"/>
      <c r="MO678" s="713"/>
      <c r="MP678" s="713"/>
      <c r="MQ678" s="713"/>
      <c r="MR678" s="713"/>
      <c r="MS678" s="713"/>
      <c r="MT678" s="713"/>
      <c r="MU678" s="713"/>
      <c r="MV678" s="714"/>
      <c r="MW678" s="714"/>
      <c r="MX678" s="714"/>
      <c r="MY678" s="714"/>
      <c r="MZ678" s="714"/>
    </row>
    <row r="679" spans="1:364" s="49" customFormat="1">
      <c r="A679" s="723"/>
      <c r="B679" s="724"/>
      <c r="C679" s="709"/>
      <c r="D679" s="474"/>
      <c r="E679" s="7"/>
      <c r="F679" s="7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373"/>
      <c r="AG679" s="7"/>
      <c r="AH679" s="7"/>
      <c r="AI679" s="7"/>
      <c r="AJ679" s="7"/>
      <c r="AK679" s="7"/>
      <c r="AL679" s="7"/>
      <c r="AM679" s="7"/>
      <c r="AN679" s="7"/>
      <c r="AO679" s="373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373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373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373"/>
      <c r="FG679" s="6"/>
      <c r="FH679" s="6"/>
      <c r="FI679" s="6"/>
      <c r="FJ679" s="6"/>
      <c r="FK679" s="6"/>
      <c r="FL679" s="6"/>
      <c r="FM679" s="225"/>
      <c r="FN679" s="6"/>
      <c r="FO679" s="6"/>
      <c r="FP679" s="6"/>
      <c r="FQ679" s="6"/>
      <c r="FR679" s="510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101"/>
      <c r="GJ679" s="511"/>
      <c r="GK679" s="101"/>
      <c r="GL679" s="77"/>
      <c r="GM679" s="77"/>
      <c r="GN679" s="77"/>
      <c r="GO679" s="77"/>
      <c r="GP679" s="77"/>
      <c r="GQ679" s="77"/>
      <c r="GR679" s="77"/>
      <c r="GS679" s="77"/>
      <c r="GT679" s="77"/>
      <c r="GU679" s="77"/>
      <c r="GV679" s="77"/>
      <c r="GW679" s="77"/>
      <c r="GX679" s="77"/>
      <c r="GY679" s="77"/>
      <c r="GZ679" s="77"/>
      <c r="HA679" s="77"/>
      <c r="HB679" s="77"/>
      <c r="HC679" s="77"/>
      <c r="HD679" s="77"/>
      <c r="HE679" s="77"/>
      <c r="HF679" s="77"/>
      <c r="HG679" s="77"/>
      <c r="HH679" s="77"/>
      <c r="HI679" s="77"/>
      <c r="HJ679" s="77"/>
      <c r="HK679" s="77"/>
      <c r="HL679" s="77"/>
      <c r="HM679" s="77"/>
      <c r="HN679" s="77"/>
      <c r="HO679" s="77"/>
      <c r="HP679" s="77"/>
      <c r="HQ679" s="77"/>
      <c r="HR679" s="77"/>
      <c r="HS679" s="77"/>
      <c r="HT679" s="77"/>
      <c r="HU679" s="77"/>
      <c r="HV679" s="77"/>
      <c r="HW679" s="77"/>
      <c r="HX679" s="77"/>
      <c r="HY679" s="77"/>
      <c r="HZ679" s="77"/>
      <c r="IA679" s="77"/>
      <c r="IB679" s="77"/>
      <c r="IC679" s="77"/>
      <c r="ID679" s="77"/>
      <c r="IE679" s="77"/>
      <c r="IF679" s="77"/>
      <c r="IG679" s="77"/>
      <c r="IH679" s="77"/>
      <c r="II679" s="77"/>
      <c r="IJ679" s="77"/>
      <c r="IK679" s="77"/>
      <c r="IL679" s="77"/>
      <c r="IM679" s="77"/>
      <c r="IN679" s="77"/>
      <c r="IO679" s="77"/>
      <c r="IP679" s="77"/>
      <c r="IQ679" s="77"/>
      <c r="IR679" s="77"/>
      <c r="IS679" s="77"/>
      <c r="IT679" s="77"/>
      <c r="IU679" s="77"/>
      <c r="IV679" s="3"/>
      <c r="IW679" s="3"/>
      <c r="IX679" s="3"/>
      <c r="IY679" s="3"/>
      <c r="IZ679" s="3"/>
      <c r="JA679" s="551"/>
      <c r="JB679" s="713"/>
      <c r="JC679" s="713"/>
      <c r="JD679" s="713"/>
      <c r="JE679" s="713"/>
      <c r="JF679" s="713"/>
      <c r="JG679" s="713"/>
      <c r="JH679" s="713"/>
      <c r="JI679" s="713"/>
      <c r="JJ679" s="713"/>
      <c r="JK679" s="713"/>
      <c r="JL679" s="713"/>
      <c r="JM679" s="713"/>
      <c r="JN679" s="713"/>
      <c r="JO679" s="713"/>
      <c r="JP679" s="713"/>
      <c r="JQ679" s="713"/>
      <c r="JR679" s="713"/>
      <c r="JS679" s="713"/>
      <c r="JT679" s="713"/>
      <c r="JU679" s="713"/>
      <c r="JV679" s="713"/>
      <c r="JW679" s="713"/>
      <c r="JX679" s="713"/>
      <c r="JY679" s="713"/>
      <c r="JZ679" s="713"/>
      <c r="KA679" s="713"/>
      <c r="KB679" s="713"/>
      <c r="KC679" s="713"/>
      <c r="KD679" s="713"/>
      <c r="KE679" s="713"/>
      <c r="KF679" s="713"/>
      <c r="KG679" s="713"/>
      <c r="KH679" s="713"/>
      <c r="KI679" s="713"/>
      <c r="KJ679" s="713"/>
      <c r="KK679" s="713"/>
      <c r="KL679" s="713"/>
      <c r="KM679" s="713"/>
      <c r="KN679" s="713"/>
      <c r="KO679" s="713"/>
      <c r="KP679" s="713"/>
      <c r="KQ679" s="713"/>
      <c r="KR679" s="713"/>
      <c r="KS679" s="713"/>
      <c r="KT679" s="713"/>
      <c r="KU679" s="713"/>
      <c r="KV679" s="713"/>
      <c r="KW679" s="713"/>
      <c r="KX679" s="713"/>
      <c r="KY679" s="713"/>
      <c r="KZ679" s="713"/>
      <c r="LA679" s="713"/>
      <c r="LB679" s="713"/>
      <c r="LC679" s="713"/>
      <c r="LD679" s="713"/>
      <c r="LE679" s="713"/>
      <c r="LF679" s="713"/>
      <c r="LG679" s="713"/>
      <c r="LH679" s="713"/>
      <c r="LI679" s="713"/>
      <c r="LJ679" s="713"/>
      <c r="LK679" s="713"/>
      <c r="LL679" s="713"/>
      <c r="LM679" s="713"/>
      <c r="LN679" s="713"/>
      <c r="LO679" s="713"/>
      <c r="LP679" s="713"/>
      <c r="LQ679" s="713"/>
      <c r="LR679" s="713"/>
      <c r="LS679" s="713"/>
      <c r="LT679" s="713"/>
      <c r="LU679" s="713"/>
      <c r="LV679" s="713"/>
      <c r="LW679" s="713"/>
      <c r="LX679" s="713"/>
      <c r="LY679" s="713"/>
      <c r="LZ679" s="713"/>
      <c r="MA679" s="713"/>
      <c r="MB679" s="713"/>
      <c r="MC679" s="713"/>
      <c r="MD679" s="713"/>
      <c r="ME679" s="713"/>
      <c r="MF679" s="713"/>
      <c r="MG679" s="713"/>
      <c r="MH679" s="713"/>
      <c r="MI679" s="713"/>
      <c r="MJ679" s="713"/>
      <c r="MK679" s="713"/>
      <c r="ML679" s="713"/>
      <c r="MM679" s="713"/>
      <c r="MN679" s="713"/>
      <c r="MO679" s="713"/>
      <c r="MP679" s="713"/>
      <c r="MQ679" s="713"/>
      <c r="MR679" s="713"/>
      <c r="MS679" s="713"/>
      <c r="MT679" s="713"/>
      <c r="MU679" s="713"/>
      <c r="MV679" s="714"/>
      <c r="MW679" s="714"/>
      <c r="MX679" s="714"/>
      <c r="MY679" s="714"/>
      <c r="MZ679" s="714"/>
    </row>
    <row r="680" spans="1:364" s="49" customFormat="1">
      <c r="A680" s="723"/>
      <c r="B680" s="724"/>
      <c r="C680" s="709"/>
      <c r="D680" s="474"/>
      <c r="E680" s="7"/>
      <c r="F680" s="7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373"/>
      <c r="AG680" s="7"/>
      <c r="AH680" s="7"/>
      <c r="AI680" s="7"/>
      <c r="AJ680" s="7"/>
      <c r="AK680" s="7"/>
      <c r="AL680" s="7"/>
      <c r="AM680" s="7"/>
      <c r="AN680" s="7"/>
      <c r="AO680" s="373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373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373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373"/>
      <c r="FG680" s="6"/>
      <c r="FH680" s="6"/>
      <c r="FI680" s="6"/>
      <c r="FJ680" s="6"/>
      <c r="FK680" s="6"/>
      <c r="FL680" s="6"/>
      <c r="FM680" s="225"/>
      <c r="FN680" s="6"/>
      <c r="FO680" s="6"/>
      <c r="FP680" s="6"/>
      <c r="FQ680" s="6"/>
      <c r="FR680" s="510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101"/>
      <c r="GJ680" s="511"/>
      <c r="GK680" s="101"/>
      <c r="GL680" s="77"/>
      <c r="GM680" s="77"/>
      <c r="GN680" s="77"/>
      <c r="GO680" s="77"/>
      <c r="GP680" s="77"/>
      <c r="GQ680" s="77"/>
      <c r="GR680" s="77"/>
      <c r="GS680" s="77"/>
      <c r="GT680" s="77"/>
      <c r="GU680" s="77"/>
      <c r="GV680" s="77"/>
      <c r="GW680" s="77"/>
      <c r="GX680" s="77"/>
      <c r="GY680" s="77"/>
      <c r="GZ680" s="77"/>
      <c r="HA680" s="77"/>
      <c r="HB680" s="77"/>
      <c r="HC680" s="77"/>
      <c r="HD680" s="77"/>
      <c r="HE680" s="77"/>
      <c r="HF680" s="77"/>
      <c r="HG680" s="77"/>
      <c r="HH680" s="77"/>
      <c r="HI680" s="77"/>
      <c r="HJ680" s="77"/>
      <c r="HK680" s="77"/>
      <c r="HL680" s="77"/>
      <c r="HM680" s="77"/>
      <c r="HN680" s="77"/>
      <c r="HO680" s="77"/>
      <c r="HP680" s="77"/>
      <c r="HQ680" s="77"/>
      <c r="HR680" s="77"/>
      <c r="HS680" s="77"/>
      <c r="HT680" s="77"/>
      <c r="HU680" s="77"/>
      <c r="HV680" s="77"/>
      <c r="HW680" s="77"/>
      <c r="HX680" s="77"/>
      <c r="HY680" s="77"/>
      <c r="HZ680" s="77"/>
      <c r="IA680" s="77"/>
      <c r="IB680" s="77"/>
      <c r="IC680" s="77"/>
      <c r="ID680" s="77"/>
      <c r="IE680" s="77"/>
      <c r="IF680" s="77"/>
      <c r="IG680" s="77"/>
      <c r="IH680" s="77"/>
      <c r="II680" s="77"/>
      <c r="IJ680" s="77"/>
      <c r="IK680" s="77"/>
      <c r="IL680" s="77"/>
      <c r="IM680" s="77"/>
      <c r="IN680" s="77"/>
      <c r="IO680" s="77"/>
      <c r="IP680" s="77"/>
      <c r="IQ680" s="77"/>
      <c r="IR680" s="77"/>
      <c r="IS680" s="77"/>
      <c r="IT680" s="77"/>
      <c r="IU680" s="77"/>
      <c r="IV680" s="3"/>
      <c r="IW680" s="3"/>
      <c r="IX680" s="3"/>
      <c r="IY680" s="3"/>
      <c r="IZ680" s="3"/>
      <c r="JA680" s="551"/>
      <c r="JB680" s="713"/>
      <c r="JC680" s="713"/>
      <c r="JD680" s="713"/>
      <c r="JE680" s="713"/>
      <c r="JF680" s="713"/>
      <c r="JG680" s="713"/>
      <c r="JH680" s="713"/>
      <c r="JI680" s="713"/>
      <c r="JJ680" s="713"/>
      <c r="JK680" s="713"/>
      <c r="JL680" s="713"/>
      <c r="JM680" s="713"/>
      <c r="JN680" s="713"/>
      <c r="JO680" s="713"/>
      <c r="JP680" s="713"/>
      <c r="JQ680" s="713"/>
      <c r="JR680" s="713"/>
      <c r="JS680" s="713"/>
      <c r="JT680" s="713"/>
      <c r="JU680" s="713"/>
      <c r="JV680" s="713"/>
      <c r="JW680" s="713"/>
      <c r="JX680" s="713"/>
      <c r="JY680" s="713"/>
      <c r="JZ680" s="713"/>
      <c r="KA680" s="713"/>
      <c r="KB680" s="713"/>
      <c r="KC680" s="713"/>
      <c r="KD680" s="713"/>
      <c r="KE680" s="713"/>
      <c r="KF680" s="713"/>
      <c r="KG680" s="713"/>
      <c r="KH680" s="713"/>
      <c r="KI680" s="713"/>
      <c r="KJ680" s="713"/>
      <c r="KK680" s="713"/>
      <c r="KL680" s="713"/>
      <c r="KM680" s="713"/>
      <c r="KN680" s="713"/>
      <c r="KO680" s="713"/>
      <c r="KP680" s="713"/>
      <c r="KQ680" s="713"/>
      <c r="KR680" s="713"/>
      <c r="KS680" s="713"/>
      <c r="KT680" s="713"/>
      <c r="KU680" s="713"/>
      <c r="KV680" s="713"/>
      <c r="KW680" s="713"/>
      <c r="KX680" s="713"/>
      <c r="KY680" s="713"/>
      <c r="KZ680" s="713"/>
      <c r="LA680" s="713"/>
      <c r="LB680" s="713"/>
      <c r="LC680" s="713"/>
      <c r="LD680" s="713"/>
      <c r="LE680" s="713"/>
      <c r="LF680" s="713"/>
      <c r="LG680" s="713"/>
      <c r="LH680" s="713"/>
      <c r="LI680" s="713"/>
      <c r="LJ680" s="713"/>
      <c r="LK680" s="713"/>
      <c r="LL680" s="713"/>
      <c r="LM680" s="713"/>
      <c r="LN680" s="713"/>
      <c r="LO680" s="713"/>
      <c r="LP680" s="713"/>
      <c r="LQ680" s="713"/>
      <c r="LR680" s="713"/>
      <c r="LS680" s="713"/>
      <c r="LT680" s="713"/>
      <c r="LU680" s="713"/>
      <c r="LV680" s="713"/>
      <c r="LW680" s="713"/>
      <c r="LX680" s="713"/>
      <c r="LY680" s="713"/>
      <c r="LZ680" s="713"/>
      <c r="MA680" s="713"/>
      <c r="MB680" s="713"/>
      <c r="MC680" s="713"/>
      <c r="MD680" s="713"/>
      <c r="ME680" s="713"/>
      <c r="MF680" s="713"/>
      <c r="MG680" s="713"/>
      <c r="MH680" s="713"/>
      <c r="MI680" s="713"/>
      <c r="MJ680" s="713"/>
      <c r="MK680" s="713"/>
      <c r="ML680" s="713"/>
      <c r="MM680" s="713"/>
      <c r="MN680" s="713"/>
      <c r="MO680" s="713"/>
      <c r="MP680" s="713"/>
      <c r="MQ680" s="713"/>
      <c r="MR680" s="713"/>
      <c r="MS680" s="713"/>
      <c r="MT680" s="713"/>
      <c r="MU680" s="713"/>
      <c r="MV680" s="714"/>
      <c r="MW680" s="714"/>
      <c r="MX680" s="714"/>
      <c r="MY680" s="714"/>
      <c r="MZ680" s="714"/>
    </row>
    <row r="681" spans="1:364" s="49" customFormat="1">
      <c r="A681" s="723"/>
      <c r="B681" s="724"/>
      <c r="C681" s="709"/>
      <c r="D681" s="474"/>
      <c r="E681" s="7"/>
      <c r="F681" s="7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373"/>
      <c r="AG681" s="7"/>
      <c r="AH681" s="7"/>
      <c r="AI681" s="7"/>
      <c r="AJ681" s="7"/>
      <c r="AK681" s="7"/>
      <c r="AL681" s="7"/>
      <c r="AM681" s="7"/>
      <c r="AN681" s="7"/>
      <c r="AO681" s="373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373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373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373"/>
      <c r="FG681" s="6"/>
      <c r="FH681" s="6"/>
      <c r="FI681" s="6"/>
      <c r="FJ681" s="6"/>
      <c r="FK681" s="6"/>
      <c r="FL681" s="6"/>
      <c r="FM681" s="225"/>
      <c r="FN681" s="6"/>
      <c r="FO681" s="6"/>
      <c r="FP681" s="6"/>
      <c r="FQ681" s="6"/>
      <c r="FR681" s="510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101"/>
      <c r="GJ681" s="511"/>
      <c r="GK681" s="101"/>
      <c r="GL681" s="77"/>
      <c r="GM681" s="77"/>
      <c r="GN681" s="77"/>
      <c r="GO681" s="77"/>
      <c r="GP681" s="77"/>
      <c r="GQ681" s="77"/>
      <c r="GR681" s="77"/>
      <c r="GS681" s="77"/>
      <c r="GT681" s="77"/>
      <c r="GU681" s="77"/>
      <c r="GV681" s="77"/>
      <c r="GW681" s="77"/>
      <c r="GX681" s="77"/>
      <c r="GY681" s="77"/>
      <c r="GZ681" s="77"/>
      <c r="HA681" s="77"/>
      <c r="HB681" s="77"/>
      <c r="HC681" s="77"/>
      <c r="HD681" s="77"/>
      <c r="HE681" s="77"/>
      <c r="HF681" s="77"/>
      <c r="HG681" s="77"/>
      <c r="HH681" s="77"/>
      <c r="HI681" s="77"/>
      <c r="HJ681" s="77"/>
      <c r="HK681" s="77"/>
      <c r="HL681" s="77"/>
      <c r="HM681" s="77"/>
      <c r="HN681" s="77"/>
      <c r="HO681" s="77"/>
      <c r="HP681" s="77"/>
      <c r="HQ681" s="77"/>
      <c r="HR681" s="77"/>
      <c r="HS681" s="77"/>
      <c r="HT681" s="77"/>
      <c r="HU681" s="77"/>
      <c r="HV681" s="77"/>
      <c r="HW681" s="77"/>
      <c r="HX681" s="77"/>
      <c r="HY681" s="77"/>
      <c r="HZ681" s="77"/>
      <c r="IA681" s="77"/>
      <c r="IB681" s="77"/>
      <c r="IC681" s="77"/>
      <c r="ID681" s="77"/>
      <c r="IE681" s="77"/>
      <c r="IF681" s="77"/>
      <c r="IG681" s="77"/>
      <c r="IH681" s="77"/>
      <c r="II681" s="77"/>
      <c r="IJ681" s="77"/>
      <c r="IK681" s="77"/>
      <c r="IL681" s="77"/>
      <c r="IM681" s="77"/>
      <c r="IN681" s="77"/>
      <c r="IO681" s="77"/>
      <c r="IP681" s="77"/>
      <c r="IQ681" s="77"/>
      <c r="IR681" s="77"/>
      <c r="IS681" s="77"/>
      <c r="IT681" s="77"/>
      <c r="IU681" s="77"/>
      <c r="IV681" s="3"/>
      <c r="IW681" s="3"/>
      <c r="IX681" s="3"/>
      <c r="IY681" s="3"/>
      <c r="IZ681" s="3"/>
      <c r="JA681" s="551"/>
      <c r="JB681" s="713"/>
      <c r="JC681" s="713"/>
      <c r="JD681" s="713"/>
      <c r="JE681" s="713"/>
      <c r="JF681" s="713"/>
      <c r="JG681" s="713"/>
      <c r="JH681" s="713"/>
      <c r="JI681" s="713"/>
      <c r="JJ681" s="713"/>
      <c r="JK681" s="713"/>
      <c r="JL681" s="713"/>
      <c r="JM681" s="713"/>
      <c r="JN681" s="713"/>
      <c r="JO681" s="713"/>
      <c r="JP681" s="713"/>
      <c r="JQ681" s="713"/>
      <c r="JR681" s="713"/>
      <c r="JS681" s="713"/>
      <c r="JT681" s="713"/>
      <c r="JU681" s="713"/>
      <c r="JV681" s="713"/>
      <c r="JW681" s="713"/>
      <c r="JX681" s="713"/>
      <c r="JY681" s="713"/>
      <c r="JZ681" s="713"/>
      <c r="KA681" s="713"/>
      <c r="KB681" s="713"/>
      <c r="KC681" s="713"/>
      <c r="KD681" s="713"/>
      <c r="KE681" s="713"/>
      <c r="KF681" s="713"/>
      <c r="KG681" s="713"/>
      <c r="KH681" s="713"/>
      <c r="KI681" s="713"/>
      <c r="KJ681" s="713"/>
      <c r="KK681" s="713"/>
      <c r="KL681" s="713"/>
      <c r="KM681" s="713"/>
      <c r="KN681" s="713"/>
      <c r="KO681" s="713"/>
      <c r="KP681" s="713"/>
      <c r="KQ681" s="713"/>
      <c r="KR681" s="713"/>
      <c r="KS681" s="713"/>
      <c r="KT681" s="713"/>
      <c r="KU681" s="713"/>
      <c r="KV681" s="713"/>
      <c r="KW681" s="713"/>
      <c r="KX681" s="713"/>
      <c r="KY681" s="713"/>
      <c r="KZ681" s="713"/>
      <c r="LA681" s="713"/>
      <c r="LB681" s="713"/>
      <c r="LC681" s="713"/>
      <c r="LD681" s="713"/>
      <c r="LE681" s="713"/>
      <c r="LF681" s="713"/>
      <c r="LG681" s="713"/>
      <c r="LH681" s="713"/>
      <c r="LI681" s="713"/>
      <c r="LJ681" s="713"/>
      <c r="LK681" s="713"/>
      <c r="LL681" s="713"/>
      <c r="LM681" s="713"/>
      <c r="LN681" s="713"/>
      <c r="LO681" s="713"/>
      <c r="LP681" s="713"/>
      <c r="LQ681" s="713"/>
      <c r="LR681" s="713"/>
      <c r="LS681" s="713"/>
      <c r="LT681" s="713"/>
      <c r="LU681" s="713"/>
      <c r="LV681" s="713"/>
      <c r="LW681" s="713"/>
      <c r="LX681" s="713"/>
      <c r="LY681" s="713"/>
      <c r="LZ681" s="713"/>
      <c r="MA681" s="713"/>
      <c r="MB681" s="713"/>
      <c r="MC681" s="713"/>
      <c r="MD681" s="713"/>
      <c r="ME681" s="713"/>
      <c r="MF681" s="713"/>
      <c r="MG681" s="713"/>
      <c r="MH681" s="713"/>
      <c r="MI681" s="713"/>
      <c r="MJ681" s="713"/>
      <c r="MK681" s="713"/>
      <c r="ML681" s="713"/>
      <c r="MM681" s="713"/>
      <c r="MN681" s="713"/>
      <c r="MO681" s="713"/>
      <c r="MP681" s="713"/>
      <c r="MQ681" s="713"/>
      <c r="MR681" s="713"/>
      <c r="MS681" s="713"/>
      <c r="MT681" s="713"/>
      <c r="MU681" s="713"/>
      <c r="MV681" s="714"/>
      <c r="MW681" s="714"/>
      <c r="MX681" s="714"/>
      <c r="MY681" s="714"/>
      <c r="MZ681" s="714"/>
    </row>
    <row r="682" spans="1:364" s="49" customFormat="1">
      <c r="A682" s="723"/>
      <c r="B682" s="724"/>
      <c r="C682" s="709"/>
      <c r="D682" s="474"/>
      <c r="E682" s="7"/>
      <c r="F682" s="7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373"/>
      <c r="AG682" s="7"/>
      <c r="AH682" s="7"/>
      <c r="AI682" s="7"/>
      <c r="AJ682" s="7"/>
      <c r="AK682" s="7"/>
      <c r="AL682" s="7"/>
      <c r="AM682" s="7"/>
      <c r="AN682" s="7"/>
      <c r="AO682" s="373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373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373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373"/>
      <c r="FG682" s="6"/>
      <c r="FH682" s="6"/>
      <c r="FI682" s="6"/>
      <c r="FJ682" s="6"/>
      <c r="FK682" s="6"/>
      <c r="FL682" s="6"/>
      <c r="FM682" s="225"/>
      <c r="FN682" s="6"/>
      <c r="FO682" s="6"/>
      <c r="FP682" s="6"/>
      <c r="FQ682" s="6"/>
      <c r="FR682" s="510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101"/>
      <c r="GJ682" s="511"/>
      <c r="GK682" s="101"/>
      <c r="GL682" s="77"/>
      <c r="GM682" s="77"/>
      <c r="GN682" s="77"/>
      <c r="GO682" s="77"/>
      <c r="GP682" s="77"/>
      <c r="GQ682" s="77"/>
      <c r="GR682" s="77"/>
      <c r="GS682" s="77"/>
      <c r="GT682" s="77"/>
      <c r="GU682" s="77"/>
      <c r="GV682" s="77"/>
      <c r="GW682" s="77"/>
      <c r="GX682" s="77"/>
      <c r="GY682" s="77"/>
      <c r="GZ682" s="77"/>
      <c r="HA682" s="77"/>
      <c r="HB682" s="77"/>
      <c r="HC682" s="77"/>
      <c r="HD682" s="77"/>
      <c r="HE682" s="77"/>
      <c r="HF682" s="77"/>
      <c r="HG682" s="77"/>
      <c r="HH682" s="77"/>
      <c r="HI682" s="77"/>
      <c r="HJ682" s="77"/>
      <c r="HK682" s="77"/>
      <c r="HL682" s="77"/>
      <c r="HM682" s="77"/>
      <c r="HN682" s="77"/>
      <c r="HO682" s="77"/>
      <c r="HP682" s="77"/>
      <c r="HQ682" s="77"/>
      <c r="HR682" s="77"/>
      <c r="HS682" s="77"/>
      <c r="HT682" s="77"/>
      <c r="HU682" s="77"/>
      <c r="HV682" s="77"/>
      <c r="HW682" s="77"/>
      <c r="HX682" s="77"/>
      <c r="HY682" s="77"/>
      <c r="HZ682" s="77"/>
      <c r="IA682" s="77"/>
      <c r="IB682" s="77"/>
      <c r="IC682" s="77"/>
      <c r="ID682" s="77"/>
      <c r="IE682" s="77"/>
      <c r="IF682" s="77"/>
      <c r="IG682" s="77"/>
      <c r="IH682" s="77"/>
      <c r="II682" s="77"/>
      <c r="IJ682" s="77"/>
      <c r="IK682" s="77"/>
      <c r="IL682" s="77"/>
      <c r="IM682" s="77"/>
      <c r="IN682" s="77"/>
      <c r="IO682" s="77"/>
      <c r="IP682" s="77"/>
      <c r="IQ682" s="77"/>
      <c r="IR682" s="77"/>
      <c r="IS682" s="77"/>
      <c r="IT682" s="77"/>
      <c r="IU682" s="77"/>
      <c r="IV682" s="3"/>
      <c r="IW682" s="3"/>
      <c r="IX682" s="3"/>
      <c r="IY682" s="3"/>
      <c r="IZ682" s="3"/>
      <c r="JA682" s="551"/>
      <c r="JB682" s="713"/>
      <c r="JC682" s="713"/>
      <c r="JD682" s="713"/>
      <c r="JE682" s="713"/>
      <c r="JF682" s="713"/>
      <c r="JG682" s="713"/>
      <c r="JH682" s="713"/>
      <c r="JI682" s="713"/>
      <c r="JJ682" s="713"/>
      <c r="JK682" s="713"/>
      <c r="JL682" s="713"/>
      <c r="JM682" s="713"/>
      <c r="JN682" s="713"/>
      <c r="JO682" s="713"/>
      <c r="JP682" s="713"/>
      <c r="JQ682" s="713"/>
      <c r="JR682" s="713"/>
      <c r="JS682" s="713"/>
      <c r="JT682" s="713"/>
      <c r="JU682" s="713"/>
      <c r="JV682" s="713"/>
      <c r="JW682" s="713"/>
      <c r="JX682" s="713"/>
      <c r="JY682" s="713"/>
      <c r="JZ682" s="713"/>
      <c r="KA682" s="713"/>
      <c r="KB682" s="713"/>
      <c r="KC682" s="713"/>
      <c r="KD682" s="713"/>
      <c r="KE682" s="713"/>
      <c r="KF682" s="713"/>
      <c r="KG682" s="713"/>
      <c r="KH682" s="713"/>
      <c r="KI682" s="713"/>
      <c r="KJ682" s="713"/>
      <c r="KK682" s="713"/>
      <c r="KL682" s="713"/>
      <c r="KM682" s="713"/>
      <c r="KN682" s="713"/>
      <c r="KO682" s="713"/>
      <c r="KP682" s="713"/>
      <c r="KQ682" s="713"/>
      <c r="KR682" s="713"/>
      <c r="KS682" s="713"/>
      <c r="KT682" s="713"/>
      <c r="KU682" s="713"/>
      <c r="KV682" s="713"/>
      <c r="KW682" s="713"/>
      <c r="KX682" s="713"/>
      <c r="KY682" s="713"/>
      <c r="KZ682" s="713"/>
      <c r="LA682" s="713"/>
      <c r="LB682" s="713"/>
      <c r="LC682" s="713"/>
      <c r="LD682" s="713"/>
      <c r="LE682" s="713"/>
      <c r="LF682" s="713"/>
      <c r="LG682" s="713"/>
      <c r="LH682" s="713"/>
      <c r="LI682" s="713"/>
      <c r="LJ682" s="713"/>
      <c r="LK682" s="713"/>
      <c r="LL682" s="713"/>
      <c r="LM682" s="713"/>
      <c r="LN682" s="713"/>
      <c r="LO682" s="713"/>
      <c r="LP682" s="713"/>
      <c r="LQ682" s="713"/>
      <c r="LR682" s="713"/>
      <c r="LS682" s="713"/>
      <c r="LT682" s="713"/>
      <c r="LU682" s="713"/>
      <c r="LV682" s="713"/>
      <c r="LW682" s="713"/>
      <c r="LX682" s="713"/>
      <c r="LY682" s="713"/>
      <c r="LZ682" s="713"/>
      <c r="MA682" s="713"/>
      <c r="MB682" s="713"/>
      <c r="MC682" s="713"/>
      <c r="MD682" s="713"/>
      <c r="ME682" s="713"/>
      <c r="MF682" s="713"/>
      <c r="MG682" s="713"/>
      <c r="MH682" s="713"/>
      <c r="MI682" s="713"/>
      <c r="MJ682" s="713"/>
      <c r="MK682" s="713"/>
      <c r="ML682" s="713"/>
      <c r="MM682" s="713"/>
      <c r="MN682" s="713"/>
      <c r="MO682" s="713"/>
      <c r="MP682" s="713"/>
      <c r="MQ682" s="713"/>
      <c r="MR682" s="713"/>
      <c r="MS682" s="713"/>
      <c r="MT682" s="713"/>
      <c r="MU682" s="713"/>
      <c r="MV682" s="714"/>
      <c r="MW682" s="714"/>
      <c r="MX682" s="714"/>
      <c r="MY682" s="714"/>
      <c r="MZ682" s="714"/>
    </row>
    <row r="683" spans="1:364" s="49" customFormat="1">
      <c r="A683" s="723"/>
      <c r="B683" s="724"/>
      <c r="C683" s="709"/>
      <c r="D683" s="474"/>
      <c r="E683" s="7"/>
      <c r="F683" s="7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373"/>
      <c r="AG683" s="7"/>
      <c r="AH683" s="7"/>
      <c r="AI683" s="7"/>
      <c r="AJ683" s="7"/>
      <c r="AK683" s="7"/>
      <c r="AL683" s="7"/>
      <c r="AM683" s="7"/>
      <c r="AN683" s="7"/>
      <c r="AO683" s="373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373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373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373"/>
      <c r="FG683" s="6"/>
      <c r="FH683" s="6"/>
      <c r="FI683" s="6"/>
      <c r="FJ683" s="6"/>
      <c r="FK683" s="6"/>
      <c r="FL683" s="6"/>
      <c r="FM683" s="225"/>
      <c r="FN683" s="6"/>
      <c r="FO683" s="6"/>
      <c r="FP683" s="6"/>
      <c r="FQ683" s="6"/>
      <c r="FR683" s="510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101"/>
      <c r="GJ683" s="511"/>
      <c r="GK683" s="101"/>
      <c r="GL683" s="77"/>
      <c r="GM683" s="77"/>
      <c r="GN683" s="77"/>
      <c r="GO683" s="77"/>
      <c r="GP683" s="77"/>
      <c r="GQ683" s="77"/>
      <c r="GR683" s="77"/>
      <c r="GS683" s="77"/>
      <c r="GT683" s="77"/>
      <c r="GU683" s="77"/>
      <c r="GV683" s="77"/>
      <c r="GW683" s="77"/>
      <c r="GX683" s="77"/>
      <c r="GY683" s="77"/>
      <c r="GZ683" s="77"/>
      <c r="HA683" s="77"/>
      <c r="HB683" s="77"/>
      <c r="HC683" s="77"/>
      <c r="HD683" s="77"/>
      <c r="HE683" s="77"/>
      <c r="HF683" s="77"/>
      <c r="HG683" s="77"/>
      <c r="HH683" s="77"/>
      <c r="HI683" s="77"/>
      <c r="HJ683" s="77"/>
      <c r="HK683" s="77"/>
      <c r="HL683" s="77"/>
      <c r="HM683" s="77"/>
      <c r="HN683" s="77"/>
      <c r="HO683" s="77"/>
      <c r="HP683" s="77"/>
      <c r="HQ683" s="77"/>
      <c r="HR683" s="77"/>
      <c r="HS683" s="77"/>
      <c r="HT683" s="77"/>
      <c r="HU683" s="77"/>
      <c r="HV683" s="77"/>
      <c r="HW683" s="77"/>
      <c r="HX683" s="77"/>
      <c r="HY683" s="77"/>
      <c r="HZ683" s="77"/>
      <c r="IA683" s="77"/>
      <c r="IB683" s="77"/>
      <c r="IC683" s="77"/>
      <c r="ID683" s="77"/>
      <c r="IE683" s="77"/>
      <c r="IF683" s="77"/>
      <c r="IG683" s="77"/>
      <c r="IH683" s="77"/>
      <c r="II683" s="77"/>
      <c r="IJ683" s="77"/>
      <c r="IK683" s="77"/>
      <c r="IL683" s="77"/>
      <c r="IM683" s="77"/>
      <c r="IN683" s="77"/>
      <c r="IO683" s="77"/>
      <c r="IP683" s="77"/>
      <c r="IQ683" s="77"/>
      <c r="IR683" s="77"/>
      <c r="IS683" s="77"/>
      <c r="IT683" s="77"/>
      <c r="IU683" s="77"/>
      <c r="IV683" s="3"/>
      <c r="IW683" s="3"/>
      <c r="IX683" s="3"/>
      <c r="IY683" s="3"/>
      <c r="IZ683" s="3"/>
      <c r="JA683" s="551"/>
      <c r="JB683" s="713"/>
      <c r="JC683" s="713"/>
      <c r="JD683" s="713"/>
      <c r="JE683" s="713"/>
      <c r="JF683" s="713"/>
      <c r="JG683" s="713"/>
      <c r="JH683" s="713"/>
      <c r="JI683" s="713"/>
      <c r="JJ683" s="713"/>
      <c r="JK683" s="713"/>
      <c r="JL683" s="713"/>
      <c r="JM683" s="713"/>
      <c r="JN683" s="713"/>
      <c r="JO683" s="713"/>
      <c r="JP683" s="713"/>
      <c r="JQ683" s="713"/>
      <c r="JR683" s="713"/>
      <c r="JS683" s="713"/>
      <c r="JT683" s="713"/>
      <c r="JU683" s="713"/>
      <c r="JV683" s="713"/>
      <c r="JW683" s="713"/>
      <c r="JX683" s="713"/>
      <c r="JY683" s="713"/>
      <c r="JZ683" s="713"/>
      <c r="KA683" s="713"/>
      <c r="KB683" s="713"/>
      <c r="KC683" s="713"/>
      <c r="KD683" s="713"/>
      <c r="KE683" s="713"/>
      <c r="KF683" s="713"/>
      <c r="KG683" s="713"/>
      <c r="KH683" s="713"/>
      <c r="KI683" s="713"/>
      <c r="KJ683" s="713"/>
      <c r="KK683" s="713"/>
      <c r="KL683" s="713"/>
      <c r="KM683" s="713"/>
      <c r="KN683" s="713"/>
      <c r="KO683" s="713"/>
      <c r="KP683" s="713"/>
      <c r="KQ683" s="713"/>
      <c r="KR683" s="713"/>
      <c r="KS683" s="713"/>
      <c r="KT683" s="713"/>
      <c r="KU683" s="713"/>
      <c r="KV683" s="713"/>
      <c r="KW683" s="713"/>
      <c r="KX683" s="713"/>
      <c r="KY683" s="713"/>
      <c r="KZ683" s="713"/>
      <c r="LA683" s="713"/>
      <c r="LB683" s="713"/>
      <c r="LC683" s="713"/>
      <c r="LD683" s="713"/>
      <c r="LE683" s="713"/>
      <c r="LF683" s="713"/>
      <c r="LG683" s="713"/>
      <c r="LH683" s="713"/>
      <c r="LI683" s="713"/>
      <c r="LJ683" s="713"/>
      <c r="LK683" s="713"/>
      <c r="LL683" s="713"/>
      <c r="LM683" s="713"/>
      <c r="LN683" s="713"/>
      <c r="LO683" s="713"/>
      <c r="LP683" s="713"/>
      <c r="LQ683" s="713"/>
      <c r="LR683" s="713"/>
      <c r="LS683" s="713"/>
      <c r="LT683" s="713"/>
      <c r="LU683" s="713"/>
      <c r="LV683" s="713"/>
      <c r="LW683" s="713"/>
      <c r="LX683" s="713"/>
      <c r="LY683" s="713"/>
      <c r="LZ683" s="713"/>
      <c r="MA683" s="713"/>
      <c r="MB683" s="713"/>
      <c r="MC683" s="713"/>
      <c r="MD683" s="713"/>
      <c r="ME683" s="713"/>
      <c r="MF683" s="713"/>
      <c r="MG683" s="713"/>
      <c r="MH683" s="713"/>
      <c r="MI683" s="713"/>
      <c r="MJ683" s="713"/>
      <c r="MK683" s="713"/>
      <c r="ML683" s="713"/>
      <c r="MM683" s="713"/>
      <c r="MN683" s="713"/>
      <c r="MO683" s="713"/>
      <c r="MP683" s="713"/>
      <c r="MQ683" s="713"/>
      <c r="MR683" s="713"/>
      <c r="MS683" s="713"/>
      <c r="MT683" s="713"/>
      <c r="MU683" s="713"/>
      <c r="MV683" s="714"/>
      <c r="MW683" s="714"/>
      <c r="MX683" s="714"/>
      <c r="MY683" s="714"/>
      <c r="MZ683" s="714"/>
    </row>
    <row r="684" spans="1:364" s="49" customFormat="1">
      <c r="A684" s="723"/>
      <c r="B684" s="724"/>
      <c r="C684" s="709"/>
      <c r="D684" s="474"/>
      <c r="E684" s="7"/>
      <c r="F684" s="7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373"/>
      <c r="AG684" s="7"/>
      <c r="AH684" s="7"/>
      <c r="AI684" s="7"/>
      <c r="AJ684" s="7"/>
      <c r="AK684" s="7"/>
      <c r="AL684" s="7"/>
      <c r="AM684" s="7"/>
      <c r="AN684" s="7"/>
      <c r="AO684" s="373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373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373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373"/>
      <c r="FG684" s="6"/>
      <c r="FH684" s="6"/>
      <c r="FI684" s="6"/>
      <c r="FJ684" s="6"/>
      <c r="FK684" s="6"/>
      <c r="FL684" s="6"/>
      <c r="FM684" s="225"/>
      <c r="FN684" s="6"/>
      <c r="FO684" s="6"/>
      <c r="FP684" s="6"/>
      <c r="FQ684" s="6"/>
      <c r="FR684" s="510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101"/>
      <c r="GJ684" s="511"/>
      <c r="GK684" s="101"/>
      <c r="GL684" s="77"/>
      <c r="GM684" s="77"/>
      <c r="GN684" s="77"/>
      <c r="GO684" s="77"/>
      <c r="GP684" s="77"/>
      <c r="GQ684" s="77"/>
      <c r="GR684" s="77"/>
      <c r="GS684" s="77"/>
      <c r="GT684" s="77"/>
      <c r="GU684" s="77"/>
      <c r="GV684" s="77"/>
      <c r="GW684" s="77"/>
      <c r="GX684" s="77"/>
      <c r="GY684" s="77"/>
      <c r="GZ684" s="77"/>
      <c r="HA684" s="77"/>
      <c r="HB684" s="77"/>
      <c r="HC684" s="77"/>
      <c r="HD684" s="77"/>
      <c r="HE684" s="77"/>
      <c r="HF684" s="77"/>
      <c r="HG684" s="77"/>
      <c r="HH684" s="77"/>
      <c r="HI684" s="77"/>
      <c r="HJ684" s="77"/>
      <c r="HK684" s="77"/>
      <c r="HL684" s="77"/>
      <c r="HM684" s="77"/>
      <c r="HN684" s="77"/>
      <c r="HO684" s="77"/>
      <c r="HP684" s="77"/>
      <c r="HQ684" s="77"/>
      <c r="HR684" s="77"/>
      <c r="HS684" s="77"/>
      <c r="HT684" s="77"/>
      <c r="HU684" s="77"/>
      <c r="HV684" s="77"/>
      <c r="HW684" s="77"/>
      <c r="HX684" s="77"/>
      <c r="HY684" s="77"/>
      <c r="HZ684" s="77"/>
      <c r="IA684" s="77"/>
      <c r="IB684" s="77"/>
      <c r="IC684" s="77"/>
      <c r="ID684" s="77"/>
      <c r="IE684" s="77"/>
      <c r="IF684" s="77"/>
      <c r="IG684" s="77"/>
      <c r="IH684" s="77"/>
      <c r="II684" s="77"/>
      <c r="IJ684" s="77"/>
      <c r="IK684" s="77"/>
      <c r="IL684" s="77"/>
      <c r="IM684" s="77"/>
      <c r="IN684" s="77"/>
      <c r="IO684" s="77"/>
      <c r="IP684" s="77"/>
      <c r="IQ684" s="77"/>
      <c r="IR684" s="77"/>
      <c r="IS684" s="77"/>
      <c r="IT684" s="77"/>
      <c r="IU684" s="77"/>
      <c r="IV684" s="3"/>
      <c r="IW684" s="3"/>
      <c r="IX684" s="3"/>
      <c r="IY684" s="3"/>
      <c r="IZ684" s="3"/>
      <c r="JA684" s="551"/>
      <c r="JB684" s="713"/>
      <c r="JC684" s="713"/>
      <c r="JD684" s="713"/>
      <c r="JE684" s="713"/>
      <c r="JF684" s="713"/>
      <c r="JG684" s="713"/>
      <c r="JH684" s="713"/>
      <c r="JI684" s="713"/>
      <c r="JJ684" s="713"/>
      <c r="JK684" s="713"/>
      <c r="JL684" s="713"/>
      <c r="JM684" s="713"/>
      <c r="JN684" s="713"/>
      <c r="JO684" s="713"/>
      <c r="JP684" s="713"/>
      <c r="JQ684" s="713"/>
      <c r="JR684" s="713"/>
      <c r="JS684" s="713"/>
      <c r="JT684" s="713"/>
      <c r="JU684" s="713"/>
      <c r="JV684" s="713"/>
      <c r="JW684" s="713"/>
      <c r="JX684" s="713"/>
      <c r="JY684" s="713"/>
      <c r="JZ684" s="713"/>
      <c r="KA684" s="713"/>
      <c r="KB684" s="713"/>
      <c r="KC684" s="713"/>
      <c r="KD684" s="713"/>
      <c r="KE684" s="713"/>
      <c r="KF684" s="713"/>
      <c r="KG684" s="713"/>
      <c r="KH684" s="713"/>
      <c r="KI684" s="713"/>
      <c r="KJ684" s="713"/>
      <c r="KK684" s="713"/>
      <c r="KL684" s="713"/>
      <c r="KM684" s="713"/>
      <c r="KN684" s="713"/>
      <c r="KO684" s="713"/>
      <c r="KP684" s="713"/>
      <c r="KQ684" s="713"/>
      <c r="KR684" s="713"/>
      <c r="KS684" s="713"/>
      <c r="KT684" s="713"/>
      <c r="KU684" s="713"/>
      <c r="KV684" s="713"/>
      <c r="KW684" s="713"/>
      <c r="KX684" s="713"/>
      <c r="KY684" s="713"/>
      <c r="KZ684" s="713"/>
      <c r="LA684" s="713"/>
      <c r="LB684" s="713"/>
      <c r="LC684" s="713"/>
      <c r="LD684" s="713"/>
      <c r="LE684" s="713"/>
      <c r="LF684" s="713"/>
      <c r="LG684" s="713"/>
      <c r="LH684" s="713"/>
      <c r="LI684" s="713"/>
      <c r="LJ684" s="713"/>
      <c r="LK684" s="713"/>
      <c r="LL684" s="713"/>
      <c r="LM684" s="713"/>
      <c r="LN684" s="713"/>
      <c r="LO684" s="713"/>
      <c r="LP684" s="713"/>
      <c r="LQ684" s="713"/>
      <c r="LR684" s="713"/>
      <c r="LS684" s="713"/>
      <c r="LT684" s="713"/>
      <c r="LU684" s="713"/>
      <c r="LV684" s="713"/>
      <c r="LW684" s="713"/>
      <c r="LX684" s="713"/>
      <c r="LY684" s="713"/>
      <c r="LZ684" s="713"/>
      <c r="MA684" s="713"/>
      <c r="MB684" s="713"/>
      <c r="MC684" s="713"/>
      <c r="MD684" s="713"/>
      <c r="ME684" s="713"/>
      <c r="MF684" s="713"/>
      <c r="MG684" s="713"/>
      <c r="MH684" s="713"/>
      <c r="MI684" s="713"/>
      <c r="MJ684" s="713"/>
      <c r="MK684" s="713"/>
      <c r="ML684" s="713"/>
      <c r="MM684" s="713"/>
      <c r="MN684" s="713"/>
      <c r="MO684" s="713"/>
      <c r="MP684" s="713"/>
      <c r="MQ684" s="713"/>
      <c r="MR684" s="713"/>
      <c r="MS684" s="713"/>
      <c r="MT684" s="713"/>
      <c r="MU684" s="713"/>
      <c r="MV684" s="714"/>
      <c r="MW684" s="714"/>
      <c r="MX684" s="714"/>
      <c r="MY684" s="714"/>
      <c r="MZ684" s="714"/>
    </row>
    <row r="685" spans="1:364" s="49" customFormat="1">
      <c r="A685" s="723"/>
      <c r="B685" s="724"/>
      <c r="C685" s="709"/>
      <c r="D685" s="474"/>
      <c r="E685" s="7"/>
      <c r="F685" s="7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373"/>
      <c r="AG685" s="7"/>
      <c r="AH685" s="7"/>
      <c r="AI685" s="7"/>
      <c r="AJ685" s="7"/>
      <c r="AK685" s="7"/>
      <c r="AL685" s="7"/>
      <c r="AM685" s="7"/>
      <c r="AN685" s="7"/>
      <c r="AO685" s="373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373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373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373"/>
      <c r="FG685" s="6"/>
      <c r="FH685" s="6"/>
      <c r="FI685" s="6"/>
      <c r="FJ685" s="6"/>
      <c r="FK685" s="6"/>
      <c r="FL685" s="6"/>
      <c r="FM685" s="225"/>
      <c r="FN685" s="6"/>
      <c r="FO685" s="6"/>
      <c r="FP685" s="6"/>
      <c r="FQ685" s="6"/>
      <c r="FR685" s="510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101"/>
      <c r="GJ685" s="511"/>
      <c r="GK685" s="101"/>
      <c r="GL685" s="77"/>
      <c r="GM685" s="77"/>
      <c r="GN685" s="77"/>
      <c r="GO685" s="77"/>
      <c r="GP685" s="77"/>
      <c r="GQ685" s="77"/>
      <c r="GR685" s="77"/>
      <c r="GS685" s="77"/>
      <c r="GT685" s="77"/>
      <c r="GU685" s="77"/>
      <c r="GV685" s="77"/>
      <c r="GW685" s="77"/>
      <c r="GX685" s="77"/>
      <c r="GY685" s="77"/>
      <c r="GZ685" s="77"/>
      <c r="HA685" s="77"/>
      <c r="HB685" s="77"/>
      <c r="HC685" s="77"/>
      <c r="HD685" s="77"/>
      <c r="HE685" s="77"/>
      <c r="HF685" s="77"/>
      <c r="HG685" s="77"/>
      <c r="HH685" s="77"/>
      <c r="HI685" s="77"/>
      <c r="HJ685" s="77"/>
      <c r="HK685" s="77"/>
      <c r="HL685" s="77"/>
      <c r="HM685" s="77"/>
      <c r="HN685" s="77"/>
      <c r="HO685" s="77"/>
      <c r="HP685" s="77"/>
      <c r="HQ685" s="77"/>
      <c r="HR685" s="77"/>
      <c r="HS685" s="77"/>
      <c r="HT685" s="77"/>
      <c r="HU685" s="77"/>
      <c r="HV685" s="77"/>
      <c r="HW685" s="77"/>
      <c r="HX685" s="77"/>
      <c r="HY685" s="77"/>
      <c r="HZ685" s="77"/>
      <c r="IA685" s="77"/>
      <c r="IB685" s="77"/>
      <c r="IC685" s="77"/>
      <c r="ID685" s="77"/>
      <c r="IE685" s="77"/>
      <c r="IF685" s="77"/>
      <c r="IG685" s="77"/>
      <c r="IH685" s="77"/>
      <c r="II685" s="77"/>
      <c r="IJ685" s="77"/>
      <c r="IK685" s="77"/>
      <c r="IL685" s="77"/>
      <c r="IM685" s="77"/>
      <c r="IN685" s="77"/>
      <c r="IO685" s="77"/>
      <c r="IP685" s="77"/>
      <c r="IQ685" s="77"/>
      <c r="IR685" s="77"/>
      <c r="IS685" s="77"/>
      <c r="IT685" s="77"/>
      <c r="IU685" s="77"/>
      <c r="IV685" s="3"/>
      <c r="IW685" s="3"/>
      <c r="IX685" s="3"/>
      <c r="IY685" s="3"/>
      <c r="IZ685" s="3"/>
      <c r="JA685" s="551"/>
      <c r="JB685" s="713"/>
      <c r="JC685" s="713"/>
      <c r="JD685" s="713"/>
      <c r="JE685" s="713"/>
      <c r="JF685" s="713"/>
      <c r="JG685" s="713"/>
      <c r="JH685" s="713"/>
      <c r="JI685" s="713"/>
      <c r="JJ685" s="713"/>
      <c r="JK685" s="713"/>
      <c r="JL685" s="713"/>
      <c r="JM685" s="713"/>
      <c r="JN685" s="713"/>
      <c r="JO685" s="713"/>
      <c r="JP685" s="713"/>
      <c r="JQ685" s="713"/>
      <c r="JR685" s="713"/>
      <c r="JS685" s="713"/>
      <c r="JT685" s="713"/>
      <c r="JU685" s="713"/>
      <c r="JV685" s="713"/>
      <c r="JW685" s="713"/>
      <c r="JX685" s="713"/>
      <c r="JY685" s="713"/>
      <c r="JZ685" s="713"/>
      <c r="KA685" s="713"/>
      <c r="KB685" s="713"/>
      <c r="KC685" s="713"/>
      <c r="KD685" s="713"/>
      <c r="KE685" s="713"/>
      <c r="KF685" s="713"/>
      <c r="KG685" s="713"/>
      <c r="KH685" s="713"/>
      <c r="KI685" s="713"/>
      <c r="KJ685" s="713"/>
      <c r="KK685" s="713"/>
      <c r="KL685" s="713"/>
      <c r="KM685" s="713"/>
      <c r="KN685" s="713"/>
      <c r="KO685" s="713"/>
      <c r="KP685" s="713"/>
      <c r="KQ685" s="713"/>
      <c r="KR685" s="713"/>
      <c r="KS685" s="713"/>
      <c r="KT685" s="713"/>
      <c r="KU685" s="713"/>
      <c r="KV685" s="713"/>
      <c r="KW685" s="713"/>
      <c r="KX685" s="713"/>
      <c r="KY685" s="713"/>
      <c r="KZ685" s="713"/>
      <c r="LA685" s="713"/>
      <c r="LB685" s="713"/>
      <c r="LC685" s="713"/>
      <c r="LD685" s="713"/>
      <c r="LE685" s="713"/>
      <c r="LF685" s="713"/>
      <c r="LG685" s="713"/>
      <c r="LH685" s="713"/>
      <c r="LI685" s="713"/>
      <c r="LJ685" s="713"/>
      <c r="LK685" s="713"/>
      <c r="LL685" s="713"/>
      <c r="LM685" s="713"/>
      <c r="LN685" s="713"/>
      <c r="LO685" s="713"/>
      <c r="LP685" s="713"/>
      <c r="LQ685" s="713"/>
      <c r="LR685" s="713"/>
      <c r="LS685" s="713"/>
      <c r="LT685" s="713"/>
      <c r="LU685" s="713"/>
      <c r="LV685" s="713"/>
      <c r="LW685" s="713"/>
      <c r="LX685" s="713"/>
      <c r="LY685" s="713"/>
      <c r="LZ685" s="713"/>
      <c r="MA685" s="713"/>
      <c r="MB685" s="713"/>
      <c r="MC685" s="713"/>
      <c r="MD685" s="713"/>
      <c r="ME685" s="713"/>
      <c r="MF685" s="713"/>
      <c r="MG685" s="713"/>
      <c r="MH685" s="713"/>
      <c r="MI685" s="713"/>
      <c r="MJ685" s="713"/>
      <c r="MK685" s="713"/>
      <c r="ML685" s="713"/>
      <c r="MM685" s="713"/>
      <c r="MN685" s="713"/>
      <c r="MO685" s="713"/>
      <c r="MP685" s="713"/>
      <c r="MQ685" s="713"/>
      <c r="MR685" s="713"/>
      <c r="MS685" s="713"/>
      <c r="MT685" s="713"/>
      <c r="MU685" s="713"/>
      <c r="MV685" s="714"/>
      <c r="MW685" s="714"/>
      <c r="MX685" s="714"/>
      <c r="MY685" s="714"/>
      <c r="MZ685" s="714"/>
    </row>
    <row r="686" spans="1:364" s="49" customFormat="1">
      <c r="A686" s="723"/>
      <c r="B686" s="724"/>
      <c r="C686" s="709"/>
      <c r="D686" s="474"/>
      <c r="E686" s="7"/>
      <c r="F686" s="7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373"/>
      <c r="AG686" s="7"/>
      <c r="AH686" s="7"/>
      <c r="AI686" s="7"/>
      <c r="AJ686" s="7"/>
      <c r="AK686" s="7"/>
      <c r="AL686" s="7"/>
      <c r="AM686" s="7"/>
      <c r="AN686" s="7"/>
      <c r="AO686" s="373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373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373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373"/>
      <c r="FG686" s="6"/>
      <c r="FH686" s="6"/>
      <c r="FI686" s="6"/>
      <c r="FJ686" s="6"/>
      <c r="FK686" s="6"/>
      <c r="FL686" s="6"/>
      <c r="FM686" s="225"/>
      <c r="FN686" s="6"/>
      <c r="FO686" s="6"/>
      <c r="FP686" s="6"/>
      <c r="FQ686" s="6"/>
      <c r="FR686" s="510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101"/>
      <c r="GJ686" s="511"/>
      <c r="GK686" s="101"/>
      <c r="GL686" s="77"/>
      <c r="GM686" s="77"/>
      <c r="GN686" s="77"/>
      <c r="GO686" s="77"/>
      <c r="GP686" s="77"/>
      <c r="GQ686" s="77"/>
      <c r="GR686" s="77"/>
      <c r="GS686" s="77"/>
      <c r="GT686" s="77"/>
      <c r="GU686" s="77"/>
      <c r="GV686" s="77"/>
      <c r="GW686" s="77"/>
      <c r="GX686" s="77"/>
      <c r="GY686" s="77"/>
      <c r="GZ686" s="77"/>
      <c r="HA686" s="77"/>
      <c r="HB686" s="77"/>
      <c r="HC686" s="77"/>
      <c r="HD686" s="77"/>
      <c r="HE686" s="77"/>
      <c r="HF686" s="77"/>
      <c r="HG686" s="77"/>
      <c r="HH686" s="77"/>
      <c r="HI686" s="77"/>
      <c r="HJ686" s="77"/>
      <c r="HK686" s="77"/>
      <c r="HL686" s="77"/>
      <c r="HM686" s="77"/>
      <c r="HN686" s="77"/>
      <c r="HO686" s="77"/>
      <c r="HP686" s="77"/>
      <c r="HQ686" s="77"/>
      <c r="HR686" s="77"/>
      <c r="HS686" s="77"/>
      <c r="HT686" s="77"/>
      <c r="HU686" s="77"/>
      <c r="HV686" s="77"/>
      <c r="HW686" s="77"/>
      <c r="HX686" s="77"/>
      <c r="HY686" s="77"/>
      <c r="HZ686" s="77"/>
      <c r="IA686" s="77"/>
      <c r="IB686" s="77"/>
      <c r="IC686" s="77"/>
      <c r="ID686" s="77"/>
      <c r="IE686" s="77"/>
      <c r="IF686" s="77"/>
      <c r="IG686" s="77"/>
      <c r="IH686" s="77"/>
      <c r="II686" s="77"/>
      <c r="IJ686" s="77"/>
      <c r="IK686" s="77"/>
      <c r="IL686" s="77"/>
      <c r="IM686" s="77"/>
      <c r="IN686" s="77"/>
      <c r="IO686" s="77"/>
      <c r="IP686" s="77"/>
      <c r="IQ686" s="77"/>
      <c r="IR686" s="77"/>
      <c r="IS686" s="77"/>
      <c r="IT686" s="77"/>
      <c r="IU686" s="77"/>
      <c r="IV686" s="3"/>
      <c r="IW686" s="3"/>
      <c r="IX686" s="3"/>
      <c r="IY686" s="3"/>
      <c r="IZ686" s="3"/>
      <c r="JA686" s="551"/>
      <c r="JB686" s="713"/>
      <c r="JC686" s="713"/>
      <c r="JD686" s="713"/>
      <c r="JE686" s="713"/>
      <c r="JF686" s="713"/>
      <c r="JG686" s="713"/>
      <c r="JH686" s="713"/>
      <c r="JI686" s="713"/>
      <c r="JJ686" s="713"/>
      <c r="JK686" s="713"/>
      <c r="JL686" s="713"/>
      <c r="JM686" s="713"/>
      <c r="JN686" s="713"/>
      <c r="JO686" s="713"/>
      <c r="JP686" s="713"/>
      <c r="JQ686" s="713"/>
      <c r="JR686" s="713"/>
      <c r="JS686" s="713"/>
      <c r="JT686" s="713"/>
      <c r="JU686" s="713"/>
      <c r="JV686" s="713"/>
      <c r="JW686" s="713"/>
      <c r="JX686" s="713"/>
      <c r="JY686" s="713"/>
      <c r="JZ686" s="713"/>
      <c r="KA686" s="713"/>
      <c r="KB686" s="713"/>
      <c r="KC686" s="713"/>
      <c r="KD686" s="713"/>
      <c r="KE686" s="713"/>
      <c r="KF686" s="713"/>
      <c r="KG686" s="713"/>
      <c r="KH686" s="713"/>
      <c r="KI686" s="713"/>
      <c r="KJ686" s="713"/>
      <c r="KK686" s="713"/>
      <c r="KL686" s="713"/>
      <c r="KM686" s="713"/>
      <c r="KN686" s="713"/>
      <c r="KO686" s="713"/>
      <c r="KP686" s="713"/>
      <c r="KQ686" s="713"/>
      <c r="KR686" s="713"/>
      <c r="KS686" s="713"/>
      <c r="KT686" s="713"/>
      <c r="KU686" s="713"/>
      <c r="KV686" s="713"/>
      <c r="KW686" s="713"/>
      <c r="KX686" s="713"/>
      <c r="KY686" s="713"/>
      <c r="KZ686" s="713"/>
      <c r="LA686" s="713"/>
      <c r="LB686" s="713"/>
      <c r="LC686" s="713"/>
      <c r="LD686" s="713"/>
      <c r="LE686" s="713"/>
      <c r="LF686" s="713"/>
      <c r="LG686" s="713"/>
      <c r="LH686" s="713"/>
      <c r="LI686" s="713"/>
      <c r="LJ686" s="713"/>
      <c r="LK686" s="713"/>
      <c r="LL686" s="713"/>
      <c r="LM686" s="713"/>
      <c r="LN686" s="713"/>
      <c r="LO686" s="713"/>
      <c r="LP686" s="713"/>
      <c r="LQ686" s="713"/>
      <c r="LR686" s="713"/>
      <c r="LS686" s="713"/>
      <c r="LT686" s="713"/>
      <c r="LU686" s="713"/>
      <c r="LV686" s="713"/>
      <c r="LW686" s="713"/>
      <c r="LX686" s="713"/>
      <c r="LY686" s="713"/>
      <c r="LZ686" s="713"/>
      <c r="MA686" s="713"/>
      <c r="MB686" s="713"/>
      <c r="MC686" s="713"/>
      <c r="MD686" s="713"/>
      <c r="ME686" s="713"/>
      <c r="MF686" s="713"/>
      <c r="MG686" s="713"/>
      <c r="MH686" s="713"/>
      <c r="MI686" s="713"/>
      <c r="MJ686" s="713"/>
      <c r="MK686" s="713"/>
      <c r="ML686" s="713"/>
      <c r="MM686" s="713"/>
      <c r="MN686" s="713"/>
      <c r="MO686" s="713"/>
      <c r="MP686" s="713"/>
      <c r="MQ686" s="713"/>
      <c r="MR686" s="713"/>
      <c r="MS686" s="713"/>
      <c r="MT686" s="713"/>
      <c r="MU686" s="713"/>
      <c r="MV686" s="714"/>
      <c r="MW686" s="714"/>
      <c r="MX686" s="714"/>
      <c r="MY686" s="714"/>
      <c r="MZ686" s="714"/>
    </row>
    <row r="687" spans="1:364" s="49" customFormat="1">
      <c r="A687" s="723"/>
      <c r="B687" s="724"/>
      <c r="C687" s="709"/>
      <c r="D687" s="474"/>
      <c r="E687" s="7"/>
      <c r="F687" s="7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373"/>
      <c r="AG687" s="7"/>
      <c r="AH687" s="7"/>
      <c r="AI687" s="7"/>
      <c r="AJ687" s="7"/>
      <c r="AK687" s="7"/>
      <c r="AL687" s="7"/>
      <c r="AM687" s="7"/>
      <c r="AN687" s="7"/>
      <c r="AO687" s="373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373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373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373"/>
      <c r="FG687" s="6"/>
      <c r="FH687" s="6"/>
      <c r="FI687" s="6"/>
      <c r="FJ687" s="6"/>
      <c r="FK687" s="6"/>
      <c r="FL687" s="6"/>
      <c r="FM687" s="225"/>
      <c r="FN687" s="6"/>
      <c r="FO687" s="6"/>
      <c r="FP687" s="6"/>
      <c r="FQ687" s="6"/>
      <c r="FR687" s="510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101"/>
      <c r="GJ687" s="511"/>
      <c r="GK687" s="101"/>
      <c r="GL687" s="77"/>
      <c r="GM687" s="77"/>
      <c r="GN687" s="77"/>
      <c r="GO687" s="77"/>
      <c r="GP687" s="77"/>
      <c r="GQ687" s="77"/>
      <c r="GR687" s="77"/>
      <c r="GS687" s="77"/>
      <c r="GT687" s="77"/>
      <c r="GU687" s="77"/>
      <c r="GV687" s="77"/>
      <c r="GW687" s="77"/>
      <c r="GX687" s="77"/>
      <c r="GY687" s="77"/>
      <c r="GZ687" s="77"/>
      <c r="HA687" s="77"/>
      <c r="HB687" s="77"/>
      <c r="HC687" s="77"/>
      <c r="HD687" s="77"/>
      <c r="HE687" s="77"/>
      <c r="HF687" s="77"/>
      <c r="HG687" s="77"/>
      <c r="HH687" s="77"/>
      <c r="HI687" s="77"/>
      <c r="HJ687" s="77"/>
      <c r="HK687" s="77"/>
      <c r="HL687" s="77"/>
      <c r="HM687" s="77"/>
      <c r="HN687" s="77"/>
      <c r="HO687" s="77"/>
      <c r="HP687" s="77"/>
      <c r="HQ687" s="77"/>
      <c r="HR687" s="77"/>
      <c r="HS687" s="77"/>
      <c r="HT687" s="77"/>
      <c r="HU687" s="77"/>
      <c r="HV687" s="77"/>
      <c r="HW687" s="77"/>
      <c r="HX687" s="77"/>
      <c r="HY687" s="77"/>
      <c r="HZ687" s="77"/>
      <c r="IA687" s="77"/>
      <c r="IB687" s="77"/>
      <c r="IC687" s="77"/>
      <c r="ID687" s="77"/>
      <c r="IE687" s="77"/>
      <c r="IF687" s="77"/>
      <c r="IG687" s="77"/>
      <c r="IH687" s="77"/>
      <c r="II687" s="77"/>
      <c r="IJ687" s="77"/>
      <c r="IK687" s="77"/>
      <c r="IL687" s="77"/>
      <c r="IM687" s="77"/>
      <c r="IN687" s="77"/>
      <c r="IO687" s="77"/>
      <c r="IP687" s="77"/>
      <c r="IQ687" s="77"/>
      <c r="IR687" s="77"/>
      <c r="IS687" s="77"/>
      <c r="IT687" s="77"/>
      <c r="IU687" s="77"/>
      <c r="IV687" s="3"/>
      <c r="IW687" s="3"/>
      <c r="IX687" s="3"/>
      <c r="IY687" s="3"/>
      <c r="IZ687" s="3"/>
      <c r="JA687" s="551"/>
      <c r="JB687" s="713"/>
      <c r="JC687" s="713"/>
      <c r="JD687" s="713"/>
      <c r="JE687" s="713"/>
      <c r="JF687" s="713"/>
      <c r="JG687" s="713"/>
      <c r="JH687" s="713"/>
      <c r="JI687" s="713"/>
      <c r="JJ687" s="713"/>
      <c r="JK687" s="713"/>
      <c r="JL687" s="713"/>
      <c r="JM687" s="713"/>
      <c r="JN687" s="713"/>
      <c r="JO687" s="713"/>
      <c r="JP687" s="713"/>
      <c r="JQ687" s="713"/>
      <c r="JR687" s="713"/>
      <c r="JS687" s="713"/>
      <c r="JT687" s="713"/>
      <c r="JU687" s="713"/>
      <c r="JV687" s="713"/>
      <c r="JW687" s="713"/>
      <c r="JX687" s="713"/>
      <c r="JY687" s="713"/>
      <c r="JZ687" s="713"/>
      <c r="KA687" s="713"/>
      <c r="KB687" s="713"/>
      <c r="KC687" s="713"/>
      <c r="KD687" s="713"/>
      <c r="KE687" s="713"/>
      <c r="KF687" s="713"/>
      <c r="KG687" s="713"/>
      <c r="KH687" s="713"/>
      <c r="KI687" s="713"/>
      <c r="KJ687" s="713"/>
      <c r="KK687" s="713"/>
      <c r="KL687" s="713"/>
      <c r="KM687" s="713"/>
      <c r="KN687" s="713"/>
      <c r="KO687" s="713"/>
      <c r="KP687" s="713"/>
      <c r="KQ687" s="713"/>
      <c r="KR687" s="713"/>
      <c r="KS687" s="713"/>
      <c r="KT687" s="713"/>
      <c r="KU687" s="713"/>
      <c r="KV687" s="713"/>
      <c r="KW687" s="713"/>
      <c r="KX687" s="713"/>
      <c r="KY687" s="713"/>
      <c r="KZ687" s="713"/>
      <c r="LA687" s="713"/>
      <c r="LB687" s="713"/>
      <c r="LC687" s="713"/>
      <c r="LD687" s="713"/>
      <c r="LE687" s="713"/>
      <c r="LF687" s="713"/>
      <c r="LG687" s="713"/>
      <c r="LH687" s="713"/>
      <c r="LI687" s="713"/>
      <c r="LJ687" s="713"/>
      <c r="LK687" s="713"/>
      <c r="LL687" s="713"/>
      <c r="LM687" s="713"/>
      <c r="LN687" s="713"/>
      <c r="LO687" s="713"/>
      <c r="LP687" s="713"/>
      <c r="LQ687" s="713"/>
      <c r="LR687" s="713"/>
      <c r="LS687" s="713"/>
      <c r="LT687" s="713"/>
      <c r="LU687" s="713"/>
      <c r="LV687" s="713"/>
      <c r="LW687" s="713"/>
      <c r="LX687" s="713"/>
      <c r="LY687" s="713"/>
      <c r="LZ687" s="713"/>
      <c r="MA687" s="713"/>
      <c r="MB687" s="713"/>
      <c r="MC687" s="713"/>
      <c r="MD687" s="713"/>
      <c r="ME687" s="713"/>
      <c r="MF687" s="713"/>
      <c r="MG687" s="713"/>
      <c r="MH687" s="713"/>
      <c r="MI687" s="713"/>
      <c r="MJ687" s="713"/>
      <c r="MK687" s="713"/>
      <c r="ML687" s="713"/>
      <c r="MM687" s="713"/>
      <c r="MN687" s="713"/>
      <c r="MO687" s="713"/>
      <c r="MP687" s="713"/>
      <c r="MQ687" s="713"/>
      <c r="MR687" s="713"/>
      <c r="MS687" s="713"/>
      <c r="MT687" s="713"/>
      <c r="MU687" s="713"/>
      <c r="MV687" s="714"/>
      <c r="MW687" s="714"/>
      <c r="MX687" s="714"/>
      <c r="MY687" s="714"/>
      <c r="MZ687" s="714"/>
    </row>
    <row r="688" spans="1:364" s="49" customFormat="1">
      <c r="A688" s="723"/>
      <c r="B688" s="724"/>
      <c r="C688" s="709"/>
      <c r="D688" s="474"/>
      <c r="E688" s="7"/>
      <c r="F688" s="7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373"/>
      <c r="AG688" s="7"/>
      <c r="AH688" s="7"/>
      <c r="AI688" s="7"/>
      <c r="AJ688" s="7"/>
      <c r="AK688" s="7"/>
      <c r="AL688" s="7"/>
      <c r="AM688" s="7"/>
      <c r="AN688" s="7"/>
      <c r="AO688" s="373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373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373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373"/>
      <c r="FG688" s="6"/>
      <c r="FH688" s="6"/>
      <c r="FI688" s="6"/>
      <c r="FJ688" s="6"/>
      <c r="FK688" s="6"/>
      <c r="FL688" s="6"/>
      <c r="FM688" s="225"/>
      <c r="FN688" s="6"/>
      <c r="FO688" s="6"/>
      <c r="FP688" s="6"/>
      <c r="FQ688" s="6"/>
      <c r="FR688" s="510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101"/>
      <c r="GJ688" s="511"/>
      <c r="GK688" s="101"/>
      <c r="GL688" s="77"/>
      <c r="GM688" s="77"/>
      <c r="GN688" s="77"/>
      <c r="GO688" s="77"/>
      <c r="GP688" s="77"/>
      <c r="GQ688" s="77"/>
      <c r="GR688" s="77"/>
      <c r="GS688" s="77"/>
      <c r="GT688" s="77"/>
      <c r="GU688" s="77"/>
      <c r="GV688" s="77"/>
      <c r="GW688" s="77"/>
      <c r="GX688" s="77"/>
      <c r="GY688" s="77"/>
      <c r="GZ688" s="77"/>
      <c r="HA688" s="77"/>
      <c r="HB688" s="77"/>
      <c r="HC688" s="77"/>
      <c r="HD688" s="77"/>
      <c r="HE688" s="77"/>
      <c r="HF688" s="77"/>
      <c r="HG688" s="77"/>
      <c r="HH688" s="77"/>
      <c r="HI688" s="77"/>
      <c r="HJ688" s="77"/>
      <c r="HK688" s="77"/>
      <c r="HL688" s="77"/>
      <c r="HM688" s="77"/>
      <c r="HN688" s="77"/>
      <c r="HO688" s="77"/>
      <c r="HP688" s="77"/>
      <c r="HQ688" s="77"/>
      <c r="HR688" s="77"/>
      <c r="HS688" s="77"/>
      <c r="HT688" s="77"/>
      <c r="HU688" s="77"/>
      <c r="HV688" s="77"/>
      <c r="HW688" s="77"/>
      <c r="HX688" s="77"/>
      <c r="HY688" s="77"/>
      <c r="HZ688" s="77"/>
      <c r="IA688" s="77"/>
      <c r="IB688" s="77"/>
      <c r="IC688" s="77"/>
      <c r="ID688" s="77"/>
      <c r="IE688" s="77"/>
      <c r="IF688" s="77"/>
      <c r="IG688" s="77"/>
      <c r="IH688" s="77"/>
      <c r="II688" s="77"/>
      <c r="IJ688" s="77"/>
      <c r="IK688" s="77"/>
      <c r="IL688" s="77"/>
      <c r="IM688" s="77"/>
      <c r="IN688" s="77"/>
      <c r="IO688" s="77"/>
      <c r="IP688" s="77"/>
      <c r="IQ688" s="77"/>
      <c r="IR688" s="77"/>
      <c r="IS688" s="77"/>
      <c r="IT688" s="77"/>
      <c r="IU688" s="77"/>
      <c r="IV688" s="3"/>
      <c r="IW688" s="3"/>
      <c r="IX688" s="3"/>
      <c r="IY688" s="3"/>
      <c r="IZ688" s="3"/>
      <c r="JA688" s="551"/>
      <c r="JB688" s="713"/>
      <c r="JC688" s="713"/>
      <c r="JD688" s="713"/>
      <c r="JE688" s="713"/>
      <c r="JF688" s="713"/>
      <c r="JG688" s="713"/>
      <c r="JH688" s="713"/>
      <c r="JI688" s="713"/>
      <c r="JJ688" s="713"/>
      <c r="JK688" s="713"/>
      <c r="JL688" s="713"/>
      <c r="JM688" s="713"/>
      <c r="JN688" s="713"/>
      <c r="JO688" s="713"/>
      <c r="JP688" s="713"/>
      <c r="JQ688" s="713"/>
      <c r="JR688" s="713"/>
      <c r="JS688" s="713"/>
      <c r="JT688" s="713"/>
      <c r="JU688" s="713"/>
      <c r="JV688" s="713"/>
      <c r="JW688" s="713"/>
      <c r="JX688" s="713"/>
      <c r="JY688" s="713"/>
      <c r="JZ688" s="713"/>
      <c r="KA688" s="713"/>
      <c r="KB688" s="713"/>
      <c r="KC688" s="713"/>
      <c r="KD688" s="713"/>
      <c r="KE688" s="713"/>
      <c r="KF688" s="713"/>
      <c r="KG688" s="713"/>
      <c r="KH688" s="713"/>
      <c r="KI688" s="713"/>
      <c r="KJ688" s="713"/>
      <c r="KK688" s="713"/>
      <c r="KL688" s="713"/>
      <c r="KM688" s="713"/>
      <c r="KN688" s="713"/>
      <c r="KO688" s="713"/>
      <c r="KP688" s="713"/>
      <c r="KQ688" s="713"/>
      <c r="KR688" s="713"/>
      <c r="KS688" s="713"/>
      <c r="KT688" s="713"/>
      <c r="KU688" s="713"/>
      <c r="KV688" s="713"/>
      <c r="KW688" s="713"/>
      <c r="KX688" s="713"/>
      <c r="KY688" s="713"/>
      <c r="KZ688" s="713"/>
      <c r="LA688" s="713"/>
      <c r="LB688" s="713"/>
      <c r="LC688" s="713"/>
      <c r="LD688" s="713"/>
      <c r="LE688" s="713"/>
      <c r="LF688" s="713"/>
      <c r="LG688" s="713"/>
      <c r="LH688" s="713"/>
      <c r="LI688" s="713"/>
      <c r="LJ688" s="713"/>
      <c r="LK688" s="713"/>
      <c r="LL688" s="713"/>
      <c r="LM688" s="713"/>
      <c r="LN688" s="713"/>
      <c r="LO688" s="713"/>
      <c r="LP688" s="713"/>
      <c r="LQ688" s="713"/>
      <c r="LR688" s="713"/>
      <c r="LS688" s="713"/>
      <c r="LT688" s="713"/>
      <c r="LU688" s="713"/>
      <c r="LV688" s="713"/>
      <c r="LW688" s="713"/>
      <c r="LX688" s="713"/>
      <c r="LY688" s="713"/>
      <c r="LZ688" s="713"/>
      <c r="MA688" s="713"/>
      <c r="MB688" s="713"/>
      <c r="MC688" s="713"/>
      <c r="MD688" s="713"/>
      <c r="ME688" s="713"/>
      <c r="MF688" s="713"/>
      <c r="MG688" s="713"/>
      <c r="MH688" s="713"/>
      <c r="MI688" s="713"/>
      <c r="MJ688" s="713"/>
      <c r="MK688" s="713"/>
      <c r="ML688" s="713"/>
      <c r="MM688" s="713"/>
      <c r="MN688" s="713"/>
      <c r="MO688" s="713"/>
      <c r="MP688" s="713"/>
      <c r="MQ688" s="713"/>
      <c r="MR688" s="713"/>
      <c r="MS688" s="713"/>
      <c r="MT688" s="713"/>
      <c r="MU688" s="713"/>
      <c r="MV688" s="714"/>
      <c r="MW688" s="714"/>
      <c r="MX688" s="714"/>
      <c r="MY688" s="714"/>
      <c r="MZ688" s="714"/>
    </row>
    <row r="689" spans="1:364" s="49" customFormat="1">
      <c r="A689" s="723"/>
      <c r="B689" s="724"/>
      <c r="C689" s="709"/>
      <c r="D689" s="474"/>
      <c r="E689" s="7"/>
      <c r="F689" s="7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373"/>
      <c r="AG689" s="7"/>
      <c r="AH689" s="7"/>
      <c r="AI689" s="7"/>
      <c r="AJ689" s="7"/>
      <c r="AK689" s="7"/>
      <c r="AL689" s="7"/>
      <c r="AM689" s="7"/>
      <c r="AN689" s="7"/>
      <c r="AO689" s="373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373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373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373"/>
      <c r="FG689" s="6"/>
      <c r="FH689" s="6"/>
      <c r="FI689" s="6"/>
      <c r="FJ689" s="6"/>
      <c r="FK689" s="6"/>
      <c r="FL689" s="6"/>
      <c r="FM689" s="225"/>
      <c r="FN689" s="6"/>
      <c r="FO689" s="6"/>
      <c r="FP689" s="6"/>
      <c r="FQ689" s="6"/>
      <c r="FR689" s="510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101"/>
      <c r="GJ689" s="511"/>
      <c r="GK689" s="101"/>
      <c r="GL689" s="77"/>
      <c r="GM689" s="77"/>
      <c r="GN689" s="77"/>
      <c r="GO689" s="77"/>
      <c r="GP689" s="77"/>
      <c r="GQ689" s="77"/>
      <c r="GR689" s="77"/>
      <c r="GS689" s="77"/>
      <c r="GT689" s="77"/>
      <c r="GU689" s="77"/>
      <c r="GV689" s="77"/>
      <c r="GW689" s="77"/>
      <c r="GX689" s="77"/>
      <c r="GY689" s="77"/>
      <c r="GZ689" s="77"/>
      <c r="HA689" s="77"/>
      <c r="HB689" s="77"/>
      <c r="HC689" s="77"/>
      <c r="HD689" s="77"/>
      <c r="HE689" s="77"/>
      <c r="HF689" s="77"/>
      <c r="HG689" s="77"/>
      <c r="HH689" s="77"/>
      <c r="HI689" s="77"/>
      <c r="HJ689" s="77"/>
      <c r="HK689" s="77"/>
      <c r="HL689" s="77"/>
      <c r="HM689" s="77"/>
      <c r="HN689" s="77"/>
      <c r="HO689" s="77"/>
      <c r="HP689" s="77"/>
      <c r="HQ689" s="77"/>
      <c r="HR689" s="77"/>
      <c r="HS689" s="77"/>
      <c r="HT689" s="77"/>
      <c r="HU689" s="77"/>
      <c r="HV689" s="77"/>
      <c r="HW689" s="77"/>
      <c r="HX689" s="77"/>
      <c r="HY689" s="77"/>
      <c r="HZ689" s="77"/>
      <c r="IA689" s="77"/>
      <c r="IB689" s="77"/>
      <c r="IC689" s="77"/>
      <c r="ID689" s="77"/>
      <c r="IE689" s="77"/>
      <c r="IF689" s="77"/>
      <c r="IG689" s="77"/>
      <c r="IH689" s="77"/>
      <c r="II689" s="77"/>
      <c r="IJ689" s="77"/>
      <c r="IK689" s="77"/>
      <c r="IL689" s="77"/>
      <c r="IM689" s="77"/>
      <c r="IN689" s="77"/>
      <c r="IO689" s="77"/>
      <c r="IP689" s="77"/>
      <c r="IQ689" s="77"/>
      <c r="IR689" s="77"/>
      <c r="IS689" s="77"/>
      <c r="IT689" s="77"/>
      <c r="IU689" s="77"/>
      <c r="IV689" s="3"/>
      <c r="IW689" s="3"/>
      <c r="IX689" s="3"/>
      <c r="IY689" s="3"/>
      <c r="IZ689" s="3"/>
      <c r="JA689" s="551"/>
      <c r="JB689" s="713"/>
      <c r="JC689" s="713"/>
      <c r="JD689" s="713"/>
      <c r="JE689" s="713"/>
      <c r="JF689" s="713"/>
      <c r="JG689" s="713"/>
      <c r="JH689" s="713"/>
      <c r="JI689" s="713"/>
      <c r="JJ689" s="713"/>
      <c r="JK689" s="713"/>
      <c r="JL689" s="713"/>
      <c r="JM689" s="713"/>
      <c r="JN689" s="713"/>
      <c r="JO689" s="713"/>
      <c r="JP689" s="713"/>
      <c r="JQ689" s="713"/>
      <c r="JR689" s="713"/>
      <c r="JS689" s="713"/>
      <c r="JT689" s="713"/>
      <c r="JU689" s="713"/>
      <c r="JV689" s="713"/>
      <c r="JW689" s="713"/>
      <c r="JX689" s="713"/>
      <c r="JY689" s="713"/>
      <c r="JZ689" s="713"/>
      <c r="KA689" s="713"/>
      <c r="KB689" s="713"/>
      <c r="KC689" s="713"/>
      <c r="KD689" s="713"/>
      <c r="KE689" s="713"/>
      <c r="KF689" s="713"/>
      <c r="KG689" s="713"/>
      <c r="KH689" s="713"/>
      <c r="KI689" s="713"/>
      <c r="KJ689" s="713"/>
      <c r="KK689" s="713"/>
      <c r="KL689" s="713"/>
      <c r="KM689" s="713"/>
      <c r="KN689" s="713"/>
      <c r="KO689" s="713"/>
      <c r="KP689" s="713"/>
      <c r="KQ689" s="713"/>
      <c r="KR689" s="713"/>
      <c r="KS689" s="713"/>
      <c r="KT689" s="713"/>
      <c r="KU689" s="713"/>
      <c r="KV689" s="713"/>
      <c r="KW689" s="713"/>
      <c r="KX689" s="713"/>
      <c r="KY689" s="713"/>
      <c r="KZ689" s="713"/>
      <c r="LA689" s="713"/>
      <c r="LB689" s="713"/>
      <c r="LC689" s="713"/>
      <c r="LD689" s="713"/>
      <c r="LE689" s="713"/>
      <c r="LF689" s="713"/>
      <c r="LG689" s="713"/>
      <c r="LH689" s="713"/>
      <c r="LI689" s="713"/>
      <c r="LJ689" s="713"/>
      <c r="LK689" s="713"/>
      <c r="LL689" s="713"/>
      <c r="LM689" s="713"/>
      <c r="LN689" s="713"/>
      <c r="LO689" s="713"/>
      <c r="LP689" s="713"/>
      <c r="LQ689" s="713"/>
      <c r="LR689" s="713"/>
      <c r="LS689" s="713"/>
      <c r="LT689" s="713"/>
      <c r="LU689" s="713"/>
      <c r="LV689" s="713"/>
      <c r="LW689" s="713"/>
      <c r="LX689" s="713"/>
      <c r="LY689" s="713"/>
      <c r="LZ689" s="713"/>
      <c r="MA689" s="713"/>
      <c r="MB689" s="713"/>
      <c r="MC689" s="713"/>
      <c r="MD689" s="713"/>
      <c r="ME689" s="713"/>
      <c r="MF689" s="713"/>
      <c r="MG689" s="713"/>
      <c r="MH689" s="713"/>
      <c r="MI689" s="713"/>
      <c r="MJ689" s="713"/>
      <c r="MK689" s="713"/>
      <c r="ML689" s="713"/>
      <c r="MM689" s="713"/>
      <c r="MN689" s="713"/>
      <c r="MO689" s="713"/>
      <c r="MP689" s="713"/>
      <c r="MQ689" s="713"/>
      <c r="MR689" s="713"/>
      <c r="MS689" s="713"/>
      <c r="MT689" s="713"/>
      <c r="MU689" s="713"/>
      <c r="MV689" s="714"/>
      <c r="MW689" s="714"/>
      <c r="MX689" s="714"/>
      <c r="MY689" s="714"/>
      <c r="MZ689" s="714"/>
    </row>
    <row r="690" spans="1:364" s="49" customFormat="1">
      <c r="A690" s="723"/>
      <c r="B690" s="724"/>
      <c r="C690" s="709"/>
      <c r="D690" s="474"/>
      <c r="E690" s="7"/>
      <c r="F690" s="7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373"/>
      <c r="AG690" s="7"/>
      <c r="AH690" s="7"/>
      <c r="AI690" s="7"/>
      <c r="AJ690" s="7"/>
      <c r="AK690" s="7"/>
      <c r="AL690" s="7"/>
      <c r="AM690" s="7"/>
      <c r="AN690" s="7"/>
      <c r="AO690" s="373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373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373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373"/>
      <c r="FG690" s="6"/>
      <c r="FH690" s="6"/>
      <c r="FI690" s="6"/>
      <c r="FJ690" s="6"/>
      <c r="FK690" s="6"/>
      <c r="FL690" s="6"/>
      <c r="FM690" s="225"/>
      <c r="FN690" s="6"/>
      <c r="FO690" s="6"/>
      <c r="FP690" s="6"/>
      <c r="FQ690" s="6"/>
      <c r="FR690" s="510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101"/>
      <c r="GJ690" s="511"/>
      <c r="GK690" s="101"/>
      <c r="GL690" s="77"/>
      <c r="GM690" s="77"/>
      <c r="GN690" s="77"/>
      <c r="GO690" s="77"/>
      <c r="GP690" s="77"/>
      <c r="GQ690" s="77"/>
      <c r="GR690" s="77"/>
      <c r="GS690" s="77"/>
      <c r="GT690" s="77"/>
      <c r="GU690" s="77"/>
      <c r="GV690" s="77"/>
      <c r="GW690" s="77"/>
      <c r="GX690" s="77"/>
      <c r="GY690" s="77"/>
      <c r="GZ690" s="77"/>
      <c r="HA690" s="77"/>
      <c r="HB690" s="77"/>
      <c r="HC690" s="77"/>
      <c r="HD690" s="77"/>
      <c r="HE690" s="77"/>
      <c r="HF690" s="77"/>
      <c r="HG690" s="77"/>
      <c r="HH690" s="77"/>
      <c r="HI690" s="77"/>
      <c r="HJ690" s="77"/>
      <c r="HK690" s="77"/>
      <c r="HL690" s="77"/>
      <c r="HM690" s="77"/>
      <c r="HN690" s="77"/>
      <c r="HO690" s="77"/>
      <c r="HP690" s="77"/>
      <c r="HQ690" s="77"/>
      <c r="HR690" s="77"/>
      <c r="HS690" s="77"/>
      <c r="HT690" s="77"/>
      <c r="HU690" s="77"/>
      <c r="HV690" s="77"/>
      <c r="HW690" s="77"/>
      <c r="HX690" s="77"/>
      <c r="HY690" s="77"/>
      <c r="HZ690" s="77"/>
      <c r="IA690" s="77"/>
      <c r="IB690" s="77"/>
      <c r="IC690" s="77"/>
      <c r="ID690" s="77"/>
      <c r="IE690" s="77"/>
      <c r="IF690" s="77"/>
      <c r="IG690" s="77"/>
      <c r="IH690" s="77"/>
      <c r="II690" s="77"/>
      <c r="IJ690" s="77"/>
      <c r="IK690" s="77"/>
      <c r="IL690" s="77"/>
      <c r="IM690" s="77"/>
      <c r="IN690" s="77"/>
      <c r="IO690" s="77"/>
      <c r="IP690" s="77"/>
      <c r="IQ690" s="77"/>
      <c r="IR690" s="77"/>
      <c r="IS690" s="77"/>
      <c r="IT690" s="77"/>
      <c r="IU690" s="77"/>
      <c r="IV690" s="3"/>
      <c r="IW690" s="3"/>
      <c r="IX690" s="3"/>
      <c r="IY690" s="3"/>
      <c r="IZ690" s="3"/>
      <c r="JA690" s="551"/>
      <c r="JB690" s="713"/>
      <c r="JC690" s="713"/>
      <c r="JD690" s="713"/>
      <c r="JE690" s="713"/>
      <c r="JF690" s="713"/>
      <c r="JG690" s="713"/>
      <c r="JH690" s="713"/>
      <c r="JI690" s="713"/>
      <c r="JJ690" s="713"/>
      <c r="JK690" s="713"/>
      <c r="JL690" s="713"/>
      <c r="JM690" s="713"/>
      <c r="JN690" s="713"/>
      <c r="JO690" s="713"/>
      <c r="JP690" s="713"/>
      <c r="JQ690" s="713"/>
      <c r="JR690" s="713"/>
      <c r="JS690" s="713"/>
      <c r="JT690" s="713"/>
      <c r="JU690" s="713"/>
      <c r="JV690" s="713"/>
      <c r="JW690" s="713"/>
      <c r="JX690" s="713"/>
      <c r="JY690" s="713"/>
      <c r="JZ690" s="713"/>
      <c r="KA690" s="713"/>
      <c r="KB690" s="713"/>
      <c r="KC690" s="713"/>
      <c r="KD690" s="713"/>
      <c r="KE690" s="713"/>
      <c r="KF690" s="713"/>
      <c r="KG690" s="713"/>
      <c r="KH690" s="713"/>
      <c r="KI690" s="713"/>
      <c r="KJ690" s="713"/>
      <c r="KK690" s="713"/>
      <c r="KL690" s="713"/>
      <c r="KM690" s="713"/>
      <c r="KN690" s="713"/>
      <c r="KO690" s="713"/>
      <c r="KP690" s="713"/>
      <c r="KQ690" s="713"/>
      <c r="KR690" s="713"/>
      <c r="KS690" s="713"/>
      <c r="KT690" s="713"/>
      <c r="KU690" s="713"/>
      <c r="KV690" s="713"/>
      <c r="KW690" s="713"/>
      <c r="KX690" s="713"/>
      <c r="KY690" s="713"/>
      <c r="KZ690" s="713"/>
      <c r="LA690" s="713"/>
      <c r="LB690" s="713"/>
      <c r="LC690" s="713"/>
      <c r="LD690" s="713"/>
      <c r="LE690" s="713"/>
      <c r="LF690" s="713"/>
      <c r="LG690" s="713"/>
      <c r="LH690" s="713"/>
      <c r="LI690" s="713"/>
      <c r="LJ690" s="713"/>
      <c r="LK690" s="713"/>
      <c r="LL690" s="713"/>
      <c r="LM690" s="713"/>
      <c r="LN690" s="713"/>
      <c r="LO690" s="713"/>
      <c r="LP690" s="713"/>
      <c r="LQ690" s="713"/>
      <c r="LR690" s="713"/>
      <c r="LS690" s="713"/>
      <c r="LT690" s="713"/>
      <c r="LU690" s="713"/>
      <c r="LV690" s="713"/>
      <c r="LW690" s="713"/>
      <c r="LX690" s="713"/>
      <c r="LY690" s="713"/>
      <c r="LZ690" s="713"/>
      <c r="MA690" s="713"/>
      <c r="MB690" s="713"/>
      <c r="MC690" s="713"/>
      <c r="MD690" s="713"/>
      <c r="ME690" s="713"/>
      <c r="MF690" s="713"/>
      <c r="MG690" s="713"/>
      <c r="MH690" s="713"/>
      <c r="MI690" s="713"/>
      <c r="MJ690" s="713"/>
      <c r="MK690" s="713"/>
      <c r="ML690" s="713"/>
      <c r="MM690" s="713"/>
      <c r="MN690" s="713"/>
      <c r="MO690" s="713"/>
      <c r="MP690" s="713"/>
      <c r="MQ690" s="713"/>
      <c r="MR690" s="713"/>
      <c r="MS690" s="713"/>
      <c r="MT690" s="713"/>
      <c r="MU690" s="713"/>
      <c r="MV690" s="714"/>
      <c r="MW690" s="714"/>
      <c r="MX690" s="714"/>
      <c r="MY690" s="714"/>
      <c r="MZ690" s="714"/>
    </row>
    <row r="691" spans="1:364" s="49" customFormat="1">
      <c r="A691" s="723"/>
      <c r="B691" s="724"/>
      <c r="C691" s="709"/>
      <c r="D691" s="474"/>
      <c r="E691" s="7"/>
      <c r="F691" s="7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373"/>
      <c r="AG691" s="7"/>
      <c r="AH691" s="7"/>
      <c r="AI691" s="7"/>
      <c r="AJ691" s="7"/>
      <c r="AK691" s="7"/>
      <c r="AL691" s="7"/>
      <c r="AM691" s="7"/>
      <c r="AN691" s="7"/>
      <c r="AO691" s="373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373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373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373"/>
      <c r="FG691" s="6"/>
      <c r="FH691" s="6"/>
      <c r="FI691" s="6"/>
      <c r="FJ691" s="6"/>
      <c r="FK691" s="6"/>
      <c r="FL691" s="6"/>
      <c r="FM691" s="225"/>
      <c r="FN691" s="6"/>
      <c r="FO691" s="6"/>
      <c r="FP691" s="6"/>
      <c r="FQ691" s="6"/>
      <c r="FR691" s="510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101"/>
      <c r="GJ691" s="511"/>
      <c r="GK691" s="101"/>
      <c r="GL691" s="77"/>
      <c r="GM691" s="77"/>
      <c r="GN691" s="77"/>
      <c r="GO691" s="77"/>
      <c r="GP691" s="77"/>
      <c r="GQ691" s="77"/>
      <c r="GR691" s="77"/>
      <c r="GS691" s="77"/>
      <c r="GT691" s="77"/>
      <c r="GU691" s="77"/>
      <c r="GV691" s="77"/>
      <c r="GW691" s="77"/>
      <c r="GX691" s="77"/>
      <c r="GY691" s="77"/>
      <c r="GZ691" s="77"/>
      <c r="HA691" s="77"/>
      <c r="HB691" s="77"/>
      <c r="HC691" s="77"/>
      <c r="HD691" s="77"/>
      <c r="HE691" s="77"/>
      <c r="HF691" s="77"/>
      <c r="HG691" s="77"/>
      <c r="HH691" s="77"/>
      <c r="HI691" s="77"/>
      <c r="HJ691" s="77"/>
      <c r="HK691" s="77"/>
      <c r="HL691" s="77"/>
      <c r="HM691" s="77"/>
      <c r="HN691" s="77"/>
      <c r="HO691" s="77"/>
      <c r="HP691" s="77"/>
      <c r="HQ691" s="77"/>
      <c r="HR691" s="77"/>
      <c r="HS691" s="77"/>
      <c r="HT691" s="77"/>
      <c r="HU691" s="77"/>
      <c r="HV691" s="77"/>
      <c r="HW691" s="77"/>
      <c r="HX691" s="77"/>
      <c r="HY691" s="77"/>
      <c r="HZ691" s="77"/>
      <c r="IA691" s="77"/>
      <c r="IB691" s="77"/>
      <c r="IC691" s="77"/>
      <c r="ID691" s="77"/>
      <c r="IE691" s="77"/>
      <c r="IF691" s="77"/>
      <c r="IG691" s="77"/>
      <c r="IH691" s="77"/>
      <c r="II691" s="77"/>
      <c r="IJ691" s="77"/>
      <c r="IK691" s="77"/>
      <c r="IL691" s="77"/>
      <c r="IM691" s="77"/>
      <c r="IN691" s="77"/>
      <c r="IO691" s="77"/>
      <c r="IP691" s="77"/>
      <c r="IQ691" s="77"/>
      <c r="IR691" s="77"/>
      <c r="IS691" s="77"/>
      <c r="IT691" s="77"/>
      <c r="IU691" s="77"/>
      <c r="IV691" s="3"/>
      <c r="IW691" s="3"/>
      <c r="IX691" s="3"/>
      <c r="IY691" s="3"/>
      <c r="IZ691" s="3"/>
      <c r="JA691" s="551"/>
      <c r="JB691" s="713"/>
      <c r="JC691" s="713"/>
      <c r="JD691" s="713"/>
      <c r="JE691" s="713"/>
      <c r="JF691" s="713"/>
      <c r="JG691" s="713"/>
      <c r="JH691" s="713"/>
      <c r="JI691" s="713"/>
      <c r="JJ691" s="713"/>
      <c r="JK691" s="713"/>
      <c r="JL691" s="713"/>
      <c r="JM691" s="713"/>
      <c r="JN691" s="713"/>
      <c r="JO691" s="713"/>
      <c r="JP691" s="713"/>
      <c r="JQ691" s="713"/>
      <c r="JR691" s="713"/>
      <c r="JS691" s="713"/>
      <c r="JT691" s="713"/>
      <c r="JU691" s="713"/>
      <c r="JV691" s="713"/>
      <c r="JW691" s="713"/>
      <c r="JX691" s="713"/>
      <c r="JY691" s="713"/>
      <c r="JZ691" s="713"/>
      <c r="KA691" s="713"/>
      <c r="KB691" s="713"/>
      <c r="KC691" s="713"/>
      <c r="KD691" s="713"/>
      <c r="KE691" s="713"/>
      <c r="KF691" s="713"/>
      <c r="KG691" s="713"/>
      <c r="KH691" s="713"/>
      <c r="KI691" s="713"/>
      <c r="KJ691" s="713"/>
      <c r="KK691" s="713"/>
      <c r="KL691" s="713"/>
      <c r="KM691" s="713"/>
      <c r="KN691" s="713"/>
      <c r="KO691" s="713"/>
      <c r="KP691" s="713"/>
      <c r="KQ691" s="713"/>
      <c r="KR691" s="713"/>
      <c r="KS691" s="713"/>
      <c r="KT691" s="713"/>
      <c r="KU691" s="713"/>
      <c r="KV691" s="713"/>
      <c r="KW691" s="713"/>
      <c r="KX691" s="713"/>
      <c r="KY691" s="713"/>
      <c r="KZ691" s="713"/>
      <c r="LA691" s="713"/>
      <c r="LB691" s="713"/>
      <c r="LC691" s="713"/>
      <c r="LD691" s="713"/>
      <c r="LE691" s="713"/>
      <c r="LF691" s="713"/>
      <c r="LG691" s="713"/>
      <c r="LH691" s="713"/>
      <c r="LI691" s="713"/>
      <c r="LJ691" s="713"/>
      <c r="LK691" s="713"/>
      <c r="LL691" s="713"/>
      <c r="LM691" s="713"/>
      <c r="LN691" s="713"/>
      <c r="LO691" s="713"/>
      <c r="LP691" s="713"/>
      <c r="LQ691" s="713"/>
      <c r="LR691" s="713"/>
      <c r="LS691" s="713"/>
      <c r="LT691" s="713"/>
      <c r="LU691" s="713"/>
      <c r="LV691" s="713"/>
      <c r="LW691" s="713"/>
      <c r="LX691" s="713"/>
      <c r="LY691" s="713"/>
      <c r="LZ691" s="713"/>
      <c r="MA691" s="713"/>
      <c r="MB691" s="713"/>
      <c r="MC691" s="713"/>
      <c r="MD691" s="713"/>
      <c r="ME691" s="713"/>
      <c r="MF691" s="713"/>
      <c r="MG691" s="713"/>
      <c r="MH691" s="713"/>
      <c r="MI691" s="713"/>
      <c r="MJ691" s="713"/>
      <c r="MK691" s="713"/>
      <c r="ML691" s="713"/>
      <c r="MM691" s="713"/>
      <c r="MN691" s="713"/>
      <c r="MO691" s="713"/>
      <c r="MP691" s="713"/>
      <c r="MQ691" s="713"/>
      <c r="MR691" s="713"/>
      <c r="MS691" s="713"/>
      <c r="MT691" s="713"/>
      <c r="MU691" s="713"/>
      <c r="MV691" s="714"/>
      <c r="MW691" s="714"/>
      <c r="MX691" s="714"/>
      <c r="MY691" s="714"/>
      <c r="MZ691" s="714"/>
    </row>
    <row r="692" spans="1:364" s="49" customFormat="1">
      <c r="A692" s="723"/>
      <c r="B692" s="724"/>
      <c r="C692" s="709"/>
      <c r="D692" s="474"/>
      <c r="E692" s="7"/>
      <c r="F692" s="7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373"/>
      <c r="AG692" s="7"/>
      <c r="AH692" s="7"/>
      <c r="AI692" s="7"/>
      <c r="AJ692" s="7"/>
      <c r="AK692" s="7"/>
      <c r="AL692" s="7"/>
      <c r="AM692" s="7"/>
      <c r="AN692" s="7"/>
      <c r="AO692" s="373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373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373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373"/>
      <c r="FG692" s="6"/>
      <c r="FH692" s="6"/>
      <c r="FI692" s="6"/>
      <c r="FJ692" s="6"/>
      <c r="FK692" s="6"/>
      <c r="FL692" s="6"/>
      <c r="FM692" s="225"/>
      <c r="FN692" s="6"/>
      <c r="FO692" s="6"/>
      <c r="FP692" s="6"/>
      <c r="FQ692" s="6"/>
      <c r="FR692" s="510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101"/>
      <c r="GJ692" s="511"/>
      <c r="GK692" s="101"/>
      <c r="GL692" s="77"/>
      <c r="GM692" s="77"/>
      <c r="GN692" s="77"/>
      <c r="GO692" s="77"/>
      <c r="GP692" s="77"/>
      <c r="GQ692" s="77"/>
      <c r="GR692" s="77"/>
      <c r="GS692" s="77"/>
      <c r="GT692" s="77"/>
      <c r="GU692" s="77"/>
      <c r="GV692" s="77"/>
      <c r="GW692" s="77"/>
      <c r="GX692" s="77"/>
      <c r="GY692" s="77"/>
      <c r="GZ692" s="77"/>
      <c r="HA692" s="77"/>
      <c r="HB692" s="77"/>
      <c r="HC692" s="77"/>
      <c r="HD692" s="77"/>
      <c r="HE692" s="77"/>
      <c r="HF692" s="77"/>
      <c r="HG692" s="77"/>
      <c r="HH692" s="77"/>
      <c r="HI692" s="77"/>
      <c r="HJ692" s="77"/>
      <c r="HK692" s="77"/>
      <c r="HL692" s="77"/>
      <c r="HM692" s="77"/>
      <c r="HN692" s="77"/>
      <c r="HO692" s="77"/>
      <c r="HP692" s="77"/>
      <c r="HQ692" s="77"/>
      <c r="HR692" s="77"/>
      <c r="HS692" s="77"/>
      <c r="HT692" s="77"/>
      <c r="HU692" s="77"/>
      <c r="HV692" s="77"/>
      <c r="HW692" s="77"/>
      <c r="HX692" s="77"/>
      <c r="HY692" s="77"/>
      <c r="HZ692" s="77"/>
      <c r="IA692" s="77"/>
      <c r="IB692" s="77"/>
      <c r="IC692" s="77"/>
      <c r="ID692" s="77"/>
      <c r="IE692" s="77"/>
      <c r="IF692" s="77"/>
      <c r="IG692" s="77"/>
      <c r="IH692" s="77"/>
      <c r="II692" s="77"/>
      <c r="IJ692" s="77"/>
      <c r="IK692" s="77"/>
      <c r="IL692" s="77"/>
      <c r="IM692" s="77"/>
      <c r="IN692" s="77"/>
      <c r="IO692" s="77"/>
      <c r="IP692" s="77"/>
      <c r="IQ692" s="77"/>
      <c r="IR692" s="77"/>
      <c r="IS692" s="77"/>
      <c r="IT692" s="77"/>
      <c r="IU692" s="77"/>
      <c r="IV692" s="3"/>
      <c r="IW692" s="3"/>
      <c r="IX692" s="3"/>
      <c r="IY692" s="3"/>
      <c r="IZ692" s="3"/>
      <c r="JA692" s="551"/>
      <c r="JB692" s="713"/>
      <c r="JC692" s="713"/>
      <c r="JD692" s="713"/>
      <c r="JE692" s="713"/>
      <c r="JF692" s="713"/>
      <c r="JG692" s="713"/>
      <c r="JH692" s="713"/>
      <c r="JI692" s="713"/>
      <c r="JJ692" s="713"/>
      <c r="JK692" s="713"/>
      <c r="JL692" s="713"/>
      <c r="JM692" s="713"/>
      <c r="JN692" s="713"/>
      <c r="JO692" s="713"/>
      <c r="JP692" s="713"/>
      <c r="JQ692" s="713"/>
      <c r="JR692" s="713"/>
      <c r="JS692" s="713"/>
      <c r="JT692" s="713"/>
      <c r="JU692" s="713"/>
      <c r="JV692" s="713"/>
      <c r="JW692" s="713"/>
      <c r="JX692" s="713"/>
      <c r="JY692" s="713"/>
      <c r="JZ692" s="713"/>
      <c r="KA692" s="713"/>
      <c r="KB692" s="713"/>
      <c r="KC692" s="713"/>
      <c r="KD692" s="713"/>
      <c r="KE692" s="713"/>
      <c r="KF692" s="713"/>
      <c r="KG692" s="713"/>
      <c r="KH692" s="713"/>
      <c r="KI692" s="713"/>
      <c r="KJ692" s="713"/>
      <c r="KK692" s="713"/>
      <c r="KL692" s="713"/>
      <c r="KM692" s="713"/>
      <c r="KN692" s="713"/>
      <c r="KO692" s="713"/>
      <c r="KP692" s="713"/>
      <c r="KQ692" s="713"/>
      <c r="KR692" s="713"/>
      <c r="KS692" s="713"/>
      <c r="KT692" s="713"/>
      <c r="KU692" s="713"/>
      <c r="KV692" s="713"/>
      <c r="KW692" s="713"/>
      <c r="KX692" s="713"/>
      <c r="KY692" s="713"/>
      <c r="KZ692" s="713"/>
      <c r="LA692" s="713"/>
      <c r="LB692" s="713"/>
      <c r="LC692" s="713"/>
      <c r="LD692" s="713"/>
      <c r="LE692" s="713"/>
      <c r="LF692" s="713"/>
      <c r="LG692" s="713"/>
      <c r="LH692" s="713"/>
      <c r="LI692" s="713"/>
      <c r="LJ692" s="713"/>
      <c r="LK692" s="713"/>
      <c r="LL692" s="713"/>
      <c r="LM692" s="713"/>
      <c r="LN692" s="713"/>
      <c r="LO692" s="713"/>
      <c r="LP692" s="713"/>
      <c r="LQ692" s="713"/>
      <c r="LR692" s="713"/>
      <c r="LS692" s="713"/>
      <c r="LT692" s="713"/>
      <c r="LU692" s="713"/>
      <c r="LV692" s="713"/>
      <c r="LW692" s="713"/>
      <c r="LX692" s="713"/>
      <c r="LY692" s="713"/>
      <c r="LZ692" s="713"/>
      <c r="MA692" s="713"/>
      <c r="MB692" s="713"/>
      <c r="MC692" s="713"/>
      <c r="MD692" s="713"/>
      <c r="ME692" s="713"/>
      <c r="MF692" s="713"/>
      <c r="MG692" s="713"/>
      <c r="MH692" s="713"/>
      <c r="MI692" s="713"/>
      <c r="MJ692" s="713"/>
      <c r="MK692" s="713"/>
      <c r="ML692" s="713"/>
      <c r="MM692" s="713"/>
      <c r="MN692" s="713"/>
      <c r="MO692" s="713"/>
      <c r="MP692" s="713"/>
      <c r="MQ692" s="713"/>
      <c r="MR692" s="713"/>
      <c r="MS692" s="713"/>
      <c r="MT692" s="713"/>
      <c r="MU692" s="713"/>
      <c r="MV692" s="714"/>
      <c r="MW692" s="714"/>
      <c r="MX692" s="714"/>
      <c r="MY692" s="714"/>
      <c r="MZ692" s="714"/>
    </row>
    <row r="693" spans="1:364" s="49" customFormat="1">
      <c r="A693" s="723"/>
      <c r="B693" s="724"/>
      <c r="C693" s="709"/>
      <c r="D693" s="474"/>
      <c r="E693" s="7"/>
      <c r="F693" s="7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373"/>
      <c r="AG693" s="7"/>
      <c r="AH693" s="7"/>
      <c r="AI693" s="7"/>
      <c r="AJ693" s="7"/>
      <c r="AK693" s="7"/>
      <c r="AL693" s="7"/>
      <c r="AM693" s="7"/>
      <c r="AN693" s="7"/>
      <c r="AO693" s="373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373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373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373"/>
      <c r="FG693" s="6"/>
      <c r="FH693" s="6"/>
      <c r="FI693" s="6"/>
      <c r="FJ693" s="6"/>
      <c r="FK693" s="6"/>
      <c r="FL693" s="6"/>
      <c r="FM693" s="225"/>
      <c r="FN693" s="6"/>
      <c r="FO693" s="6"/>
      <c r="FP693" s="6"/>
      <c r="FQ693" s="6"/>
      <c r="FR693" s="510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101"/>
      <c r="GJ693" s="511"/>
      <c r="GK693" s="101"/>
      <c r="GL693" s="77"/>
      <c r="GM693" s="77"/>
      <c r="GN693" s="77"/>
      <c r="GO693" s="77"/>
      <c r="GP693" s="77"/>
      <c r="GQ693" s="77"/>
      <c r="GR693" s="77"/>
      <c r="GS693" s="77"/>
      <c r="GT693" s="77"/>
      <c r="GU693" s="77"/>
      <c r="GV693" s="77"/>
      <c r="GW693" s="77"/>
      <c r="GX693" s="77"/>
      <c r="GY693" s="77"/>
      <c r="GZ693" s="77"/>
      <c r="HA693" s="77"/>
      <c r="HB693" s="77"/>
      <c r="HC693" s="77"/>
      <c r="HD693" s="77"/>
      <c r="HE693" s="77"/>
      <c r="HF693" s="77"/>
      <c r="HG693" s="77"/>
      <c r="HH693" s="77"/>
      <c r="HI693" s="77"/>
      <c r="HJ693" s="77"/>
      <c r="HK693" s="77"/>
      <c r="HL693" s="77"/>
      <c r="HM693" s="77"/>
      <c r="HN693" s="77"/>
      <c r="HO693" s="77"/>
      <c r="HP693" s="77"/>
      <c r="HQ693" s="77"/>
      <c r="HR693" s="77"/>
      <c r="HS693" s="77"/>
      <c r="HT693" s="77"/>
      <c r="HU693" s="77"/>
      <c r="HV693" s="77"/>
      <c r="HW693" s="77"/>
      <c r="HX693" s="77"/>
      <c r="HY693" s="77"/>
      <c r="HZ693" s="77"/>
      <c r="IA693" s="77"/>
      <c r="IB693" s="77"/>
      <c r="IC693" s="77"/>
      <c r="ID693" s="77"/>
      <c r="IE693" s="77"/>
      <c r="IF693" s="77"/>
      <c r="IG693" s="77"/>
      <c r="IH693" s="77"/>
      <c r="II693" s="77"/>
      <c r="IJ693" s="77"/>
      <c r="IK693" s="77"/>
      <c r="IL693" s="77"/>
      <c r="IM693" s="77"/>
      <c r="IN693" s="77"/>
      <c r="IO693" s="77"/>
      <c r="IP693" s="77"/>
      <c r="IQ693" s="77"/>
      <c r="IR693" s="77"/>
      <c r="IS693" s="77"/>
      <c r="IT693" s="77"/>
      <c r="IU693" s="77"/>
      <c r="IV693" s="3"/>
      <c r="IW693" s="3"/>
      <c r="IX693" s="3"/>
      <c r="IY693" s="3"/>
      <c r="IZ693" s="3"/>
      <c r="JA693" s="551"/>
      <c r="JB693" s="713"/>
      <c r="JC693" s="713"/>
      <c r="JD693" s="713"/>
      <c r="JE693" s="713"/>
      <c r="JF693" s="713"/>
      <c r="JG693" s="713"/>
      <c r="JH693" s="713"/>
      <c r="JI693" s="713"/>
      <c r="JJ693" s="713"/>
      <c r="JK693" s="713"/>
      <c r="JL693" s="713"/>
      <c r="JM693" s="713"/>
      <c r="JN693" s="713"/>
      <c r="JO693" s="713"/>
      <c r="JP693" s="713"/>
      <c r="JQ693" s="713"/>
      <c r="JR693" s="713"/>
      <c r="JS693" s="713"/>
      <c r="JT693" s="713"/>
      <c r="JU693" s="713"/>
      <c r="JV693" s="713"/>
      <c r="JW693" s="713"/>
      <c r="JX693" s="713"/>
      <c r="JY693" s="713"/>
      <c r="JZ693" s="713"/>
      <c r="KA693" s="713"/>
      <c r="KB693" s="713"/>
      <c r="KC693" s="713"/>
      <c r="KD693" s="713"/>
      <c r="KE693" s="713"/>
      <c r="KF693" s="713"/>
      <c r="KG693" s="713"/>
      <c r="KH693" s="713"/>
      <c r="KI693" s="713"/>
      <c r="KJ693" s="713"/>
      <c r="KK693" s="713"/>
      <c r="KL693" s="713"/>
      <c r="KM693" s="713"/>
      <c r="KN693" s="713"/>
      <c r="KO693" s="713"/>
      <c r="KP693" s="713"/>
      <c r="KQ693" s="713"/>
      <c r="KR693" s="713"/>
      <c r="KS693" s="713"/>
      <c r="KT693" s="713"/>
      <c r="KU693" s="713"/>
      <c r="KV693" s="713"/>
      <c r="KW693" s="713"/>
      <c r="KX693" s="713"/>
      <c r="KY693" s="713"/>
      <c r="KZ693" s="713"/>
      <c r="LA693" s="713"/>
      <c r="LB693" s="713"/>
      <c r="LC693" s="713"/>
      <c r="LD693" s="713"/>
      <c r="LE693" s="713"/>
      <c r="LF693" s="713"/>
      <c r="LG693" s="713"/>
      <c r="LH693" s="713"/>
      <c r="LI693" s="713"/>
      <c r="LJ693" s="713"/>
      <c r="LK693" s="713"/>
      <c r="LL693" s="713"/>
      <c r="LM693" s="713"/>
      <c r="LN693" s="713"/>
      <c r="LO693" s="713"/>
      <c r="LP693" s="713"/>
      <c r="LQ693" s="713"/>
      <c r="LR693" s="713"/>
      <c r="LS693" s="713"/>
      <c r="LT693" s="713"/>
      <c r="LU693" s="713"/>
      <c r="LV693" s="713"/>
      <c r="LW693" s="713"/>
      <c r="LX693" s="713"/>
      <c r="LY693" s="713"/>
      <c r="LZ693" s="713"/>
      <c r="MA693" s="713"/>
      <c r="MB693" s="713"/>
      <c r="MC693" s="713"/>
      <c r="MD693" s="713"/>
      <c r="ME693" s="713"/>
      <c r="MF693" s="713"/>
      <c r="MG693" s="713"/>
      <c r="MH693" s="713"/>
      <c r="MI693" s="713"/>
      <c r="MJ693" s="713"/>
      <c r="MK693" s="713"/>
      <c r="ML693" s="713"/>
      <c r="MM693" s="713"/>
      <c r="MN693" s="713"/>
      <c r="MO693" s="713"/>
      <c r="MP693" s="713"/>
      <c r="MQ693" s="713"/>
      <c r="MR693" s="713"/>
      <c r="MS693" s="713"/>
      <c r="MT693" s="713"/>
      <c r="MU693" s="713"/>
      <c r="MV693" s="714"/>
      <c r="MW693" s="714"/>
      <c r="MX693" s="714"/>
      <c r="MY693" s="714"/>
      <c r="MZ693" s="714"/>
    </row>
    <row r="694" spans="1:364" s="49" customFormat="1">
      <c r="A694" s="723"/>
      <c r="B694" s="724"/>
      <c r="C694" s="709"/>
      <c r="D694" s="474"/>
      <c r="E694" s="7"/>
      <c r="F694" s="7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373"/>
      <c r="AG694" s="7"/>
      <c r="AH694" s="7"/>
      <c r="AI694" s="7"/>
      <c r="AJ694" s="7"/>
      <c r="AK694" s="7"/>
      <c r="AL694" s="7"/>
      <c r="AM694" s="7"/>
      <c r="AN694" s="7"/>
      <c r="AO694" s="373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373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373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373"/>
      <c r="FG694" s="6"/>
      <c r="FH694" s="6"/>
      <c r="FI694" s="6"/>
      <c r="FJ694" s="6"/>
      <c r="FK694" s="6"/>
      <c r="FL694" s="6"/>
      <c r="FM694" s="225"/>
      <c r="FN694" s="6"/>
      <c r="FO694" s="6"/>
      <c r="FP694" s="6"/>
      <c r="FQ694" s="6"/>
      <c r="FR694" s="510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101"/>
      <c r="GJ694" s="511"/>
      <c r="GK694" s="101"/>
      <c r="GL694" s="77"/>
      <c r="GM694" s="77"/>
      <c r="GN694" s="77"/>
      <c r="GO694" s="77"/>
      <c r="GP694" s="77"/>
      <c r="GQ694" s="77"/>
      <c r="GR694" s="77"/>
      <c r="GS694" s="77"/>
      <c r="GT694" s="77"/>
      <c r="GU694" s="77"/>
      <c r="GV694" s="77"/>
      <c r="GW694" s="77"/>
      <c r="GX694" s="77"/>
      <c r="GY694" s="77"/>
      <c r="GZ694" s="77"/>
      <c r="HA694" s="77"/>
      <c r="HB694" s="77"/>
      <c r="HC694" s="77"/>
      <c r="HD694" s="77"/>
      <c r="HE694" s="77"/>
      <c r="HF694" s="77"/>
      <c r="HG694" s="77"/>
      <c r="HH694" s="77"/>
      <c r="HI694" s="77"/>
      <c r="HJ694" s="77"/>
      <c r="HK694" s="77"/>
      <c r="HL694" s="77"/>
      <c r="HM694" s="77"/>
      <c r="HN694" s="77"/>
      <c r="HO694" s="77"/>
      <c r="HP694" s="77"/>
      <c r="HQ694" s="77"/>
      <c r="HR694" s="77"/>
      <c r="HS694" s="77"/>
      <c r="HT694" s="77"/>
      <c r="HU694" s="77"/>
      <c r="HV694" s="77"/>
      <c r="HW694" s="77"/>
      <c r="HX694" s="77"/>
      <c r="HY694" s="77"/>
      <c r="HZ694" s="77"/>
      <c r="IA694" s="77"/>
      <c r="IB694" s="77"/>
      <c r="IC694" s="77"/>
      <c r="ID694" s="77"/>
      <c r="IE694" s="77"/>
      <c r="IF694" s="77"/>
      <c r="IG694" s="77"/>
      <c r="IH694" s="77"/>
      <c r="II694" s="77"/>
      <c r="IJ694" s="77"/>
      <c r="IK694" s="77"/>
      <c r="IL694" s="77"/>
      <c r="IM694" s="77"/>
      <c r="IN694" s="77"/>
      <c r="IO694" s="77"/>
      <c r="IP694" s="77"/>
      <c r="IQ694" s="77"/>
      <c r="IR694" s="77"/>
      <c r="IS694" s="77"/>
      <c r="IT694" s="77"/>
      <c r="IU694" s="77"/>
      <c r="IV694" s="3"/>
      <c r="IW694" s="3"/>
      <c r="IX694" s="3"/>
      <c r="IY694" s="3"/>
      <c r="IZ694" s="3"/>
      <c r="JA694" s="551"/>
      <c r="JB694" s="713"/>
      <c r="JC694" s="713"/>
      <c r="JD694" s="713"/>
      <c r="JE694" s="713"/>
      <c r="JF694" s="713"/>
      <c r="JG694" s="713"/>
      <c r="JH694" s="713"/>
      <c r="JI694" s="713"/>
      <c r="JJ694" s="713"/>
      <c r="JK694" s="713"/>
      <c r="JL694" s="713"/>
      <c r="JM694" s="713"/>
      <c r="JN694" s="713"/>
      <c r="JO694" s="713"/>
      <c r="JP694" s="713"/>
      <c r="JQ694" s="713"/>
      <c r="JR694" s="713"/>
      <c r="JS694" s="713"/>
      <c r="JT694" s="713"/>
      <c r="JU694" s="713"/>
      <c r="JV694" s="713"/>
      <c r="JW694" s="713"/>
      <c r="JX694" s="713"/>
      <c r="JY694" s="713"/>
      <c r="JZ694" s="713"/>
      <c r="KA694" s="713"/>
      <c r="KB694" s="713"/>
      <c r="KC694" s="713"/>
      <c r="KD694" s="713"/>
      <c r="KE694" s="713"/>
      <c r="KF694" s="713"/>
      <c r="KG694" s="713"/>
      <c r="KH694" s="713"/>
      <c r="KI694" s="713"/>
      <c r="KJ694" s="713"/>
      <c r="KK694" s="713"/>
      <c r="KL694" s="713"/>
      <c r="KM694" s="713"/>
      <c r="KN694" s="713"/>
      <c r="KO694" s="713"/>
      <c r="KP694" s="713"/>
      <c r="KQ694" s="713"/>
      <c r="KR694" s="713"/>
      <c r="KS694" s="713"/>
      <c r="KT694" s="713"/>
      <c r="KU694" s="713"/>
      <c r="KV694" s="713"/>
      <c r="KW694" s="713"/>
      <c r="KX694" s="713"/>
      <c r="KY694" s="713"/>
      <c r="KZ694" s="713"/>
      <c r="LA694" s="713"/>
      <c r="LB694" s="713"/>
      <c r="LC694" s="713"/>
      <c r="LD694" s="713"/>
      <c r="LE694" s="713"/>
      <c r="LF694" s="713"/>
      <c r="LG694" s="713"/>
      <c r="LH694" s="713"/>
      <c r="LI694" s="713"/>
      <c r="LJ694" s="713"/>
      <c r="LK694" s="713"/>
      <c r="LL694" s="713"/>
      <c r="LM694" s="713"/>
      <c r="LN694" s="713"/>
      <c r="LO694" s="713"/>
      <c r="LP694" s="713"/>
      <c r="LQ694" s="713"/>
      <c r="LR694" s="713"/>
      <c r="LS694" s="713"/>
      <c r="LT694" s="713"/>
      <c r="LU694" s="713"/>
      <c r="LV694" s="713"/>
      <c r="LW694" s="713"/>
      <c r="LX694" s="713"/>
      <c r="LY694" s="713"/>
      <c r="LZ694" s="713"/>
      <c r="MA694" s="713"/>
      <c r="MB694" s="713"/>
      <c r="MC694" s="713"/>
      <c r="MD694" s="713"/>
      <c r="ME694" s="713"/>
      <c r="MF694" s="713"/>
      <c r="MG694" s="713"/>
      <c r="MH694" s="713"/>
      <c r="MI694" s="713"/>
      <c r="MJ694" s="713"/>
      <c r="MK694" s="713"/>
      <c r="ML694" s="713"/>
      <c r="MM694" s="713"/>
      <c r="MN694" s="713"/>
      <c r="MO694" s="713"/>
      <c r="MP694" s="713"/>
      <c r="MQ694" s="713"/>
      <c r="MR694" s="713"/>
      <c r="MS694" s="713"/>
      <c r="MT694" s="713"/>
      <c r="MU694" s="713"/>
      <c r="MV694" s="714"/>
      <c r="MW694" s="714"/>
      <c r="MX694" s="714"/>
      <c r="MY694" s="714"/>
      <c r="MZ694" s="714"/>
    </row>
    <row r="695" spans="1:364" s="49" customFormat="1">
      <c r="A695" s="723"/>
      <c r="B695" s="724"/>
      <c r="C695" s="709"/>
      <c r="D695" s="474"/>
      <c r="E695" s="7"/>
      <c r="F695" s="7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373"/>
      <c r="AG695" s="7"/>
      <c r="AH695" s="7"/>
      <c r="AI695" s="7"/>
      <c r="AJ695" s="7"/>
      <c r="AK695" s="7"/>
      <c r="AL695" s="7"/>
      <c r="AM695" s="7"/>
      <c r="AN695" s="7"/>
      <c r="AO695" s="373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373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373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373"/>
      <c r="FG695" s="6"/>
      <c r="FH695" s="6"/>
      <c r="FI695" s="6"/>
      <c r="FJ695" s="6"/>
      <c r="FK695" s="6"/>
      <c r="FL695" s="6"/>
      <c r="FM695" s="225"/>
      <c r="FN695" s="6"/>
      <c r="FO695" s="6"/>
      <c r="FP695" s="6"/>
      <c r="FQ695" s="6"/>
      <c r="FR695" s="510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101"/>
      <c r="GJ695" s="511"/>
      <c r="GK695" s="101"/>
      <c r="GL695" s="77"/>
      <c r="GM695" s="77"/>
      <c r="GN695" s="77"/>
      <c r="GO695" s="77"/>
      <c r="GP695" s="77"/>
      <c r="GQ695" s="77"/>
      <c r="GR695" s="77"/>
      <c r="GS695" s="77"/>
      <c r="GT695" s="77"/>
      <c r="GU695" s="77"/>
      <c r="GV695" s="77"/>
      <c r="GW695" s="77"/>
      <c r="GX695" s="77"/>
      <c r="GY695" s="77"/>
      <c r="GZ695" s="77"/>
      <c r="HA695" s="77"/>
      <c r="HB695" s="77"/>
      <c r="HC695" s="77"/>
      <c r="HD695" s="77"/>
      <c r="HE695" s="77"/>
      <c r="HF695" s="77"/>
      <c r="HG695" s="77"/>
      <c r="HH695" s="77"/>
      <c r="HI695" s="77"/>
      <c r="HJ695" s="77"/>
      <c r="HK695" s="77"/>
      <c r="HL695" s="77"/>
      <c r="HM695" s="77"/>
      <c r="HN695" s="77"/>
      <c r="HO695" s="77"/>
      <c r="HP695" s="77"/>
      <c r="HQ695" s="77"/>
      <c r="HR695" s="77"/>
      <c r="HS695" s="77"/>
      <c r="HT695" s="77"/>
      <c r="HU695" s="77"/>
      <c r="HV695" s="77"/>
      <c r="HW695" s="77"/>
      <c r="HX695" s="77"/>
      <c r="HY695" s="77"/>
      <c r="HZ695" s="77"/>
      <c r="IA695" s="77"/>
      <c r="IB695" s="77"/>
      <c r="IC695" s="77"/>
      <c r="ID695" s="77"/>
      <c r="IE695" s="77"/>
      <c r="IF695" s="77"/>
      <c r="IG695" s="77"/>
      <c r="IH695" s="77"/>
      <c r="II695" s="77"/>
      <c r="IJ695" s="77"/>
      <c r="IK695" s="77"/>
      <c r="IL695" s="77"/>
      <c r="IM695" s="77"/>
      <c r="IN695" s="77"/>
      <c r="IO695" s="77"/>
      <c r="IP695" s="77"/>
      <c r="IQ695" s="77"/>
      <c r="IR695" s="77"/>
      <c r="IS695" s="77"/>
      <c r="IT695" s="77"/>
      <c r="IU695" s="77"/>
      <c r="IV695" s="3"/>
      <c r="IW695" s="3"/>
      <c r="IX695" s="3"/>
      <c r="IY695" s="3"/>
      <c r="IZ695" s="3"/>
      <c r="JA695" s="551"/>
      <c r="JB695" s="713"/>
      <c r="JC695" s="713"/>
      <c r="JD695" s="713"/>
      <c r="JE695" s="713"/>
      <c r="JF695" s="713"/>
      <c r="JG695" s="713"/>
      <c r="JH695" s="713"/>
      <c r="JI695" s="713"/>
      <c r="JJ695" s="713"/>
      <c r="JK695" s="713"/>
      <c r="JL695" s="713"/>
      <c r="JM695" s="713"/>
      <c r="JN695" s="713"/>
      <c r="JO695" s="713"/>
      <c r="JP695" s="713"/>
      <c r="JQ695" s="713"/>
      <c r="JR695" s="713"/>
      <c r="JS695" s="713"/>
      <c r="JT695" s="713"/>
      <c r="JU695" s="713"/>
      <c r="JV695" s="713"/>
      <c r="JW695" s="713"/>
      <c r="JX695" s="713"/>
      <c r="JY695" s="713"/>
      <c r="JZ695" s="713"/>
      <c r="KA695" s="713"/>
      <c r="KB695" s="713"/>
      <c r="KC695" s="713"/>
      <c r="KD695" s="713"/>
      <c r="KE695" s="713"/>
      <c r="KF695" s="713"/>
      <c r="KG695" s="713"/>
      <c r="KH695" s="713"/>
      <c r="KI695" s="713"/>
      <c r="KJ695" s="713"/>
      <c r="KK695" s="713"/>
      <c r="KL695" s="713"/>
      <c r="KM695" s="713"/>
      <c r="KN695" s="713"/>
      <c r="KO695" s="713"/>
      <c r="KP695" s="713"/>
      <c r="KQ695" s="713"/>
      <c r="KR695" s="713"/>
      <c r="KS695" s="713"/>
      <c r="KT695" s="713"/>
      <c r="KU695" s="713"/>
      <c r="KV695" s="713"/>
      <c r="KW695" s="713"/>
      <c r="KX695" s="713"/>
      <c r="KY695" s="713"/>
      <c r="KZ695" s="713"/>
      <c r="LA695" s="713"/>
      <c r="LB695" s="713"/>
      <c r="LC695" s="713"/>
      <c r="LD695" s="713"/>
      <c r="LE695" s="713"/>
      <c r="LF695" s="713"/>
      <c r="LG695" s="713"/>
      <c r="LH695" s="713"/>
      <c r="LI695" s="713"/>
      <c r="LJ695" s="713"/>
      <c r="LK695" s="713"/>
      <c r="LL695" s="713"/>
      <c r="LM695" s="713"/>
      <c r="LN695" s="713"/>
      <c r="LO695" s="713"/>
      <c r="LP695" s="713"/>
      <c r="LQ695" s="713"/>
      <c r="LR695" s="713"/>
      <c r="LS695" s="713"/>
      <c r="LT695" s="713"/>
      <c r="LU695" s="713"/>
      <c r="LV695" s="713"/>
      <c r="LW695" s="713"/>
      <c r="LX695" s="713"/>
      <c r="LY695" s="713"/>
      <c r="LZ695" s="713"/>
      <c r="MA695" s="713"/>
      <c r="MB695" s="713"/>
      <c r="MC695" s="713"/>
      <c r="MD695" s="713"/>
      <c r="ME695" s="713"/>
      <c r="MF695" s="713"/>
      <c r="MG695" s="713"/>
      <c r="MH695" s="713"/>
      <c r="MI695" s="713"/>
      <c r="MJ695" s="713"/>
      <c r="MK695" s="713"/>
      <c r="ML695" s="713"/>
      <c r="MM695" s="713"/>
      <c r="MN695" s="713"/>
      <c r="MO695" s="713"/>
      <c r="MP695" s="713"/>
      <c r="MQ695" s="713"/>
      <c r="MR695" s="713"/>
      <c r="MS695" s="713"/>
      <c r="MT695" s="713"/>
      <c r="MU695" s="713"/>
      <c r="MV695" s="714"/>
      <c r="MW695" s="714"/>
      <c r="MX695" s="714"/>
      <c r="MY695" s="714"/>
      <c r="MZ695" s="714"/>
    </row>
    <row r="696" spans="1:364" s="49" customFormat="1">
      <c r="A696" s="723"/>
      <c r="B696" s="724"/>
      <c r="C696" s="709"/>
      <c r="D696" s="474"/>
      <c r="E696" s="7"/>
      <c r="F696" s="7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373"/>
      <c r="AG696" s="7"/>
      <c r="AH696" s="7"/>
      <c r="AI696" s="7"/>
      <c r="AJ696" s="7"/>
      <c r="AK696" s="7"/>
      <c r="AL696" s="7"/>
      <c r="AM696" s="7"/>
      <c r="AN696" s="7"/>
      <c r="AO696" s="373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373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373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373"/>
      <c r="FG696" s="6"/>
      <c r="FH696" s="6"/>
      <c r="FI696" s="6"/>
      <c r="FJ696" s="6"/>
      <c r="FK696" s="6"/>
      <c r="FL696" s="6"/>
      <c r="FM696" s="225"/>
      <c r="FN696" s="6"/>
      <c r="FO696" s="6"/>
      <c r="FP696" s="6"/>
      <c r="FQ696" s="6"/>
      <c r="FR696" s="510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101"/>
      <c r="GJ696" s="511"/>
      <c r="GK696" s="101"/>
      <c r="GL696" s="77"/>
      <c r="GM696" s="77"/>
      <c r="GN696" s="77"/>
      <c r="GO696" s="77"/>
      <c r="GP696" s="77"/>
      <c r="GQ696" s="77"/>
      <c r="GR696" s="77"/>
      <c r="GS696" s="77"/>
      <c r="GT696" s="77"/>
      <c r="GU696" s="77"/>
      <c r="GV696" s="77"/>
      <c r="GW696" s="77"/>
      <c r="GX696" s="77"/>
      <c r="GY696" s="77"/>
      <c r="GZ696" s="77"/>
      <c r="HA696" s="77"/>
      <c r="HB696" s="77"/>
      <c r="HC696" s="77"/>
      <c r="HD696" s="77"/>
      <c r="HE696" s="77"/>
      <c r="HF696" s="77"/>
      <c r="HG696" s="77"/>
      <c r="HH696" s="77"/>
      <c r="HI696" s="77"/>
      <c r="HJ696" s="77"/>
      <c r="HK696" s="77"/>
      <c r="HL696" s="77"/>
      <c r="HM696" s="77"/>
      <c r="HN696" s="77"/>
      <c r="HO696" s="77"/>
      <c r="HP696" s="77"/>
      <c r="HQ696" s="77"/>
      <c r="HR696" s="77"/>
      <c r="HS696" s="77"/>
      <c r="HT696" s="77"/>
      <c r="HU696" s="77"/>
      <c r="HV696" s="77"/>
      <c r="HW696" s="77"/>
      <c r="HX696" s="77"/>
      <c r="HY696" s="77"/>
      <c r="HZ696" s="77"/>
      <c r="IA696" s="77"/>
      <c r="IB696" s="77"/>
      <c r="IC696" s="77"/>
      <c r="ID696" s="77"/>
      <c r="IE696" s="77"/>
      <c r="IF696" s="77"/>
      <c r="IG696" s="77"/>
      <c r="IH696" s="77"/>
      <c r="II696" s="77"/>
      <c r="IJ696" s="77"/>
      <c r="IK696" s="77"/>
      <c r="IL696" s="77"/>
      <c r="IM696" s="77"/>
      <c r="IN696" s="77"/>
      <c r="IO696" s="77"/>
      <c r="IP696" s="77"/>
      <c r="IQ696" s="77"/>
      <c r="IR696" s="77"/>
      <c r="IS696" s="77"/>
      <c r="IT696" s="77"/>
      <c r="IU696" s="77"/>
      <c r="IV696" s="3"/>
      <c r="IW696" s="3"/>
      <c r="IX696" s="3"/>
      <c r="IY696" s="3"/>
      <c r="IZ696" s="3"/>
      <c r="JA696" s="551"/>
      <c r="JB696" s="713"/>
      <c r="JC696" s="713"/>
      <c r="JD696" s="713"/>
      <c r="JE696" s="713"/>
      <c r="JF696" s="713"/>
      <c r="JG696" s="713"/>
      <c r="JH696" s="713"/>
      <c r="JI696" s="713"/>
      <c r="JJ696" s="713"/>
      <c r="JK696" s="713"/>
      <c r="JL696" s="713"/>
      <c r="JM696" s="713"/>
      <c r="JN696" s="713"/>
      <c r="JO696" s="713"/>
      <c r="JP696" s="713"/>
      <c r="JQ696" s="713"/>
      <c r="JR696" s="713"/>
      <c r="JS696" s="713"/>
      <c r="JT696" s="713"/>
      <c r="JU696" s="713"/>
      <c r="JV696" s="713"/>
      <c r="JW696" s="713"/>
      <c r="JX696" s="713"/>
      <c r="JY696" s="713"/>
      <c r="JZ696" s="713"/>
      <c r="KA696" s="713"/>
      <c r="KB696" s="713"/>
      <c r="KC696" s="713"/>
      <c r="KD696" s="713"/>
      <c r="KE696" s="713"/>
      <c r="KF696" s="713"/>
      <c r="KG696" s="713"/>
      <c r="KH696" s="713"/>
      <c r="KI696" s="713"/>
      <c r="KJ696" s="713"/>
      <c r="KK696" s="713"/>
      <c r="KL696" s="713"/>
      <c r="KM696" s="713"/>
      <c r="KN696" s="713"/>
      <c r="KO696" s="713"/>
      <c r="KP696" s="713"/>
      <c r="KQ696" s="713"/>
      <c r="KR696" s="713"/>
      <c r="KS696" s="713"/>
      <c r="KT696" s="713"/>
      <c r="KU696" s="713"/>
      <c r="KV696" s="713"/>
      <c r="KW696" s="713"/>
      <c r="KX696" s="713"/>
      <c r="KY696" s="713"/>
      <c r="KZ696" s="713"/>
      <c r="LA696" s="713"/>
      <c r="LB696" s="713"/>
      <c r="LC696" s="713"/>
      <c r="LD696" s="713"/>
      <c r="LE696" s="713"/>
      <c r="LF696" s="713"/>
      <c r="LG696" s="713"/>
      <c r="LH696" s="713"/>
      <c r="LI696" s="713"/>
      <c r="LJ696" s="713"/>
      <c r="LK696" s="713"/>
      <c r="LL696" s="713"/>
      <c r="LM696" s="713"/>
      <c r="LN696" s="713"/>
      <c r="LO696" s="713"/>
      <c r="LP696" s="713"/>
      <c r="LQ696" s="713"/>
      <c r="LR696" s="713"/>
      <c r="LS696" s="713"/>
      <c r="LT696" s="713"/>
      <c r="LU696" s="713"/>
      <c r="LV696" s="713"/>
      <c r="LW696" s="713"/>
      <c r="LX696" s="713"/>
      <c r="LY696" s="713"/>
      <c r="LZ696" s="713"/>
      <c r="MA696" s="713"/>
      <c r="MB696" s="713"/>
      <c r="MC696" s="713"/>
      <c r="MD696" s="713"/>
      <c r="ME696" s="713"/>
      <c r="MF696" s="713"/>
      <c r="MG696" s="713"/>
      <c r="MH696" s="713"/>
      <c r="MI696" s="713"/>
      <c r="MJ696" s="713"/>
      <c r="MK696" s="713"/>
      <c r="ML696" s="713"/>
      <c r="MM696" s="713"/>
      <c r="MN696" s="713"/>
      <c r="MO696" s="713"/>
      <c r="MP696" s="713"/>
      <c r="MQ696" s="713"/>
      <c r="MR696" s="713"/>
      <c r="MS696" s="713"/>
      <c r="MT696" s="713"/>
      <c r="MU696" s="713"/>
      <c r="MV696" s="714"/>
      <c r="MW696" s="714"/>
      <c r="MX696" s="714"/>
      <c r="MY696" s="714"/>
      <c r="MZ696" s="714"/>
    </row>
    <row r="697" spans="1:364" s="49" customFormat="1">
      <c r="A697" s="723"/>
      <c r="B697" s="724"/>
      <c r="C697" s="709"/>
      <c r="D697" s="474"/>
      <c r="E697" s="7"/>
      <c r="F697" s="7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373"/>
      <c r="AG697" s="7"/>
      <c r="AH697" s="7"/>
      <c r="AI697" s="7"/>
      <c r="AJ697" s="7"/>
      <c r="AK697" s="7"/>
      <c r="AL697" s="7"/>
      <c r="AM697" s="7"/>
      <c r="AN697" s="7"/>
      <c r="AO697" s="373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373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373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373"/>
      <c r="FG697" s="6"/>
      <c r="FH697" s="6"/>
      <c r="FI697" s="6"/>
      <c r="FJ697" s="6"/>
      <c r="FK697" s="6"/>
      <c r="FL697" s="6"/>
      <c r="FM697" s="225"/>
      <c r="FN697" s="6"/>
      <c r="FO697" s="6"/>
      <c r="FP697" s="6"/>
      <c r="FQ697" s="6"/>
      <c r="FR697" s="510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101"/>
      <c r="GJ697" s="511"/>
      <c r="GK697" s="101"/>
      <c r="GL697" s="77"/>
      <c r="GM697" s="77"/>
      <c r="GN697" s="77"/>
      <c r="GO697" s="77"/>
      <c r="GP697" s="77"/>
      <c r="GQ697" s="77"/>
      <c r="GR697" s="77"/>
      <c r="GS697" s="77"/>
      <c r="GT697" s="77"/>
      <c r="GU697" s="77"/>
      <c r="GV697" s="77"/>
      <c r="GW697" s="77"/>
      <c r="GX697" s="77"/>
      <c r="GY697" s="77"/>
      <c r="GZ697" s="77"/>
      <c r="HA697" s="77"/>
      <c r="HB697" s="77"/>
      <c r="HC697" s="77"/>
      <c r="HD697" s="77"/>
      <c r="HE697" s="77"/>
      <c r="HF697" s="77"/>
      <c r="HG697" s="77"/>
      <c r="HH697" s="77"/>
      <c r="HI697" s="77"/>
      <c r="HJ697" s="77"/>
      <c r="HK697" s="77"/>
      <c r="HL697" s="77"/>
      <c r="HM697" s="77"/>
      <c r="HN697" s="77"/>
      <c r="HO697" s="77"/>
      <c r="HP697" s="77"/>
      <c r="HQ697" s="77"/>
      <c r="HR697" s="77"/>
      <c r="HS697" s="77"/>
      <c r="HT697" s="77"/>
      <c r="HU697" s="77"/>
      <c r="HV697" s="77"/>
      <c r="HW697" s="77"/>
      <c r="HX697" s="77"/>
      <c r="HY697" s="77"/>
      <c r="HZ697" s="77"/>
      <c r="IA697" s="77"/>
      <c r="IB697" s="77"/>
      <c r="IC697" s="77"/>
      <c r="ID697" s="77"/>
      <c r="IE697" s="77"/>
      <c r="IF697" s="77"/>
      <c r="IG697" s="77"/>
      <c r="IH697" s="77"/>
      <c r="II697" s="77"/>
      <c r="IJ697" s="77"/>
      <c r="IK697" s="77"/>
      <c r="IL697" s="77"/>
      <c r="IM697" s="77"/>
      <c r="IN697" s="77"/>
      <c r="IO697" s="77"/>
      <c r="IP697" s="77"/>
      <c r="IQ697" s="77"/>
      <c r="IR697" s="77"/>
      <c r="IS697" s="77"/>
      <c r="IT697" s="77"/>
      <c r="IU697" s="77"/>
      <c r="IV697" s="3"/>
      <c r="IW697" s="3"/>
      <c r="IX697" s="3"/>
      <c r="IY697" s="3"/>
      <c r="IZ697" s="3"/>
      <c r="JA697" s="551"/>
      <c r="JB697" s="713"/>
      <c r="JC697" s="713"/>
      <c r="JD697" s="713"/>
      <c r="JE697" s="713"/>
      <c r="JF697" s="713"/>
      <c r="JG697" s="713"/>
      <c r="JH697" s="713"/>
      <c r="JI697" s="713"/>
      <c r="JJ697" s="713"/>
      <c r="JK697" s="713"/>
      <c r="JL697" s="713"/>
      <c r="JM697" s="713"/>
      <c r="JN697" s="713"/>
      <c r="JO697" s="713"/>
      <c r="JP697" s="713"/>
      <c r="JQ697" s="713"/>
      <c r="JR697" s="713"/>
      <c r="JS697" s="713"/>
      <c r="JT697" s="713"/>
      <c r="JU697" s="713"/>
      <c r="JV697" s="713"/>
      <c r="JW697" s="713"/>
      <c r="JX697" s="713"/>
      <c r="JY697" s="713"/>
      <c r="JZ697" s="713"/>
      <c r="KA697" s="713"/>
      <c r="KB697" s="713"/>
      <c r="KC697" s="713"/>
      <c r="KD697" s="713"/>
      <c r="KE697" s="713"/>
      <c r="KF697" s="713"/>
      <c r="KG697" s="713"/>
      <c r="KH697" s="713"/>
      <c r="KI697" s="713"/>
      <c r="KJ697" s="713"/>
      <c r="KK697" s="713"/>
      <c r="KL697" s="713"/>
      <c r="KM697" s="713"/>
      <c r="KN697" s="713"/>
      <c r="KO697" s="713"/>
      <c r="KP697" s="713"/>
      <c r="KQ697" s="713"/>
      <c r="KR697" s="713"/>
      <c r="KS697" s="713"/>
      <c r="KT697" s="713"/>
      <c r="KU697" s="713"/>
      <c r="KV697" s="713"/>
      <c r="KW697" s="713"/>
      <c r="KX697" s="713"/>
      <c r="KY697" s="713"/>
      <c r="KZ697" s="713"/>
      <c r="LA697" s="713"/>
      <c r="LB697" s="713"/>
      <c r="LC697" s="713"/>
      <c r="LD697" s="713"/>
      <c r="LE697" s="713"/>
      <c r="LF697" s="713"/>
      <c r="LG697" s="713"/>
      <c r="LH697" s="713"/>
      <c r="LI697" s="713"/>
      <c r="LJ697" s="713"/>
      <c r="LK697" s="713"/>
      <c r="LL697" s="713"/>
      <c r="LM697" s="713"/>
      <c r="LN697" s="713"/>
      <c r="LO697" s="713"/>
      <c r="LP697" s="713"/>
      <c r="LQ697" s="713"/>
      <c r="LR697" s="713"/>
      <c r="LS697" s="713"/>
      <c r="LT697" s="713"/>
      <c r="LU697" s="713"/>
      <c r="LV697" s="713"/>
      <c r="LW697" s="713"/>
      <c r="LX697" s="713"/>
      <c r="LY697" s="713"/>
      <c r="LZ697" s="713"/>
      <c r="MA697" s="713"/>
      <c r="MB697" s="713"/>
      <c r="MC697" s="713"/>
      <c r="MD697" s="713"/>
      <c r="ME697" s="713"/>
      <c r="MF697" s="713"/>
      <c r="MG697" s="713"/>
      <c r="MH697" s="713"/>
      <c r="MI697" s="713"/>
      <c r="MJ697" s="713"/>
      <c r="MK697" s="713"/>
      <c r="ML697" s="713"/>
      <c r="MM697" s="713"/>
      <c r="MN697" s="713"/>
      <c r="MO697" s="713"/>
      <c r="MP697" s="713"/>
      <c r="MQ697" s="713"/>
      <c r="MR697" s="713"/>
      <c r="MS697" s="713"/>
      <c r="MT697" s="713"/>
      <c r="MU697" s="713"/>
      <c r="MV697" s="714"/>
      <c r="MW697" s="714"/>
      <c r="MX697" s="714"/>
      <c r="MY697" s="714"/>
      <c r="MZ697" s="714"/>
    </row>
    <row r="698" spans="1:364" s="49" customFormat="1">
      <c r="A698" s="723"/>
      <c r="B698" s="724"/>
      <c r="C698" s="709"/>
      <c r="D698" s="474"/>
      <c r="E698" s="7"/>
      <c r="F698" s="7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373"/>
      <c r="AG698" s="7"/>
      <c r="AH698" s="7"/>
      <c r="AI698" s="7"/>
      <c r="AJ698" s="7"/>
      <c r="AK698" s="7"/>
      <c r="AL698" s="7"/>
      <c r="AM698" s="7"/>
      <c r="AN698" s="7"/>
      <c r="AO698" s="373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373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373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373"/>
      <c r="FG698" s="6"/>
      <c r="FH698" s="6"/>
      <c r="FI698" s="6"/>
      <c r="FJ698" s="6"/>
      <c r="FK698" s="6"/>
      <c r="FL698" s="6"/>
      <c r="FM698" s="225"/>
      <c r="FN698" s="6"/>
      <c r="FO698" s="6"/>
      <c r="FP698" s="6"/>
      <c r="FQ698" s="6"/>
      <c r="FR698" s="510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101"/>
      <c r="GJ698" s="511"/>
      <c r="GK698" s="101"/>
      <c r="GL698" s="77"/>
      <c r="GM698" s="77"/>
      <c r="GN698" s="77"/>
      <c r="GO698" s="77"/>
      <c r="GP698" s="77"/>
      <c r="GQ698" s="77"/>
      <c r="GR698" s="77"/>
      <c r="GS698" s="77"/>
      <c r="GT698" s="77"/>
      <c r="GU698" s="77"/>
      <c r="GV698" s="77"/>
      <c r="GW698" s="77"/>
      <c r="GX698" s="77"/>
      <c r="GY698" s="77"/>
      <c r="GZ698" s="77"/>
      <c r="HA698" s="77"/>
      <c r="HB698" s="77"/>
      <c r="HC698" s="77"/>
      <c r="HD698" s="77"/>
      <c r="HE698" s="77"/>
      <c r="HF698" s="77"/>
      <c r="HG698" s="77"/>
      <c r="HH698" s="77"/>
      <c r="HI698" s="77"/>
      <c r="HJ698" s="77"/>
      <c r="HK698" s="77"/>
      <c r="HL698" s="77"/>
      <c r="HM698" s="77"/>
      <c r="HN698" s="77"/>
      <c r="HO698" s="77"/>
      <c r="HP698" s="77"/>
      <c r="HQ698" s="77"/>
      <c r="HR698" s="77"/>
      <c r="HS698" s="77"/>
      <c r="HT698" s="77"/>
      <c r="HU698" s="77"/>
      <c r="HV698" s="77"/>
      <c r="HW698" s="77"/>
      <c r="HX698" s="77"/>
      <c r="HY698" s="77"/>
      <c r="HZ698" s="77"/>
      <c r="IA698" s="77"/>
      <c r="IB698" s="77"/>
      <c r="IC698" s="77"/>
      <c r="ID698" s="77"/>
      <c r="IE698" s="77"/>
      <c r="IF698" s="77"/>
      <c r="IG698" s="77"/>
      <c r="IH698" s="77"/>
      <c r="II698" s="77"/>
      <c r="IJ698" s="77"/>
      <c r="IK698" s="77"/>
      <c r="IL698" s="77"/>
      <c r="IM698" s="77"/>
      <c r="IN698" s="77"/>
      <c r="IO698" s="77"/>
      <c r="IP698" s="77"/>
      <c r="IQ698" s="77"/>
      <c r="IR698" s="77"/>
      <c r="IS698" s="77"/>
      <c r="IT698" s="77"/>
      <c r="IU698" s="77"/>
      <c r="IV698" s="3"/>
      <c r="IW698" s="3"/>
      <c r="IX698" s="3"/>
      <c r="IY698" s="3"/>
      <c r="IZ698" s="3"/>
      <c r="JA698" s="551"/>
      <c r="JB698" s="713"/>
      <c r="JC698" s="713"/>
      <c r="JD698" s="713"/>
      <c r="JE698" s="713"/>
      <c r="JF698" s="713"/>
      <c r="JG698" s="713"/>
      <c r="JH698" s="713"/>
      <c r="JI698" s="713"/>
      <c r="JJ698" s="713"/>
      <c r="JK698" s="713"/>
      <c r="JL698" s="713"/>
      <c r="JM698" s="713"/>
      <c r="JN698" s="713"/>
      <c r="JO698" s="713"/>
      <c r="JP698" s="713"/>
      <c r="JQ698" s="713"/>
      <c r="JR698" s="713"/>
      <c r="JS698" s="713"/>
      <c r="JT698" s="713"/>
      <c r="JU698" s="713"/>
      <c r="JV698" s="713"/>
      <c r="JW698" s="713"/>
      <c r="JX698" s="713"/>
      <c r="JY698" s="713"/>
      <c r="JZ698" s="713"/>
      <c r="KA698" s="713"/>
      <c r="KB698" s="713"/>
      <c r="KC698" s="713"/>
      <c r="KD698" s="713"/>
      <c r="KE698" s="713"/>
      <c r="KF698" s="713"/>
      <c r="KG698" s="713"/>
      <c r="KH698" s="713"/>
      <c r="KI698" s="713"/>
      <c r="KJ698" s="713"/>
      <c r="KK698" s="713"/>
      <c r="KL698" s="713"/>
      <c r="KM698" s="713"/>
      <c r="KN698" s="713"/>
      <c r="KO698" s="713"/>
      <c r="KP698" s="713"/>
      <c r="KQ698" s="713"/>
      <c r="KR698" s="713"/>
      <c r="KS698" s="713"/>
      <c r="KT698" s="713"/>
      <c r="KU698" s="713"/>
      <c r="KV698" s="713"/>
      <c r="KW698" s="713"/>
      <c r="KX698" s="713"/>
      <c r="KY698" s="713"/>
      <c r="KZ698" s="713"/>
      <c r="LA698" s="713"/>
      <c r="LB698" s="713"/>
      <c r="LC698" s="713"/>
      <c r="LD698" s="713"/>
      <c r="LE698" s="713"/>
      <c r="LF698" s="713"/>
      <c r="LG698" s="713"/>
      <c r="LH698" s="713"/>
      <c r="LI698" s="713"/>
      <c r="LJ698" s="713"/>
      <c r="LK698" s="713"/>
      <c r="LL698" s="713"/>
      <c r="LM698" s="713"/>
      <c r="LN698" s="713"/>
      <c r="LO698" s="713"/>
      <c r="LP698" s="713"/>
      <c r="LQ698" s="713"/>
      <c r="LR698" s="713"/>
      <c r="LS698" s="713"/>
      <c r="LT698" s="713"/>
      <c r="LU698" s="713"/>
      <c r="LV698" s="713"/>
      <c r="LW698" s="713"/>
      <c r="LX698" s="713"/>
      <c r="LY698" s="713"/>
      <c r="LZ698" s="713"/>
      <c r="MA698" s="713"/>
      <c r="MB698" s="713"/>
      <c r="MC698" s="713"/>
      <c r="MD698" s="713"/>
      <c r="ME698" s="713"/>
      <c r="MF698" s="713"/>
      <c r="MG698" s="713"/>
      <c r="MH698" s="713"/>
      <c r="MI698" s="713"/>
      <c r="MJ698" s="713"/>
      <c r="MK698" s="713"/>
      <c r="ML698" s="713"/>
      <c r="MM698" s="713"/>
      <c r="MN698" s="713"/>
      <c r="MO698" s="713"/>
      <c r="MP698" s="713"/>
      <c r="MQ698" s="713"/>
      <c r="MR698" s="713"/>
      <c r="MS698" s="713"/>
      <c r="MT698" s="713"/>
      <c r="MU698" s="713"/>
      <c r="MV698" s="714"/>
      <c r="MW698" s="714"/>
      <c r="MX698" s="714"/>
      <c r="MY698" s="714"/>
      <c r="MZ698" s="714"/>
    </row>
    <row r="699" spans="1:364" s="49" customFormat="1">
      <c r="A699" s="723"/>
      <c r="B699" s="724"/>
      <c r="C699" s="709"/>
      <c r="D699" s="474"/>
      <c r="E699" s="7"/>
      <c r="F699" s="7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373"/>
      <c r="AG699" s="7"/>
      <c r="AH699" s="7"/>
      <c r="AI699" s="7"/>
      <c r="AJ699" s="7"/>
      <c r="AK699" s="7"/>
      <c r="AL699" s="7"/>
      <c r="AM699" s="7"/>
      <c r="AN699" s="7"/>
      <c r="AO699" s="373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373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373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373"/>
      <c r="FG699" s="6"/>
      <c r="FH699" s="6"/>
      <c r="FI699" s="6"/>
      <c r="FJ699" s="6"/>
      <c r="FK699" s="6"/>
      <c r="FL699" s="6"/>
      <c r="FM699" s="225"/>
      <c r="FN699" s="6"/>
      <c r="FO699" s="6"/>
      <c r="FP699" s="6"/>
      <c r="FQ699" s="6"/>
      <c r="FR699" s="510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101"/>
      <c r="GJ699" s="511"/>
      <c r="GK699" s="101"/>
      <c r="GL699" s="77"/>
      <c r="GM699" s="77"/>
      <c r="GN699" s="77"/>
      <c r="GO699" s="77"/>
      <c r="GP699" s="77"/>
      <c r="GQ699" s="77"/>
      <c r="GR699" s="77"/>
      <c r="GS699" s="77"/>
      <c r="GT699" s="77"/>
      <c r="GU699" s="77"/>
      <c r="GV699" s="77"/>
      <c r="GW699" s="77"/>
      <c r="GX699" s="77"/>
      <c r="GY699" s="77"/>
      <c r="GZ699" s="77"/>
      <c r="HA699" s="77"/>
      <c r="HB699" s="77"/>
      <c r="HC699" s="77"/>
      <c r="HD699" s="77"/>
      <c r="HE699" s="77"/>
      <c r="HF699" s="77"/>
      <c r="HG699" s="77"/>
      <c r="HH699" s="77"/>
      <c r="HI699" s="77"/>
      <c r="HJ699" s="77"/>
      <c r="HK699" s="77"/>
      <c r="HL699" s="77"/>
      <c r="HM699" s="77"/>
      <c r="HN699" s="77"/>
      <c r="HO699" s="77"/>
      <c r="HP699" s="77"/>
      <c r="HQ699" s="77"/>
      <c r="HR699" s="77"/>
      <c r="HS699" s="77"/>
      <c r="HT699" s="77"/>
      <c r="HU699" s="77"/>
      <c r="HV699" s="77"/>
      <c r="HW699" s="77"/>
      <c r="HX699" s="77"/>
      <c r="HY699" s="77"/>
      <c r="HZ699" s="77"/>
      <c r="IA699" s="77"/>
      <c r="IB699" s="77"/>
      <c r="IC699" s="77"/>
      <c r="ID699" s="77"/>
      <c r="IE699" s="77"/>
      <c r="IF699" s="77"/>
      <c r="IG699" s="77"/>
      <c r="IH699" s="77"/>
      <c r="II699" s="77"/>
      <c r="IJ699" s="77"/>
      <c r="IK699" s="77"/>
      <c r="IL699" s="77"/>
      <c r="IM699" s="77"/>
      <c r="IN699" s="77"/>
      <c r="IO699" s="77"/>
      <c r="IP699" s="77"/>
      <c r="IQ699" s="77"/>
      <c r="IR699" s="77"/>
      <c r="IS699" s="77"/>
      <c r="IT699" s="77"/>
      <c r="IU699" s="77"/>
      <c r="IV699" s="3"/>
      <c r="IW699" s="3"/>
      <c r="IX699" s="3"/>
      <c r="IY699" s="3"/>
      <c r="IZ699" s="3"/>
      <c r="JA699" s="551"/>
      <c r="JB699" s="713"/>
      <c r="JC699" s="713"/>
      <c r="JD699" s="713"/>
      <c r="JE699" s="713"/>
      <c r="JF699" s="713"/>
      <c r="JG699" s="713"/>
      <c r="JH699" s="713"/>
      <c r="JI699" s="713"/>
      <c r="JJ699" s="713"/>
      <c r="JK699" s="713"/>
      <c r="JL699" s="713"/>
      <c r="JM699" s="713"/>
      <c r="JN699" s="713"/>
      <c r="JO699" s="713"/>
      <c r="JP699" s="713"/>
      <c r="JQ699" s="713"/>
      <c r="JR699" s="713"/>
      <c r="JS699" s="713"/>
      <c r="JT699" s="713"/>
      <c r="JU699" s="713"/>
      <c r="JV699" s="713"/>
      <c r="JW699" s="713"/>
      <c r="JX699" s="713"/>
      <c r="JY699" s="713"/>
      <c r="JZ699" s="713"/>
      <c r="KA699" s="713"/>
      <c r="KB699" s="713"/>
      <c r="KC699" s="713"/>
      <c r="KD699" s="713"/>
      <c r="KE699" s="713"/>
      <c r="KF699" s="713"/>
      <c r="KG699" s="713"/>
      <c r="KH699" s="713"/>
      <c r="KI699" s="713"/>
      <c r="KJ699" s="713"/>
      <c r="KK699" s="713"/>
      <c r="KL699" s="713"/>
      <c r="KM699" s="713"/>
      <c r="KN699" s="713"/>
      <c r="KO699" s="713"/>
      <c r="KP699" s="713"/>
      <c r="KQ699" s="713"/>
      <c r="KR699" s="713"/>
      <c r="KS699" s="713"/>
      <c r="KT699" s="713"/>
      <c r="KU699" s="713"/>
      <c r="KV699" s="713"/>
      <c r="KW699" s="713"/>
      <c r="KX699" s="713"/>
      <c r="KY699" s="713"/>
      <c r="KZ699" s="713"/>
      <c r="LA699" s="713"/>
      <c r="LB699" s="713"/>
      <c r="LC699" s="713"/>
      <c r="LD699" s="713"/>
      <c r="LE699" s="713"/>
      <c r="LF699" s="713"/>
      <c r="LG699" s="713"/>
      <c r="LH699" s="713"/>
      <c r="LI699" s="713"/>
      <c r="LJ699" s="713"/>
      <c r="LK699" s="713"/>
      <c r="LL699" s="713"/>
      <c r="LM699" s="713"/>
      <c r="LN699" s="713"/>
      <c r="LO699" s="713"/>
      <c r="LP699" s="713"/>
      <c r="LQ699" s="713"/>
      <c r="LR699" s="713"/>
      <c r="LS699" s="713"/>
      <c r="LT699" s="713"/>
      <c r="LU699" s="713"/>
      <c r="LV699" s="713"/>
      <c r="LW699" s="713"/>
      <c r="LX699" s="713"/>
      <c r="LY699" s="713"/>
      <c r="LZ699" s="713"/>
      <c r="MA699" s="713"/>
      <c r="MB699" s="713"/>
      <c r="MC699" s="713"/>
      <c r="MD699" s="713"/>
      <c r="ME699" s="713"/>
      <c r="MF699" s="713"/>
      <c r="MG699" s="713"/>
      <c r="MH699" s="713"/>
      <c r="MI699" s="713"/>
      <c r="MJ699" s="713"/>
      <c r="MK699" s="713"/>
      <c r="ML699" s="713"/>
      <c r="MM699" s="713"/>
      <c r="MN699" s="713"/>
      <c r="MO699" s="713"/>
      <c r="MP699" s="713"/>
      <c r="MQ699" s="713"/>
      <c r="MR699" s="713"/>
      <c r="MS699" s="713"/>
      <c r="MT699" s="713"/>
      <c r="MU699" s="713"/>
      <c r="MV699" s="714"/>
      <c r="MW699" s="714"/>
      <c r="MX699" s="714"/>
      <c r="MY699" s="714"/>
      <c r="MZ699" s="714"/>
    </row>
    <row r="700" spans="1:364" s="49" customFormat="1">
      <c r="A700" s="723"/>
      <c r="B700" s="724"/>
      <c r="C700" s="709"/>
      <c r="D700" s="474"/>
      <c r="E700" s="7"/>
      <c r="F700" s="7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373"/>
      <c r="AG700" s="7"/>
      <c r="AH700" s="7"/>
      <c r="AI700" s="7"/>
      <c r="AJ700" s="7"/>
      <c r="AK700" s="7"/>
      <c r="AL700" s="7"/>
      <c r="AM700" s="7"/>
      <c r="AN700" s="7"/>
      <c r="AO700" s="373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373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373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373"/>
      <c r="FG700" s="6"/>
      <c r="FH700" s="6"/>
      <c r="FI700" s="6"/>
      <c r="FJ700" s="6"/>
      <c r="FK700" s="6"/>
      <c r="FL700" s="6"/>
      <c r="FM700" s="225"/>
      <c r="FN700" s="6"/>
      <c r="FO700" s="6"/>
      <c r="FP700" s="6"/>
      <c r="FQ700" s="6"/>
      <c r="FR700" s="510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101"/>
      <c r="GJ700" s="511"/>
      <c r="GK700" s="101"/>
      <c r="GL700" s="77"/>
      <c r="GM700" s="77"/>
      <c r="GN700" s="77"/>
      <c r="GO700" s="77"/>
      <c r="GP700" s="77"/>
      <c r="GQ700" s="77"/>
      <c r="GR700" s="77"/>
      <c r="GS700" s="77"/>
      <c r="GT700" s="77"/>
      <c r="GU700" s="77"/>
      <c r="GV700" s="77"/>
      <c r="GW700" s="77"/>
      <c r="GX700" s="77"/>
      <c r="GY700" s="77"/>
      <c r="GZ700" s="77"/>
      <c r="HA700" s="77"/>
      <c r="HB700" s="77"/>
      <c r="HC700" s="77"/>
      <c r="HD700" s="77"/>
      <c r="HE700" s="77"/>
      <c r="HF700" s="77"/>
      <c r="HG700" s="77"/>
      <c r="HH700" s="77"/>
      <c r="HI700" s="77"/>
      <c r="HJ700" s="77"/>
      <c r="HK700" s="77"/>
      <c r="HL700" s="77"/>
      <c r="HM700" s="77"/>
      <c r="HN700" s="77"/>
      <c r="HO700" s="77"/>
      <c r="HP700" s="77"/>
      <c r="HQ700" s="77"/>
      <c r="HR700" s="77"/>
      <c r="HS700" s="77"/>
      <c r="HT700" s="77"/>
      <c r="HU700" s="77"/>
      <c r="HV700" s="77"/>
      <c r="HW700" s="77"/>
      <c r="HX700" s="77"/>
      <c r="HY700" s="77"/>
      <c r="HZ700" s="77"/>
      <c r="IA700" s="77"/>
      <c r="IB700" s="77"/>
      <c r="IC700" s="77"/>
      <c r="ID700" s="77"/>
      <c r="IE700" s="77"/>
      <c r="IF700" s="77"/>
      <c r="IG700" s="77"/>
      <c r="IH700" s="77"/>
      <c r="II700" s="77"/>
      <c r="IJ700" s="77"/>
      <c r="IK700" s="77"/>
      <c r="IL700" s="77"/>
      <c r="IM700" s="77"/>
      <c r="IN700" s="77"/>
      <c r="IO700" s="77"/>
      <c r="IP700" s="77"/>
      <c r="IQ700" s="77"/>
      <c r="IR700" s="77"/>
      <c r="IS700" s="77"/>
      <c r="IT700" s="77"/>
      <c r="IU700" s="77"/>
      <c r="IV700" s="3"/>
      <c r="IW700" s="3"/>
      <c r="IX700" s="3"/>
      <c r="IY700" s="3"/>
      <c r="IZ700" s="3"/>
      <c r="JA700" s="551"/>
      <c r="JB700" s="713"/>
      <c r="JC700" s="713"/>
      <c r="JD700" s="713"/>
      <c r="JE700" s="713"/>
      <c r="JF700" s="713"/>
      <c r="JG700" s="713"/>
      <c r="JH700" s="713"/>
      <c r="JI700" s="713"/>
      <c r="JJ700" s="713"/>
      <c r="JK700" s="713"/>
      <c r="JL700" s="713"/>
      <c r="JM700" s="713"/>
      <c r="JN700" s="713"/>
      <c r="JO700" s="713"/>
      <c r="JP700" s="713"/>
      <c r="JQ700" s="713"/>
      <c r="JR700" s="713"/>
      <c r="JS700" s="713"/>
      <c r="JT700" s="713"/>
      <c r="JU700" s="713"/>
      <c r="JV700" s="713"/>
      <c r="JW700" s="713"/>
      <c r="JX700" s="713"/>
      <c r="JY700" s="713"/>
      <c r="JZ700" s="713"/>
      <c r="KA700" s="713"/>
      <c r="KB700" s="713"/>
      <c r="KC700" s="713"/>
      <c r="KD700" s="713"/>
      <c r="KE700" s="713"/>
      <c r="KF700" s="713"/>
      <c r="KG700" s="713"/>
      <c r="KH700" s="713"/>
      <c r="KI700" s="713"/>
      <c r="KJ700" s="713"/>
      <c r="KK700" s="713"/>
      <c r="KL700" s="713"/>
      <c r="KM700" s="713"/>
      <c r="KN700" s="713"/>
      <c r="KO700" s="713"/>
      <c r="KP700" s="713"/>
      <c r="KQ700" s="713"/>
      <c r="KR700" s="713"/>
      <c r="KS700" s="713"/>
      <c r="KT700" s="713"/>
      <c r="KU700" s="713"/>
      <c r="KV700" s="713"/>
      <c r="KW700" s="713"/>
      <c r="KX700" s="713"/>
      <c r="KY700" s="713"/>
      <c r="KZ700" s="713"/>
      <c r="LA700" s="713"/>
      <c r="LB700" s="713"/>
      <c r="LC700" s="713"/>
      <c r="LD700" s="713"/>
      <c r="LE700" s="713"/>
      <c r="LF700" s="713"/>
      <c r="LG700" s="713"/>
      <c r="LH700" s="713"/>
      <c r="LI700" s="713"/>
      <c r="LJ700" s="713"/>
      <c r="LK700" s="713"/>
      <c r="LL700" s="713"/>
      <c r="LM700" s="713"/>
      <c r="LN700" s="713"/>
      <c r="LO700" s="713"/>
      <c r="LP700" s="713"/>
      <c r="LQ700" s="713"/>
      <c r="LR700" s="713"/>
      <c r="LS700" s="713"/>
      <c r="LT700" s="713"/>
      <c r="LU700" s="713"/>
      <c r="LV700" s="713"/>
      <c r="LW700" s="713"/>
      <c r="LX700" s="713"/>
      <c r="LY700" s="713"/>
      <c r="LZ700" s="713"/>
      <c r="MA700" s="713"/>
      <c r="MB700" s="713"/>
      <c r="MC700" s="713"/>
      <c r="MD700" s="713"/>
      <c r="ME700" s="713"/>
      <c r="MF700" s="713"/>
      <c r="MG700" s="713"/>
      <c r="MH700" s="713"/>
      <c r="MI700" s="713"/>
      <c r="MJ700" s="713"/>
      <c r="MK700" s="713"/>
      <c r="ML700" s="713"/>
      <c r="MM700" s="713"/>
      <c r="MN700" s="713"/>
      <c r="MO700" s="713"/>
      <c r="MP700" s="713"/>
      <c r="MQ700" s="713"/>
      <c r="MR700" s="713"/>
      <c r="MS700" s="713"/>
      <c r="MT700" s="713"/>
      <c r="MU700" s="713"/>
      <c r="MV700" s="714"/>
      <c r="MW700" s="714"/>
      <c r="MX700" s="714"/>
      <c r="MY700" s="714"/>
      <c r="MZ700" s="714"/>
    </row>
    <row r="701" spans="1:364" s="49" customFormat="1">
      <c r="A701" s="723"/>
      <c r="B701" s="724"/>
      <c r="C701" s="709"/>
      <c r="D701" s="474"/>
      <c r="E701" s="7"/>
      <c r="F701" s="7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373"/>
      <c r="AG701" s="7"/>
      <c r="AH701" s="7"/>
      <c r="AI701" s="7"/>
      <c r="AJ701" s="7"/>
      <c r="AK701" s="7"/>
      <c r="AL701" s="7"/>
      <c r="AM701" s="7"/>
      <c r="AN701" s="7"/>
      <c r="AO701" s="373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373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373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373"/>
      <c r="FG701" s="6"/>
      <c r="FH701" s="6"/>
      <c r="FI701" s="6"/>
      <c r="FJ701" s="6"/>
      <c r="FK701" s="6"/>
      <c r="FL701" s="6"/>
      <c r="FM701" s="225"/>
      <c r="FN701" s="6"/>
      <c r="FO701" s="6"/>
      <c r="FP701" s="6"/>
      <c r="FQ701" s="6"/>
      <c r="FR701" s="510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101"/>
      <c r="GJ701" s="511"/>
      <c r="GK701" s="101"/>
      <c r="GL701" s="77"/>
      <c r="GM701" s="77"/>
      <c r="GN701" s="77"/>
      <c r="GO701" s="77"/>
      <c r="GP701" s="77"/>
      <c r="GQ701" s="77"/>
      <c r="GR701" s="77"/>
      <c r="GS701" s="77"/>
      <c r="GT701" s="77"/>
      <c r="GU701" s="77"/>
      <c r="GV701" s="77"/>
      <c r="GW701" s="77"/>
      <c r="GX701" s="77"/>
      <c r="GY701" s="77"/>
      <c r="GZ701" s="77"/>
      <c r="HA701" s="77"/>
      <c r="HB701" s="77"/>
      <c r="HC701" s="77"/>
      <c r="HD701" s="77"/>
      <c r="HE701" s="77"/>
      <c r="HF701" s="77"/>
      <c r="HG701" s="77"/>
      <c r="HH701" s="77"/>
      <c r="HI701" s="77"/>
      <c r="HJ701" s="77"/>
      <c r="HK701" s="77"/>
      <c r="HL701" s="77"/>
      <c r="HM701" s="77"/>
      <c r="HN701" s="77"/>
      <c r="HO701" s="77"/>
      <c r="HP701" s="77"/>
      <c r="HQ701" s="77"/>
      <c r="HR701" s="77"/>
      <c r="HS701" s="77"/>
      <c r="HT701" s="77"/>
      <c r="HU701" s="77"/>
      <c r="HV701" s="77"/>
      <c r="HW701" s="77"/>
      <c r="HX701" s="77"/>
      <c r="HY701" s="77"/>
      <c r="HZ701" s="77"/>
      <c r="IA701" s="77"/>
      <c r="IB701" s="77"/>
      <c r="IC701" s="77"/>
      <c r="ID701" s="77"/>
      <c r="IE701" s="77"/>
      <c r="IF701" s="77"/>
      <c r="IG701" s="77"/>
      <c r="IH701" s="77"/>
      <c r="II701" s="77"/>
      <c r="IJ701" s="77"/>
      <c r="IK701" s="77"/>
      <c r="IL701" s="77"/>
      <c r="IM701" s="77"/>
      <c r="IN701" s="77"/>
      <c r="IO701" s="77"/>
      <c r="IP701" s="77"/>
      <c r="IQ701" s="77"/>
      <c r="IR701" s="77"/>
      <c r="IS701" s="77"/>
      <c r="IT701" s="77"/>
      <c r="IU701" s="77"/>
      <c r="IV701" s="3"/>
      <c r="IW701" s="3"/>
      <c r="IX701" s="3"/>
      <c r="IY701" s="3"/>
      <c r="IZ701" s="3"/>
      <c r="JA701" s="551"/>
      <c r="JB701" s="713"/>
      <c r="JC701" s="713"/>
      <c r="JD701" s="713"/>
      <c r="JE701" s="713"/>
      <c r="JF701" s="713"/>
      <c r="JG701" s="713"/>
      <c r="JH701" s="713"/>
      <c r="JI701" s="713"/>
      <c r="JJ701" s="713"/>
      <c r="JK701" s="713"/>
      <c r="JL701" s="713"/>
      <c r="JM701" s="713"/>
      <c r="JN701" s="713"/>
      <c r="JO701" s="713"/>
      <c r="JP701" s="713"/>
      <c r="JQ701" s="713"/>
      <c r="JR701" s="713"/>
      <c r="JS701" s="713"/>
      <c r="JT701" s="713"/>
      <c r="JU701" s="713"/>
      <c r="JV701" s="713"/>
      <c r="JW701" s="713"/>
      <c r="JX701" s="713"/>
      <c r="JY701" s="713"/>
      <c r="JZ701" s="713"/>
      <c r="KA701" s="713"/>
      <c r="KB701" s="713"/>
      <c r="KC701" s="713"/>
      <c r="KD701" s="713"/>
      <c r="KE701" s="713"/>
      <c r="KF701" s="713"/>
      <c r="KG701" s="713"/>
      <c r="KH701" s="713"/>
      <c r="KI701" s="713"/>
      <c r="KJ701" s="713"/>
      <c r="KK701" s="713"/>
      <c r="KL701" s="713"/>
      <c r="KM701" s="713"/>
      <c r="KN701" s="713"/>
      <c r="KO701" s="713"/>
      <c r="KP701" s="713"/>
      <c r="KQ701" s="713"/>
      <c r="KR701" s="713"/>
      <c r="KS701" s="713"/>
      <c r="KT701" s="713"/>
      <c r="KU701" s="713"/>
      <c r="KV701" s="713"/>
      <c r="KW701" s="713"/>
      <c r="KX701" s="713"/>
      <c r="KY701" s="713"/>
      <c r="KZ701" s="713"/>
      <c r="LA701" s="713"/>
      <c r="LB701" s="713"/>
      <c r="LC701" s="713"/>
      <c r="LD701" s="713"/>
      <c r="LE701" s="713"/>
      <c r="LF701" s="713"/>
      <c r="LG701" s="713"/>
      <c r="LH701" s="713"/>
      <c r="LI701" s="713"/>
      <c r="LJ701" s="713"/>
      <c r="LK701" s="713"/>
      <c r="LL701" s="713"/>
      <c r="LM701" s="713"/>
      <c r="LN701" s="713"/>
      <c r="LO701" s="713"/>
      <c r="LP701" s="713"/>
      <c r="LQ701" s="713"/>
      <c r="LR701" s="713"/>
      <c r="LS701" s="713"/>
      <c r="LT701" s="713"/>
      <c r="LU701" s="713"/>
      <c r="LV701" s="713"/>
      <c r="LW701" s="713"/>
      <c r="LX701" s="713"/>
      <c r="LY701" s="713"/>
      <c r="LZ701" s="713"/>
      <c r="MA701" s="713"/>
      <c r="MB701" s="713"/>
      <c r="MC701" s="713"/>
      <c r="MD701" s="713"/>
      <c r="ME701" s="713"/>
      <c r="MF701" s="713"/>
      <c r="MG701" s="713"/>
      <c r="MH701" s="713"/>
      <c r="MI701" s="713"/>
      <c r="MJ701" s="713"/>
      <c r="MK701" s="713"/>
      <c r="ML701" s="713"/>
      <c r="MM701" s="713"/>
      <c r="MN701" s="713"/>
      <c r="MO701" s="713"/>
      <c r="MP701" s="713"/>
      <c r="MQ701" s="713"/>
      <c r="MR701" s="713"/>
      <c r="MS701" s="713"/>
      <c r="MT701" s="713"/>
      <c r="MU701" s="713"/>
      <c r="MV701" s="714"/>
      <c r="MW701" s="714"/>
      <c r="MX701" s="714"/>
      <c r="MY701" s="714"/>
      <c r="MZ701" s="714"/>
    </row>
    <row r="702" spans="1:364" s="49" customFormat="1">
      <c r="A702" s="723"/>
      <c r="B702" s="724"/>
      <c r="C702" s="709"/>
      <c r="D702" s="474"/>
      <c r="E702" s="7"/>
      <c r="F702" s="7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373"/>
      <c r="AG702" s="7"/>
      <c r="AH702" s="7"/>
      <c r="AI702" s="7"/>
      <c r="AJ702" s="7"/>
      <c r="AK702" s="7"/>
      <c r="AL702" s="7"/>
      <c r="AM702" s="7"/>
      <c r="AN702" s="7"/>
      <c r="AO702" s="373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373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373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373"/>
      <c r="FG702" s="6"/>
      <c r="FH702" s="6"/>
      <c r="FI702" s="6"/>
      <c r="FJ702" s="6"/>
      <c r="FK702" s="6"/>
      <c r="FL702" s="6"/>
      <c r="FM702" s="225"/>
      <c r="FN702" s="6"/>
      <c r="FO702" s="6"/>
      <c r="FP702" s="6"/>
      <c r="FQ702" s="6"/>
      <c r="FR702" s="510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101"/>
      <c r="GJ702" s="511"/>
      <c r="GK702" s="101"/>
      <c r="GL702" s="77"/>
      <c r="GM702" s="77"/>
      <c r="GN702" s="77"/>
      <c r="GO702" s="77"/>
      <c r="GP702" s="77"/>
      <c r="GQ702" s="77"/>
      <c r="GR702" s="77"/>
      <c r="GS702" s="77"/>
      <c r="GT702" s="77"/>
      <c r="GU702" s="77"/>
      <c r="GV702" s="77"/>
      <c r="GW702" s="77"/>
      <c r="GX702" s="77"/>
      <c r="GY702" s="77"/>
      <c r="GZ702" s="77"/>
      <c r="HA702" s="77"/>
      <c r="HB702" s="77"/>
      <c r="HC702" s="77"/>
      <c r="HD702" s="77"/>
      <c r="HE702" s="77"/>
      <c r="HF702" s="77"/>
      <c r="HG702" s="77"/>
      <c r="HH702" s="77"/>
      <c r="HI702" s="77"/>
      <c r="HJ702" s="77"/>
      <c r="HK702" s="77"/>
      <c r="HL702" s="77"/>
      <c r="HM702" s="77"/>
      <c r="HN702" s="77"/>
      <c r="HO702" s="77"/>
      <c r="HP702" s="77"/>
      <c r="HQ702" s="77"/>
      <c r="HR702" s="77"/>
      <c r="HS702" s="77"/>
      <c r="HT702" s="77"/>
      <c r="HU702" s="77"/>
      <c r="HV702" s="77"/>
      <c r="HW702" s="77"/>
      <c r="HX702" s="77"/>
      <c r="HY702" s="77"/>
      <c r="HZ702" s="77"/>
      <c r="IA702" s="77"/>
      <c r="IB702" s="77"/>
      <c r="IC702" s="77"/>
      <c r="ID702" s="77"/>
      <c r="IE702" s="77"/>
      <c r="IF702" s="77"/>
      <c r="IG702" s="77"/>
      <c r="IH702" s="77"/>
      <c r="II702" s="77"/>
      <c r="IJ702" s="77"/>
      <c r="IK702" s="77"/>
      <c r="IL702" s="77"/>
      <c r="IM702" s="77"/>
      <c r="IN702" s="77"/>
      <c r="IO702" s="77"/>
      <c r="IP702" s="77"/>
      <c r="IQ702" s="77"/>
      <c r="IR702" s="77"/>
      <c r="IS702" s="77"/>
      <c r="IT702" s="77"/>
      <c r="IU702" s="77"/>
      <c r="IV702" s="3"/>
      <c r="IW702" s="3"/>
      <c r="IX702" s="3"/>
      <c r="IY702" s="3"/>
      <c r="IZ702" s="3"/>
      <c r="JA702" s="551"/>
      <c r="JB702" s="713"/>
      <c r="JC702" s="713"/>
      <c r="JD702" s="713"/>
      <c r="JE702" s="713"/>
      <c r="JF702" s="713"/>
      <c r="JG702" s="713"/>
      <c r="JH702" s="713"/>
      <c r="JI702" s="713"/>
      <c r="JJ702" s="713"/>
      <c r="JK702" s="713"/>
      <c r="JL702" s="713"/>
      <c r="JM702" s="713"/>
      <c r="JN702" s="713"/>
      <c r="JO702" s="713"/>
      <c r="JP702" s="713"/>
      <c r="JQ702" s="713"/>
      <c r="JR702" s="713"/>
      <c r="JS702" s="713"/>
      <c r="JT702" s="713"/>
      <c r="JU702" s="713"/>
      <c r="JV702" s="713"/>
      <c r="JW702" s="713"/>
      <c r="JX702" s="713"/>
      <c r="JY702" s="713"/>
      <c r="JZ702" s="713"/>
      <c r="KA702" s="713"/>
      <c r="KB702" s="713"/>
      <c r="KC702" s="713"/>
      <c r="KD702" s="713"/>
      <c r="KE702" s="713"/>
      <c r="KF702" s="713"/>
      <c r="KG702" s="713"/>
      <c r="KH702" s="713"/>
      <c r="KI702" s="713"/>
      <c r="KJ702" s="713"/>
      <c r="KK702" s="713"/>
      <c r="KL702" s="713"/>
      <c r="KM702" s="713"/>
      <c r="KN702" s="713"/>
      <c r="KO702" s="713"/>
      <c r="KP702" s="713"/>
      <c r="KQ702" s="713"/>
      <c r="KR702" s="713"/>
      <c r="KS702" s="713"/>
      <c r="KT702" s="713"/>
      <c r="KU702" s="713"/>
      <c r="KV702" s="713"/>
      <c r="KW702" s="713"/>
      <c r="KX702" s="713"/>
      <c r="KY702" s="713"/>
      <c r="KZ702" s="713"/>
      <c r="LA702" s="713"/>
      <c r="LB702" s="713"/>
      <c r="LC702" s="713"/>
      <c r="LD702" s="713"/>
      <c r="LE702" s="713"/>
      <c r="LF702" s="713"/>
      <c r="LG702" s="713"/>
      <c r="LH702" s="713"/>
      <c r="LI702" s="713"/>
      <c r="LJ702" s="713"/>
      <c r="LK702" s="713"/>
      <c r="LL702" s="713"/>
      <c r="LM702" s="713"/>
      <c r="LN702" s="713"/>
      <c r="LO702" s="713"/>
      <c r="LP702" s="713"/>
      <c r="LQ702" s="713"/>
      <c r="LR702" s="713"/>
      <c r="LS702" s="713"/>
      <c r="LT702" s="713"/>
      <c r="LU702" s="713"/>
      <c r="LV702" s="713"/>
      <c r="LW702" s="713"/>
      <c r="LX702" s="713"/>
      <c r="LY702" s="713"/>
      <c r="LZ702" s="713"/>
      <c r="MA702" s="713"/>
      <c r="MB702" s="713"/>
      <c r="MC702" s="713"/>
      <c r="MD702" s="713"/>
      <c r="ME702" s="713"/>
      <c r="MF702" s="713"/>
      <c r="MG702" s="713"/>
      <c r="MH702" s="713"/>
      <c r="MI702" s="713"/>
      <c r="MJ702" s="713"/>
      <c r="MK702" s="713"/>
      <c r="ML702" s="713"/>
      <c r="MM702" s="713"/>
      <c r="MN702" s="713"/>
      <c r="MO702" s="713"/>
      <c r="MP702" s="713"/>
      <c r="MQ702" s="713"/>
      <c r="MR702" s="713"/>
      <c r="MS702" s="713"/>
      <c r="MT702" s="713"/>
      <c r="MU702" s="713"/>
      <c r="MV702" s="714"/>
      <c r="MW702" s="714"/>
      <c r="MX702" s="714"/>
      <c r="MY702" s="714"/>
      <c r="MZ702" s="714"/>
    </row>
    <row r="703" spans="1:364" s="49" customFormat="1">
      <c r="A703" s="723"/>
      <c r="B703" s="724"/>
      <c r="C703" s="709"/>
      <c r="D703" s="474"/>
      <c r="E703" s="7"/>
      <c r="F703" s="7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373"/>
      <c r="AG703" s="7"/>
      <c r="AH703" s="7"/>
      <c r="AI703" s="7"/>
      <c r="AJ703" s="7"/>
      <c r="AK703" s="7"/>
      <c r="AL703" s="7"/>
      <c r="AM703" s="7"/>
      <c r="AN703" s="7"/>
      <c r="AO703" s="373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373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373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373"/>
      <c r="FG703" s="6"/>
      <c r="FH703" s="6"/>
      <c r="FI703" s="6"/>
      <c r="FJ703" s="6"/>
      <c r="FK703" s="6"/>
      <c r="FL703" s="6"/>
      <c r="FM703" s="225"/>
      <c r="FN703" s="6"/>
      <c r="FO703" s="6"/>
      <c r="FP703" s="6"/>
      <c r="FQ703" s="6"/>
      <c r="FR703" s="510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101"/>
      <c r="GJ703" s="511"/>
      <c r="GK703" s="101"/>
      <c r="GL703" s="77"/>
      <c r="GM703" s="77"/>
      <c r="GN703" s="77"/>
      <c r="GO703" s="77"/>
      <c r="GP703" s="77"/>
      <c r="GQ703" s="77"/>
      <c r="GR703" s="77"/>
      <c r="GS703" s="77"/>
      <c r="GT703" s="77"/>
      <c r="GU703" s="77"/>
      <c r="GV703" s="77"/>
      <c r="GW703" s="77"/>
      <c r="GX703" s="77"/>
      <c r="GY703" s="77"/>
      <c r="GZ703" s="77"/>
      <c r="HA703" s="77"/>
      <c r="HB703" s="77"/>
      <c r="HC703" s="77"/>
      <c r="HD703" s="77"/>
      <c r="HE703" s="77"/>
      <c r="HF703" s="77"/>
      <c r="HG703" s="77"/>
      <c r="HH703" s="77"/>
      <c r="HI703" s="77"/>
      <c r="HJ703" s="77"/>
      <c r="HK703" s="77"/>
      <c r="HL703" s="77"/>
      <c r="HM703" s="77"/>
      <c r="HN703" s="77"/>
      <c r="HO703" s="77"/>
      <c r="HP703" s="77"/>
      <c r="HQ703" s="77"/>
      <c r="HR703" s="77"/>
      <c r="HS703" s="77"/>
      <c r="HT703" s="77"/>
      <c r="HU703" s="77"/>
      <c r="HV703" s="77"/>
      <c r="HW703" s="77"/>
      <c r="HX703" s="77"/>
      <c r="HY703" s="77"/>
      <c r="HZ703" s="77"/>
      <c r="IA703" s="77"/>
      <c r="IB703" s="77"/>
      <c r="IC703" s="77"/>
      <c r="ID703" s="77"/>
      <c r="IE703" s="77"/>
      <c r="IF703" s="77"/>
      <c r="IG703" s="77"/>
      <c r="IH703" s="77"/>
      <c r="II703" s="77"/>
      <c r="IJ703" s="77"/>
      <c r="IK703" s="77"/>
      <c r="IL703" s="77"/>
      <c r="IM703" s="77"/>
      <c r="IN703" s="77"/>
      <c r="IO703" s="77"/>
      <c r="IP703" s="77"/>
      <c r="IQ703" s="77"/>
      <c r="IR703" s="77"/>
      <c r="IS703" s="77"/>
      <c r="IT703" s="77"/>
      <c r="IU703" s="77"/>
      <c r="IV703" s="3"/>
      <c r="IW703" s="3"/>
      <c r="IX703" s="3"/>
      <c r="IY703" s="3"/>
      <c r="IZ703" s="3"/>
      <c r="JA703" s="551"/>
      <c r="JB703" s="713"/>
      <c r="JC703" s="713"/>
      <c r="JD703" s="713"/>
      <c r="JE703" s="713"/>
      <c r="JF703" s="713"/>
      <c r="JG703" s="713"/>
      <c r="JH703" s="713"/>
      <c r="JI703" s="713"/>
      <c r="JJ703" s="713"/>
      <c r="JK703" s="713"/>
      <c r="JL703" s="713"/>
      <c r="JM703" s="713"/>
      <c r="JN703" s="713"/>
      <c r="JO703" s="713"/>
      <c r="JP703" s="713"/>
      <c r="JQ703" s="713"/>
      <c r="JR703" s="713"/>
      <c r="JS703" s="713"/>
      <c r="JT703" s="713"/>
      <c r="JU703" s="713"/>
      <c r="JV703" s="713"/>
      <c r="JW703" s="713"/>
      <c r="JX703" s="713"/>
      <c r="JY703" s="713"/>
      <c r="JZ703" s="713"/>
      <c r="KA703" s="713"/>
      <c r="KB703" s="713"/>
      <c r="KC703" s="713"/>
      <c r="KD703" s="713"/>
      <c r="KE703" s="713"/>
      <c r="KF703" s="713"/>
      <c r="KG703" s="713"/>
      <c r="KH703" s="713"/>
      <c r="KI703" s="713"/>
      <c r="KJ703" s="713"/>
      <c r="KK703" s="713"/>
      <c r="KL703" s="713"/>
      <c r="KM703" s="713"/>
      <c r="KN703" s="713"/>
      <c r="KO703" s="713"/>
      <c r="KP703" s="713"/>
      <c r="KQ703" s="713"/>
      <c r="KR703" s="713"/>
      <c r="KS703" s="713"/>
      <c r="KT703" s="713"/>
      <c r="KU703" s="713"/>
      <c r="KV703" s="713"/>
      <c r="KW703" s="713"/>
      <c r="KX703" s="713"/>
      <c r="KY703" s="713"/>
      <c r="KZ703" s="713"/>
      <c r="LA703" s="713"/>
      <c r="LB703" s="713"/>
      <c r="LC703" s="713"/>
      <c r="LD703" s="713"/>
      <c r="LE703" s="713"/>
      <c r="LF703" s="713"/>
      <c r="LG703" s="713"/>
      <c r="LH703" s="713"/>
      <c r="LI703" s="713"/>
      <c r="LJ703" s="713"/>
      <c r="LK703" s="713"/>
      <c r="LL703" s="713"/>
      <c r="LM703" s="713"/>
      <c r="LN703" s="713"/>
      <c r="LO703" s="713"/>
      <c r="LP703" s="713"/>
      <c r="LQ703" s="713"/>
      <c r="LR703" s="713"/>
      <c r="LS703" s="713"/>
      <c r="LT703" s="713"/>
      <c r="LU703" s="713"/>
      <c r="LV703" s="713"/>
      <c r="LW703" s="713"/>
      <c r="LX703" s="713"/>
      <c r="LY703" s="713"/>
      <c r="LZ703" s="713"/>
      <c r="MA703" s="713"/>
      <c r="MB703" s="713"/>
      <c r="MC703" s="713"/>
      <c r="MD703" s="713"/>
      <c r="ME703" s="713"/>
      <c r="MF703" s="713"/>
      <c r="MG703" s="713"/>
      <c r="MH703" s="713"/>
      <c r="MI703" s="713"/>
      <c r="MJ703" s="713"/>
      <c r="MK703" s="713"/>
      <c r="ML703" s="713"/>
      <c r="MM703" s="713"/>
      <c r="MN703" s="713"/>
      <c r="MO703" s="713"/>
      <c r="MP703" s="713"/>
      <c r="MQ703" s="713"/>
      <c r="MR703" s="713"/>
      <c r="MS703" s="713"/>
      <c r="MT703" s="713"/>
      <c r="MU703" s="713"/>
      <c r="MV703" s="714"/>
      <c r="MW703" s="714"/>
      <c r="MX703" s="714"/>
      <c r="MY703" s="714"/>
      <c r="MZ703" s="714"/>
    </row>
    <row r="704" spans="1:364" s="49" customFormat="1">
      <c r="A704" s="723"/>
      <c r="B704" s="724"/>
      <c r="C704" s="709"/>
      <c r="D704" s="474"/>
      <c r="E704" s="7"/>
      <c r="F704" s="7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373"/>
      <c r="AG704" s="7"/>
      <c r="AH704" s="7"/>
      <c r="AI704" s="7"/>
      <c r="AJ704" s="7"/>
      <c r="AK704" s="7"/>
      <c r="AL704" s="7"/>
      <c r="AM704" s="7"/>
      <c r="AN704" s="7"/>
      <c r="AO704" s="373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373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373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373"/>
      <c r="FG704" s="6"/>
      <c r="FH704" s="6"/>
      <c r="FI704" s="6"/>
      <c r="FJ704" s="6"/>
      <c r="FK704" s="6"/>
      <c r="FL704" s="6"/>
      <c r="FM704" s="225"/>
      <c r="FN704" s="6"/>
      <c r="FO704" s="6"/>
      <c r="FP704" s="6"/>
      <c r="FQ704" s="6"/>
      <c r="FR704" s="510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101"/>
      <c r="GJ704" s="511"/>
      <c r="GK704" s="101"/>
      <c r="GL704" s="77"/>
      <c r="GM704" s="77"/>
      <c r="GN704" s="77"/>
      <c r="GO704" s="77"/>
      <c r="GP704" s="77"/>
      <c r="GQ704" s="77"/>
      <c r="GR704" s="77"/>
      <c r="GS704" s="77"/>
      <c r="GT704" s="77"/>
      <c r="GU704" s="77"/>
      <c r="GV704" s="77"/>
      <c r="GW704" s="77"/>
      <c r="GX704" s="77"/>
      <c r="GY704" s="77"/>
      <c r="GZ704" s="77"/>
      <c r="HA704" s="77"/>
      <c r="HB704" s="77"/>
      <c r="HC704" s="77"/>
      <c r="HD704" s="77"/>
      <c r="HE704" s="77"/>
      <c r="HF704" s="77"/>
      <c r="HG704" s="77"/>
      <c r="HH704" s="77"/>
      <c r="HI704" s="77"/>
      <c r="HJ704" s="77"/>
      <c r="HK704" s="77"/>
      <c r="HL704" s="77"/>
      <c r="HM704" s="77"/>
      <c r="HN704" s="77"/>
      <c r="HO704" s="77"/>
      <c r="HP704" s="77"/>
      <c r="HQ704" s="77"/>
      <c r="HR704" s="77"/>
      <c r="HS704" s="77"/>
      <c r="HT704" s="77"/>
      <c r="HU704" s="77"/>
      <c r="HV704" s="77"/>
      <c r="HW704" s="77"/>
      <c r="HX704" s="77"/>
      <c r="HY704" s="77"/>
      <c r="HZ704" s="77"/>
      <c r="IA704" s="77"/>
      <c r="IB704" s="77"/>
      <c r="IC704" s="77"/>
      <c r="ID704" s="77"/>
      <c r="IE704" s="77"/>
      <c r="IF704" s="77"/>
      <c r="IG704" s="77"/>
      <c r="IH704" s="77"/>
      <c r="II704" s="77"/>
      <c r="IJ704" s="77"/>
      <c r="IK704" s="77"/>
      <c r="IL704" s="77"/>
      <c r="IM704" s="77"/>
      <c r="IN704" s="77"/>
      <c r="IO704" s="77"/>
      <c r="IP704" s="77"/>
      <c r="IQ704" s="77"/>
      <c r="IR704" s="77"/>
      <c r="IS704" s="77"/>
      <c r="IT704" s="77"/>
      <c r="IU704" s="77"/>
      <c r="IV704" s="3"/>
      <c r="IW704" s="3"/>
      <c r="IX704" s="3"/>
      <c r="IY704" s="3"/>
      <c r="IZ704" s="3"/>
      <c r="JA704" s="551"/>
      <c r="JB704" s="713"/>
      <c r="JC704" s="713"/>
      <c r="JD704" s="713"/>
      <c r="JE704" s="713"/>
      <c r="JF704" s="713"/>
      <c r="JG704" s="713"/>
      <c r="JH704" s="713"/>
      <c r="JI704" s="713"/>
      <c r="JJ704" s="713"/>
      <c r="JK704" s="713"/>
      <c r="JL704" s="713"/>
      <c r="JM704" s="713"/>
      <c r="JN704" s="713"/>
      <c r="JO704" s="713"/>
      <c r="JP704" s="713"/>
      <c r="JQ704" s="713"/>
      <c r="JR704" s="713"/>
      <c r="JS704" s="713"/>
      <c r="JT704" s="713"/>
      <c r="JU704" s="713"/>
      <c r="JV704" s="713"/>
      <c r="JW704" s="713"/>
      <c r="JX704" s="713"/>
      <c r="JY704" s="713"/>
      <c r="JZ704" s="713"/>
      <c r="KA704" s="713"/>
      <c r="KB704" s="713"/>
      <c r="KC704" s="713"/>
      <c r="KD704" s="713"/>
      <c r="KE704" s="713"/>
      <c r="KF704" s="713"/>
      <c r="KG704" s="713"/>
      <c r="KH704" s="713"/>
      <c r="KI704" s="713"/>
      <c r="KJ704" s="713"/>
      <c r="KK704" s="713"/>
      <c r="KL704" s="713"/>
      <c r="KM704" s="713"/>
      <c r="KN704" s="713"/>
      <c r="KO704" s="713"/>
      <c r="KP704" s="713"/>
      <c r="KQ704" s="713"/>
      <c r="KR704" s="713"/>
      <c r="KS704" s="713"/>
      <c r="KT704" s="713"/>
      <c r="KU704" s="713"/>
      <c r="KV704" s="713"/>
      <c r="KW704" s="713"/>
      <c r="KX704" s="713"/>
      <c r="KY704" s="713"/>
      <c r="KZ704" s="713"/>
      <c r="LA704" s="713"/>
      <c r="LB704" s="713"/>
      <c r="LC704" s="713"/>
      <c r="LD704" s="713"/>
      <c r="LE704" s="713"/>
      <c r="LF704" s="713"/>
      <c r="LG704" s="713"/>
      <c r="LH704" s="713"/>
      <c r="LI704" s="713"/>
      <c r="LJ704" s="713"/>
      <c r="LK704" s="713"/>
      <c r="LL704" s="713"/>
      <c r="LM704" s="713"/>
      <c r="LN704" s="713"/>
      <c r="LO704" s="713"/>
      <c r="LP704" s="713"/>
      <c r="LQ704" s="713"/>
      <c r="LR704" s="713"/>
      <c r="LS704" s="713"/>
      <c r="LT704" s="713"/>
      <c r="LU704" s="713"/>
      <c r="LV704" s="713"/>
      <c r="LW704" s="713"/>
      <c r="LX704" s="713"/>
      <c r="LY704" s="713"/>
      <c r="LZ704" s="713"/>
      <c r="MA704" s="713"/>
      <c r="MB704" s="713"/>
      <c r="MC704" s="713"/>
      <c r="MD704" s="713"/>
      <c r="ME704" s="713"/>
      <c r="MF704" s="713"/>
      <c r="MG704" s="713"/>
      <c r="MH704" s="713"/>
      <c r="MI704" s="713"/>
      <c r="MJ704" s="713"/>
      <c r="MK704" s="713"/>
      <c r="ML704" s="713"/>
      <c r="MM704" s="713"/>
      <c r="MN704" s="713"/>
      <c r="MO704" s="713"/>
      <c r="MP704" s="713"/>
      <c r="MQ704" s="713"/>
      <c r="MR704" s="713"/>
      <c r="MS704" s="713"/>
      <c r="MT704" s="713"/>
      <c r="MU704" s="713"/>
      <c r="MV704" s="714"/>
      <c r="MW704" s="714"/>
      <c r="MX704" s="714"/>
      <c r="MY704" s="714"/>
      <c r="MZ704" s="714"/>
    </row>
    <row r="705" spans="1:364" s="49" customFormat="1">
      <c r="A705" s="723"/>
      <c r="B705" s="724"/>
      <c r="C705" s="709"/>
      <c r="D705" s="474"/>
      <c r="E705" s="7"/>
      <c r="F705" s="7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373"/>
      <c r="AG705" s="7"/>
      <c r="AH705" s="7"/>
      <c r="AI705" s="7"/>
      <c r="AJ705" s="7"/>
      <c r="AK705" s="7"/>
      <c r="AL705" s="7"/>
      <c r="AM705" s="7"/>
      <c r="AN705" s="7"/>
      <c r="AO705" s="373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373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373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373"/>
      <c r="FG705" s="6"/>
      <c r="FH705" s="6"/>
      <c r="FI705" s="6"/>
      <c r="FJ705" s="6"/>
      <c r="FK705" s="6"/>
      <c r="FL705" s="6"/>
      <c r="FM705" s="225"/>
      <c r="FN705" s="6"/>
      <c r="FO705" s="6"/>
      <c r="FP705" s="6"/>
      <c r="FQ705" s="6"/>
      <c r="FR705" s="510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101"/>
      <c r="GJ705" s="511"/>
      <c r="GK705" s="101"/>
      <c r="GL705" s="77"/>
      <c r="GM705" s="77"/>
      <c r="GN705" s="77"/>
      <c r="GO705" s="77"/>
      <c r="GP705" s="77"/>
      <c r="GQ705" s="77"/>
      <c r="GR705" s="77"/>
      <c r="GS705" s="77"/>
      <c r="GT705" s="77"/>
      <c r="GU705" s="77"/>
      <c r="GV705" s="77"/>
      <c r="GW705" s="77"/>
      <c r="GX705" s="77"/>
      <c r="GY705" s="77"/>
      <c r="GZ705" s="77"/>
      <c r="HA705" s="77"/>
      <c r="HB705" s="77"/>
      <c r="HC705" s="77"/>
      <c r="HD705" s="77"/>
      <c r="HE705" s="77"/>
      <c r="HF705" s="77"/>
      <c r="HG705" s="77"/>
      <c r="HH705" s="77"/>
      <c r="HI705" s="77"/>
      <c r="HJ705" s="77"/>
      <c r="HK705" s="77"/>
      <c r="HL705" s="77"/>
      <c r="HM705" s="77"/>
      <c r="HN705" s="77"/>
      <c r="HO705" s="77"/>
      <c r="HP705" s="77"/>
      <c r="HQ705" s="77"/>
      <c r="HR705" s="77"/>
      <c r="HS705" s="77"/>
      <c r="HT705" s="77"/>
      <c r="HU705" s="77"/>
      <c r="HV705" s="77"/>
      <c r="HW705" s="77"/>
      <c r="HX705" s="77"/>
      <c r="HY705" s="77"/>
      <c r="HZ705" s="77"/>
      <c r="IA705" s="77"/>
      <c r="IB705" s="77"/>
      <c r="IC705" s="77"/>
      <c r="ID705" s="77"/>
      <c r="IE705" s="77"/>
      <c r="IF705" s="77"/>
      <c r="IG705" s="77"/>
      <c r="IH705" s="77"/>
      <c r="II705" s="77"/>
      <c r="IJ705" s="77"/>
      <c r="IK705" s="77"/>
      <c r="IL705" s="77"/>
      <c r="IM705" s="77"/>
      <c r="IN705" s="77"/>
      <c r="IO705" s="77"/>
      <c r="IP705" s="77"/>
      <c r="IQ705" s="77"/>
      <c r="IR705" s="77"/>
      <c r="IS705" s="77"/>
      <c r="IT705" s="77"/>
      <c r="IU705" s="77"/>
      <c r="IV705" s="3"/>
      <c r="IW705" s="3"/>
      <c r="IX705" s="3"/>
      <c r="IY705" s="3"/>
      <c r="IZ705" s="3"/>
      <c r="JA705" s="551"/>
      <c r="JB705" s="713"/>
      <c r="JC705" s="713"/>
      <c r="JD705" s="713"/>
      <c r="JE705" s="713"/>
      <c r="JF705" s="713"/>
      <c r="JG705" s="713"/>
      <c r="JH705" s="713"/>
      <c r="JI705" s="713"/>
      <c r="JJ705" s="713"/>
      <c r="JK705" s="713"/>
      <c r="JL705" s="713"/>
      <c r="JM705" s="713"/>
      <c r="JN705" s="713"/>
      <c r="JO705" s="713"/>
      <c r="JP705" s="713"/>
      <c r="JQ705" s="713"/>
      <c r="JR705" s="713"/>
      <c r="JS705" s="713"/>
      <c r="JT705" s="713"/>
      <c r="JU705" s="713"/>
      <c r="JV705" s="713"/>
      <c r="JW705" s="713"/>
      <c r="JX705" s="713"/>
      <c r="JY705" s="713"/>
      <c r="JZ705" s="713"/>
      <c r="KA705" s="713"/>
      <c r="KB705" s="713"/>
      <c r="KC705" s="713"/>
      <c r="KD705" s="713"/>
      <c r="KE705" s="713"/>
      <c r="KF705" s="713"/>
      <c r="KG705" s="713"/>
      <c r="KH705" s="713"/>
      <c r="KI705" s="713"/>
      <c r="KJ705" s="713"/>
      <c r="KK705" s="713"/>
      <c r="KL705" s="713"/>
      <c r="KM705" s="713"/>
      <c r="KN705" s="713"/>
      <c r="KO705" s="713"/>
      <c r="KP705" s="713"/>
      <c r="KQ705" s="713"/>
      <c r="KR705" s="713"/>
      <c r="KS705" s="713"/>
      <c r="KT705" s="713"/>
      <c r="KU705" s="713"/>
      <c r="KV705" s="713"/>
      <c r="KW705" s="713"/>
      <c r="KX705" s="713"/>
      <c r="KY705" s="713"/>
      <c r="KZ705" s="713"/>
      <c r="LA705" s="713"/>
      <c r="LB705" s="713"/>
      <c r="LC705" s="713"/>
      <c r="LD705" s="713"/>
      <c r="LE705" s="713"/>
      <c r="LF705" s="713"/>
      <c r="LG705" s="713"/>
      <c r="LH705" s="713"/>
      <c r="LI705" s="713"/>
      <c r="LJ705" s="713"/>
      <c r="LK705" s="713"/>
      <c r="LL705" s="713"/>
      <c r="LM705" s="713"/>
      <c r="LN705" s="713"/>
      <c r="LO705" s="713"/>
      <c r="LP705" s="713"/>
      <c r="LQ705" s="713"/>
      <c r="LR705" s="713"/>
      <c r="LS705" s="713"/>
      <c r="LT705" s="713"/>
      <c r="LU705" s="713"/>
      <c r="LV705" s="713"/>
      <c r="LW705" s="713"/>
      <c r="LX705" s="713"/>
      <c r="LY705" s="713"/>
      <c r="LZ705" s="713"/>
      <c r="MA705" s="713"/>
      <c r="MB705" s="713"/>
      <c r="MC705" s="713"/>
      <c r="MD705" s="713"/>
      <c r="ME705" s="713"/>
      <c r="MF705" s="713"/>
      <c r="MG705" s="713"/>
      <c r="MH705" s="713"/>
      <c r="MI705" s="713"/>
      <c r="MJ705" s="713"/>
      <c r="MK705" s="713"/>
      <c r="ML705" s="713"/>
      <c r="MM705" s="713"/>
      <c r="MN705" s="713"/>
      <c r="MO705" s="713"/>
      <c r="MP705" s="713"/>
      <c r="MQ705" s="713"/>
      <c r="MR705" s="713"/>
      <c r="MS705" s="713"/>
      <c r="MT705" s="713"/>
      <c r="MU705" s="713"/>
      <c r="MV705" s="714"/>
      <c r="MW705" s="714"/>
      <c r="MX705" s="714"/>
      <c r="MY705" s="714"/>
      <c r="MZ705" s="714"/>
    </row>
    <row r="706" spans="1:364" s="49" customFormat="1">
      <c r="A706" s="723"/>
      <c r="B706" s="724"/>
      <c r="C706" s="709"/>
      <c r="D706" s="474"/>
      <c r="E706" s="7"/>
      <c r="F706" s="7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373"/>
      <c r="AG706" s="7"/>
      <c r="AH706" s="7"/>
      <c r="AI706" s="7"/>
      <c r="AJ706" s="7"/>
      <c r="AK706" s="7"/>
      <c r="AL706" s="7"/>
      <c r="AM706" s="7"/>
      <c r="AN706" s="7"/>
      <c r="AO706" s="373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373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373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373"/>
      <c r="FG706" s="6"/>
      <c r="FH706" s="6"/>
      <c r="FI706" s="6"/>
      <c r="FJ706" s="6"/>
      <c r="FK706" s="6"/>
      <c r="FL706" s="6"/>
      <c r="FM706" s="225"/>
      <c r="FN706" s="6"/>
      <c r="FO706" s="6"/>
      <c r="FP706" s="6"/>
      <c r="FQ706" s="6"/>
      <c r="FR706" s="510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101"/>
      <c r="GJ706" s="511"/>
      <c r="GK706" s="101"/>
      <c r="GL706" s="77"/>
      <c r="GM706" s="77"/>
      <c r="GN706" s="77"/>
      <c r="GO706" s="77"/>
      <c r="GP706" s="77"/>
      <c r="GQ706" s="77"/>
      <c r="GR706" s="77"/>
      <c r="GS706" s="77"/>
      <c r="GT706" s="77"/>
      <c r="GU706" s="77"/>
      <c r="GV706" s="77"/>
      <c r="GW706" s="77"/>
      <c r="GX706" s="77"/>
      <c r="GY706" s="77"/>
      <c r="GZ706" s="77"/>
      <c r="HA706" s="77"/>
      <c r="HB706" s="77"/>
      <c r="HC706" s="77"/>
      <c r="HD706" s="77"/>
      <c r="HE706" s="77"/>
      <c r="HF706" s="77"/>
      <c r="HG706" s="77"/>
      <c r="HH706" s="77"/>
      <c r="HI706" s="77"/>
      <c r="HJ706" s="77"/>
      <c r="HK706" s="77"/>
      <c r="HL706" s="77"/>
      <c r="HM706" s="77"/>
      <c r="HN706" s="77"/>
      <c r="HO706" s="77"/>
      <c r="HP706" s="77"/>
      <c r="HQ706" s="77"/>
      <c r="HR706" s="77"/>
      <c r="HS706" s="77"/>
      <c r="HT706" s="77"/>
      <c r="HU706" s="77"/>
      <c r="HV706" s="77"/>
      <c r="HW706" s="77"/>
      <c r="HX706" s="77"/>
      <c r="HY706" s="77"/>
      <c r="HZ706" s="77"/>
      <c r="IA706" s="77"/>
      <c r="IB706" s="77"/>
      <c r="IC706" s="77"/>
      <c r="ID706" s="77"/>
      <c r="IE706" s="77"/>
      <c r="IF706" s="77"/>
      <c r="IG706" s="77"/>
      <c r="IH706" s="77"/>
      <c r="II706" s="77"/>
      <c r="IJ706" s="77"/>
      <c r="IK706" s="77"/>
      <c r="IL706" s="77"/>
      <c r="IM706" s="77"/>
      <c r="IN706" s="77"/>
      <c r="IO706" s="77"/>
      <c r="IP706" s="77"/>
      <c r="IQ706" s="77"/>
      <c r="IR706" s="77"/>
      <c r="IS706" s="77"/>
      <c r="IT706" s="77"/>
      <c r="IU706" s="77"/>
      <c r="IV706" s="3"/>
      <c r="IW706" s="3"/>
      <c r="IX706" s="3"/>
      <c r="IY706" s="3"/>
      <c r="IZ706" s="3"/>
      <c r="JA706" s="551"/>
      <c r="JB706" s="713"/>
      <c r="JC706" s="713"/>
      <c r="JD706" s="713"/>
      <c r="JE706" s="713"/>
      <c r="JF706" s="713"/>
      <c r="JG706" s="713"/>
      <c r="JH706" s="713"/>
      <c r="JI706" s="713"/>
      <c r="JJ706" s="713"/>
      <c r="JK706" s="713"/>
      <c r="JL706" s="713"/>
      <c r="JM706" s="713"/>
      <c r="JN706" s="713"/>
      <c r="JO706" s="713"/>
      <c r="JP706" s="713"/>
      <c r="JQ706" s="713"/>
      <c r="JR706" s="713"/>
      <c r="JS706" s="713"/>
      <c r="JT706" s="713"/>
      <c r="JU706" s="713"/>
      <c r="JV706" s="713"/>
      <c r="JW706" s="713"/>
      <c r="JX706" s="713"/>
      <c r="JY706" s="713"/>
      <c r="JZ706" s="713"/>
      <c r="KA706" s="713"/>
      <c r="KB706" s="713"/>
      <c r="KC706" s="713"/>
      <c r="KD706" s="713"/>
      <c r="KE706" s="713"/>
      <c r="KF706" s="713"/>
      <c r="KG706" s="713"/>
      <c r="KH706" s="713"/>
      <c r="KI706" s="713"/>
      <c r="KJ706" s="713"/>
      <c r="KK706" s="713"/>
      <c r="KL706" s="713"/>
      <c r="KM706" s="713"/>
      <c r="KN706" s="713"/>
      <c r="KO706" s="713"/>
      <c r="KP706" s="713"/>
      <c r="KQ706" s="713"/>
      <c r="KR706" s="713"/>
      <c r="KS706" s="713"/>
      <c r="KT706" s="713"/>
      <c r="KU706" s="713"/>
      <c r="KV706" s="713"/>
      <c r="KW706" s="713"/>
      <c r="KX706" s="713"/>
      <c r="KY706" s="713"/>
      <c r="KZ706" s="713"/>
      <c r="LA706" s="713"/>
      <c r="LB706" s="713"/>
      <c r="LC706" s="713"/>
      <c r="LD706" s="713"/>
      <c r="LE706" s="713"/>
      <c r="LF706" s="713"/>
      <c r="LG706" s="713"/>
      <c r="LH706" s="713"/>
      <c r="LI706" s="713"/>
      <c r="LJ706" s="713"/>
      <c r="LK706" s="713"/>
      <c r="LL706" s="713"/>
      <c r="LM706" s="713"/>
      <c r="LN706" s="713"/>
      <c r="LO706" s="713"/>
      <c r="LP706" s="713"/>
      <c r="LQ706" s="713"/>
      <c r="LR706" s="713"/>
      <c r="LS706" s="713"/>
      <c r="LT706" s="713"/>
      <c r="LU706" s="713"/>
      <c r="LV706" s="713"/>
      <c r="LW706" s="713"/>
      <c r="LX706" s="713"/>
      <c r="LY706" s="713"/>
      <c r="LZ706" s="713"/>
      <c r="MA706" s="713"/>
      <c r="MB706" s="713"/>
      <c r="MC706" s="713"/>
      <c r="MD706" s="713"/>
      <c r="ME706" s="713"/>
      <c r="MF706" s="713"/>
      <c r="MG706" s="713"/>
      <c r="MH706" s="713"/>
      <c r="MI706" s="713"/>
      <c r="MJ706" s="713"/>
      <c r="MK706" s="713"/>
      <c r="ML706" s="713"/>
      <c r="MM706" s="713"/>
      <c r="MN706" s="713"/>
      <c r="MO706" s="713"/>
      <c r="MP706" s="713"/>
      <c r="MQ706" s="713"/>
      <c r="MR706" s="713"/>
      <c r="MS706" s="713"/>
      <c r="MT706" s="713"/>
      <c r="MU706" s="713"/>
      <c r="MV706" s="714"/>
      <c r="MW706" s="714"/>
      <c r="MX706" s="714"/>
      <c r="MY706" s="714"/>
      <c r="MZ706" s="714"/>
    </row>
    <row r="707" spans="1:364" s="49" customFormat="1">
      <c r="A707" s="723"/>
      <c r="B707" s="724"/>
      <c r="C707" s="709"/>
      <c r="D707" s="474"/>
      <c r="E707" s="7"/>
      <c r="F707" s="7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373"/>
      <c r="AG707" s="7"/>
      <c r="AH707" s="7"/>
      <c r="AI707" s="7"/>
      <c r="AJ707" s="7"/>
      <c r="AK707" s="7"/>
      <c r="AL707" s="7"/>
      <c r="AM707" s="7"/>
      <c r="AN707" s="7"/>
      <c r="AO707" s="373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373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373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373"/>
      <c r="FG707" s="6"/>
      <c r="FH707" s="6"/>
      <c r="FI707" s="6"/>
      <c r="FJ707" s="6"/>
      <c r="FK707" s="6"/>
      <c r="FL707" s="6"/>
      <c r="FM707" s="225"/>
      <c r="FN707" s="6"/>
      <c r="FO707" s="6"/>
      <c r="FP707" s="6"/>
      <c r="FQ707" s="6"/>
      <c r="FR707" s="510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101"/>
      <c r="GJ707" s="511"/>
      <c r="GK707" s="101"/>
      <c r="GL707" s="77"/>
      <c r="GM707" s="77"/>
      <c r="GN707" s="77"/>
      <c r="GO707" s="77"/>
      <c r="GP707" s="77"/>
      <c r="GQ707" s="77"/>
      <c r="GR707" s="77"/>
      <c r="GS707" s="77"/>
      <c r="GT707" s="77"/>
      <c r="GU707" s="77"/>
      <c r="GV707" s="77"/>
      <c r="GW707" s="77"/>
      <c r="GX707" s="77"/>
      <c r="GY707" s="77"/>
      <c r="GZ707" s="77"/>
      <c r="HA707" s="77"/>
      <c r="HB707" s="77"/>
      <c r="HC707" s="77"/>
      <c r="HD707" s="77"/>
      <c r="HE707" s="77"/>
      <c r="HF707" s="77"/>
      <c r="HG707" s="77"/>
      <c r="HH707" s="77"/>
      <c r="HI707" s="77"/>
      <c r="HJ707" s="77"/>
      <c r="HK707" s="77"/>
      <c r="HL707" s="77"/>
      <c r="HM707" s="77"/>
      <c r="HN707" s="77"/>
      <c r="HO707" s="77"/>
      <c r="HP707" s="77"/>
      <c r="HQ707" s="77"/>
      <c r="HR707" s="77"/>
      <c r="HS707" s="77"/>
      <c r="HT707" s="77"/>
      <c r="HU707" s="77"/>
      <c r="HV707" s="77"/>
      <c r="HW707" s="77"/>
      <c r="HX707" s="77"/>
      <c r="HY707" s="77"/>
      <c r="HZ707" s="77"/>
      <c r="IA707" s="77"/>
      <c r="IB707" s="77"/>
      <c r="IC707" s="77"/>
      <c r="ID707" s="77"/>
      <c r="IE707" s="77"/>
      <c r="IF707" s="77"/>
      <c r="IG707" s="77"/>
      <c r="IH707" s="77"/>
      <c r="II707" s="77"/>
      <c r="IJ707" s="77"/>
      <c r="IK707" s="77"/>
      <c r="IL707" s="77"/>
      <c r="IM707" s="77"/>
      <c r="IN707" s="77"/>
      <c r="IO707" s="77"/>
      <c r="IP707" s="77"/>
      <c r="IQ707" s="77"/>
      <c r="IR707" s="77"/>
      <c r="IS707" s="77"/>
      <c r="IT707" s="77"/>
      <c r="IU707" s="77"/>
      <c r="IV707" s="3"/>
      <c r="IW707" s="3"/>
      <c r="IX707" s="3"/>
      <c r="IY707" s="3"/>
      <c r="IZ707" s="3"/>
      <c r="JA707" s="551"/>
      <c r="JB707" s="713"/>
      <c r="JC707" s="713"/>
      <c r="JD707" s="713"/>
      <c r="JE707" s="713"/>
      <c r="JF707" s="713"/>
      <c r="JG707" s="713"/>
      <c r="JH707" s="713"/>
      <c r="JI707" s="713"/>
      <c r="JJ707" s="713"/>
      <c r="JK707" s="713"/>
      <c r="JL707" s="713"/>
      <c r="JM707" s="713"/>
      <c r="JN707" s="713"/>
      <c r="JO707" s="713"/>
      <c r="JP707" s="713"/>
      <c r="JQ707" s="713"/>
      <c r="JR707" s="713"/>
      <c r="JS707" s="713"/>
      <c r="JT707" s="713"/>
      <c r="JU707" s="713"/>
      <c r="JV707" s="713"/>
      <c r="JW707" s="713"/>
      <c r="JX707" s="713"/>
      <c r="JY707" s="713"/>
      <c r="JZ707" s="713"/>
      <c r="KA707" s="713"/>
      <c r="KB707" s="713"/>
      <c r="KC707" s="713"/>
      <c r="KD707" s="713"/>
      <c r="KE707" s="713"/>
      <c r="KF707" s="713"/>
      <c r="KG707" s="713"/>
      <c r="KH707" s="713"/>
      <c r="KI707" s="713"/>
      <c r="KJ707" s="713"/>
      <c r="KK707" s="713"/>
      <c r="KL707" s="713"/>
      <c r="KM707" s="713"/>
      <c r="KN707" s="713"/>
      <c r="KO707" s="713"/>
      <c r="KP707" s="713"/>
      <c r="KQ707" s="713"/>
      <c r="KR707" s="713"/>
      <c r="KS707" s="713"/>
      <c r="KT707" s="713"/>
      <c r="KU707" s="713"/>
      <c r="KV707" s="713"/>
      <c r="KW707" s="713"/>
      <c r="KX707" s="713"/>
      <c r="KY707" s="713"/>
      <c r="KZ707" s="713"/>
      <c r="LA707" s="713"/>
      <c r="LB707" s="713"/>
      <c r="LC707" s="713"/>
      <c r="LD707" s="713"/>
      <c r="LE707" s="713"/>
      <c r="LF707" s="713"/>
      <c r="LG707" s="713"/>
      <c r="LH707" s="713"/>
      <c r="LI707" s="713"/>
      <c r="LJ707" s="713"/>
      <c r="LK707" s="713"/>
      <c r="LL707" s="713"/>
      <c r="LM707" s="713"/>
      <c r="LN707" s="713"/>
      <c r="LO707" s="713"/>
      <c r="LP707" s="713"/>
      <c r="LQ707" s="713"/>
      <c r="LR707" s="713"/>
      <c r="LS707" s="713"/>
      <c r="LT707" s="713"/>
      <c r="LU707" s="713"/>
      <c r="LV707" s="713"/>
      <c r="LW707" s="713"/>
      <c r="LX707" s="713"/>
      <c r="LY707" s="713"/>
      <c r="LZ707" s="713"/>
      <c r="MA707" s="713"/>
      <c r="MB707" s="713"/>
      <c r="MC707" s="713"/>
      <c r="MD707" s="713"/>
      <c r="ME707" s="713"/>
      <c r="MF707" s="713"/>
      <c r="MG707" s="713"/>
      <c r="MH707" s="713"/>
      <c r="MI707" s="713"/>
      <c r="MJ707" s="713"/>
      <c r="MK707" s="713"/>
      <c r="ML707" s="713"/>
      <c r="MM707" s="713"/>
      <c r="MN707" s="713"/>
      <c r="MO707" s="713"/>
      <c r="MP707" s="713"/>
      <c r="MQ707" s="713"/>
      <c r="MR707" s="713"/>
      <c r="MS707" s="713"/>
      <c r="MT707" s="713"/>
      <c r="MU707" s="713"/>
      <c r="MV707" s="714"/>
      <c r="MW707" s="714"/>
      <c r="MX707" s="714"/>
      <c r="MY707" s="714"/>
      <c r="MZ707" s="714"/>
    </row>
    <row r="708" spans="1:364" s="49" customFormat="1">
      <c r="A708" s="723"/>
      <c r="B708" s="724"/>
      <c r="C708" s="709"/>
      <c r="D708" s="474"/>
      <c r="E708" s="7"/>
      <c r="F708" s="7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373"/>
      <c r="AG708" s="7"/>
      <c r="AH708" s="7"/>
      <c r="AI708" s="7"/>
      <c r="AJ708" s="7"/>
      <c r="AK708" s="7"/>
      <c r="AL708" s="7"/>
      <c r="AM708" s="7"/>
      <c r="AN708" s="7"/>
      <c r="AO708" s="373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373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373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373"/>
      <c r="FG708" s="6"/>
      <c r="FH708" s="6"/>
      <c r="FI708" s="6"/>
      <c r="FJ708" s="6"/>
      <c r="FK708" s="6"/>
      <c r="FL708" s="6"/>
      <c r="FM708" s="225"/>
      <c r="FN708" s="6"/>
      <c r="FO708" s="6"/>
      <c r="FP708" s="6"/>
      <c r="FQ708" s="6"/>
      <c r="FR708" s="510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101"/>
      <c r="GJ708" s="511"/>
      <c r="GK708" s="101"/>
      <c r="GL708" s="77"/>
      <c r="GM708" s="77"/>
      <c r="GN708" s="77"/>
      <c r="GO708" s="77"/>
      <c r="GP708" s="77"/>
      <c r="GQ708" s="77"/>
      <c r="GR708" s="77"/>
      <c r="GS708" s="77"/>
      <c r="GT708" s="77"/>
      <c r="GU708" s="77"/>
      <c r="GV708" s="77"/>
      <c r="GW708" s="77"/>
      <c r="GX708" s="77"/>
      <c r="GY708" s="77"/>
      <c r="GZ708" s="77"/>
      <c r="HA708" s="77"/>
      <c r="HB708" s="77"/>
      <c r="HC708" s="77"/>
      <c r="HD708" s="77"/>
      <c r="HE708" s="77"/>
      <c r="HF708" s="77"/>
      <c r="HG708" s="77"/>
      <c r="HH708" s="77"/>
      <c r="HI708" s="77"/>
      <c r="HJ708" s="77"/>
      <c r="HK708" s="77"/>
      <c r="HL708" s="77"/>
      <c r="HM708" s="77"/>
      <c r="HN708" s="77"/>
      <c r="HO708" s="77"/>
      <c r="HP708" s="77"/>
      <c r="HQ708" s="77"/>
      <c r="HR708" s="77"/>
      <c r="HS708" s="77"/>
      <c r="HT708" s="77"/>
      <c r="HU708" s="77"/>
      <c r="HV708" s="77"/>
      <c r="HW708" s="77"/>
      <c r="HX708" s="77"/>
      <c r="HY708" s="77"/>
      <c r="HZ708" s="77"/>
      <c r="IA708" s="77"/>
      <c r="IB708" s="77"/>
      <c r="IC708" s="77"/>
      <c r="ID708" s="77"/>
      <c r="IE708" s="77"/>
      <c r="IF708" s="77"/>
      <c r="IG708" s="77"/>
      <c r="IH708" s="77"/>
      <c r="II708" s="77"/>
      <c r="IJ708" s="77"/>
      <c r="IK708" s="77"/>
      <c r="IL708" s="77"/>
      <c r="IM708" s="77"/>
      <c r="IN708" s="77"/>
      <c r="IO708" s="77"/>
      <c r="IP708" s="77"/>
      <c r="IQ708" s="77"/>
      <c r="IR708" s="77"/>
      <c r="IS708" s="77"/>
      <c r="IT708" s="77"/>
      <c r="IU708" s="77"/>
      <c r="IV708" s="3"/>
      <c r="IW708" s="3"/>
      <c r="IX708" s="3"/>
      <c r="IY708" s="3"/>
      <c r="IZ708" s="3"/>
      <c r="JA708" s="551"/>
      <c r="JB708" s="713"/>
      <c r="JC708" s="713"/>
      <c r="JD708" s="713"/>
      <c r="JE708" s="713"/>
      <c r="JF708" s="713"/>
      <c r="JG708" s="713"/>
      <c r="JH708" s="713"/>
      <c r="JI708" s="713"/>
      <c r="JJ708" s="713"/>
      <c r="JK708" s="713"/>
      <c r="JL708" s="713"/>
      <c r="JM708" s="713"/>
      <c r="JN708" s="713"/>
      <c r="JO708" s="713"/>
      <c r="JP708" s="713"/>
      <c r="JQ708" s="713"/>
      <c r="JR708" s="713"/>
      <c r="JS708" s="713"/>
      <c r="JT708" s="713"/>
      <c r="JU708" s="713"/>
      <c r="JV708" s="713"/>
      <c r="JW708" s="713"/>
      <c r="JX708" s="713"/>
      <c r="JY708" s="713"/>
      <c r="JZ708" s="713"/>
      <c r="KA708" s="713"/>
      <c r="KB708" s="713"/>
      <c r="KC708" s="713"/>
      <c r="KD708" s="713"/>
      <c r="KE708" s="713"/>
      <c r="KF708" s="713"/>
      <c r="KG708" s="713"/>
      <c r="KH708" s="713"/>
      <c r="KI708" s="713"/>
      <c r="KJ708" s="713"/>
      <c r="KK708" s="713"/>
      <c r="KL708" s="713"/>
      <c r="KM708" s="713"/>
      <c r="KN708" s="713"/>
      <c r="KO708" s="713"/>
      <c r="KP708" s="713"/>
      <c r="KQ708" s="713"/>
      <c r="KR708" s="713"/>
      <c r="KS708" s="713"/>
      <c r="KT708" s="713"/>
      <c r="KU708" s="713"/>
      <c r="KV708" s="713"/>
      <c r="KW708" s="713"/>
      <c r="KX708" s="713"/>
      <c r="KY708" s="713"/>
      <c r="KZ708" s="713"/>
      <c r="LA708" s="713"/>
      <c r="LB708" s="713"/>
      <c r="LC708" s="713"/>
      <c r="LD708" s="713"/>
      <c r="LE708" s="713"/>
      <c r="LF708" s="713"/>
      <c r="LG708" s="713"/>
      <c r="LH708" s="713"/>
      <c r="LI708" s="713"/>
      <c r="LJ708" s="713"/>
      <c r="LK708" s="713"/>
      <c r="LL708" s="713"/>
      <c r="LM708" s="713"/>
      <c r="LN708" s="713"/>
      <c r="LO708" s="713"/>
      <c r="LP708" s="713"/>
      <c r="LQ708" s="713"/>
      <c r="LR708" s="713"/>
      <c r="LS708" s="713"/>
      <c r="LT708" s="713"/>
      <c r="LU708" s="713"/>
      <c r="LV708" s="713"/>
      <c r="LW708" s="713"/>
      <c r="LX708" s="713"/>
      <c r="LY708" s="713"/>
      <c r="LZ708" s="713"/>
      <c r="MA708" s="713"/>
      <c r="MB708" s="713"/>
      <c r="MC708" s="713"/>
      <c r="MD708" s="713"/>
      <c r="ME708" s="713"/>
      <c r="MF708" s="713"/>
      <c r="MG708" s="713"/>
      <c r="MH708" s="713"/>
      <c r="MI708" s="713"/>
      <c r="MJ708" s="713"/>
      <c r="MK708" s="713"/>
      <c r="ML708" s="713"/>
      <c r="MM708" s="713"/>
      <c r="MN708" s="713"/>
      <c r="MO708" s="713"/>
      <c r="MP708" s="713"/>
      <c r="MQ708" s="713"/>
      <c r="MR708" s="713"/>
      <c r="MS708" s="713"/>
      <c r="MT708" s="713"/>
      <c r="MU708" s="713"/>
      <c r="MV708" s="714"/>
      <c r="MW708" s="714"/>
      <c r="MX708" s="714"/>
      <c r="MY708" s="714"/>
      <c r="MZ708" s="714"/>
    </row>
    <row r="709" spans="1:364" s="49" customFormat="1">
      <c r="A709" s="723"/>
      <c r="B709" s="724"/>
      <c r="C709" s="709"/>
      <c r="D709" s="474"/>
      <c r="E709" s="7"/>
      <c r="F709" s="7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373"/>
      <c r="AG709" s="7"/>
      <c r="AH709" s="7"/>
      <c r="AI709" s="7"/>
      <c r="AJ709" s="7"/>
      <c r="AK709" s="7"/>
      <c r="AL709" s="7"/>
      <c r="AM709" s="7"/>
      <c r="AN709" s="7"/>
      <c r="AO709" s="373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373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373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373"/>
      <c r="FG709" s="6"/>
      <c r="FH709" s="6"/>
      <c r="FI709" s="6"/>
      <c r="FJ709" s="6"/>
      <c r="FK709" s="6"/>
      <c r="FL709" s="6"/>
      <c r="FM709" s="225"/>
      <c r="FN709" s="6"/>
      <c r="FO709" s="6"/>
      <c r="FP709" s="6"/>
      <c r="FQ709" s="6"/>
      <c r="FR709" s="510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101"/>
      <c r="GJ709" s="511"/>
      <c r="GK709" s="101"/>
      <c r="GL709" s="77"/>
      <c r="GM709" s="77"/>
      <c r="GN709" s="77"/>
      <c r="GO709" s="77"/>
      <c r="GP709" s="77"/>
      <c r="GQ709" s="77"/>
      <c r="GR709" s="77"/>
      <c r="GS709" s="77"/>
      <c r="GT709" s="77"/>
      <c r="GU709" s="77"/>
      <c r="GV709" s="77"/>
      <c r="GW709" s="77"/>
      <c r="GX709" s="77"/>
      <c r="GY709" s="77"/>
      <c r="GZ709" s="77"/>
      <c r="HA709" s="77"/>
      <c r="HB709" s="77"/>
      <c r="HC709" s="77"/>
      <c r="HD709" s="77"/>
      <c r="HE709" s="77"/>
      <c r="HF709" s="77"/>
      <c r="HG709" s="77"/>
      <c r="HH709" s="77"/>
      <c r="HI709" s="77"/>
      <c r="HJ709" s="77"/>
      <c r="HK709" s="77"/>
      <c r="HL709" s="77"/>
      <c r="HM709" s="77"/>
      <c r="HN709" s="77"/>
      <c r="HO709" s="77"/>
      <c r="HP709" s="77"/>
      <c r="HQ709" s="77"/>
      <c r="HR709" s="77"/>
      <c r="HS709" s="77"/>
      <c r="HT709" s="77"/>
      <c r="HU709" s="77"/>
      <c r="HV709" s="77"/>
      <c r="HW709" s="77"/>
      <c r="HX709" s="77"/>
      <c r="HY709" s="77"/>
      <c r="HZ709" s="77"/>
      <c r="IA709" s="77"/>
      <c r="IB709" s="77"/>
      <c r="IC709" s="77"/>
      <c r="ID709" s="77"/>
      <c r="IE709" s="77"/>
      <c r="IF709" s="77"/>
      <c r="IG709" s="77"/>
      <c r="IH709" s="77"/>
      <c r="II709" s="77"/>
      <c r="IJ709" s="77"/>
      <c r="IK709" s="77"/>
      <c r="IL709" s="77"/>
      <c r="IM709" s="77"/>
      <c r="IN709" s="77"/>
      <c r="IO709" s="77"/>
      <c r="IP709" s="77"/>
      <c r="IQ709" s="77"/>
      <c r="IR709" s="77"/>
      <c r="IS709" s="77"/>
      <c r="IT709" s="77"/>
      <c r="IU709" s="77"/>
      <c r="IV709" s="3"/>
      <c r="IW709" s="3"/>
      <c r="IX709" s="3"/>
      <c r="IY709" s="3"/>
      <c r="IZ709" s="3"/>
      <c r="JA709" s="551"/>
      <c r="JB709" s="713"/>
      <c r="JC709" s="713"/>
      <c r="JD709" s="713"/>
      <c r="JE709" s="713"/>
      <c r="JF709" s="713"/>
      <c r="JG709" s="713"/>
      <c r="JH709" s="713"/>
      <c r="JI709" s="713"/>
      <c r="JJ709" s="713"/>
      <c r="JK709" s="713"/>
      <c r="JL709" s="713"/>
      <c r="JM709" s="713"/>
      <c r="JN709" s="713"/>
      <c r="JO709" s="713"/>
      <c r="JP709" s="713"/>
      <c r="JQ709" s="713"/>
      <c r="JR709" s="713"/>
      <c r="JS709" s="713"/>
      <c r="JT709" s="713"/>
      <c r="JU709" s="713"/>
      <c r="JV709" s="713"/>
      <c r="JW709" s="713"/>
      <c r="JX709" s="713"/>
      <c r="JY709" s="713"/>
      <c r="JZ709" s="713"/>
      <c r="KA709" s="713"/>
      <c r="KB709" s="713"/>
      <c r="KC709" s="713"/>
      <c r="KD709" s="713"/>
      <c r="KE709" s="713"/>
      <c r="KF709" s="713"/>
      <c r="KG709" s="713"/>
      <c r="KH709" s="713"/>
      <c r="KI709" s="713"/>
      <c r="KJ709" s="713"/>
      <c r="KK709" s="713"/>
      <c r="KL709" s="713"/>
      <c r="KM709" s="713"/>
      <c r="KN709" s="713"/>
      <c r="KO709" s="713"/>
      <c r="KP709" s="713"/>
      <c r="KQ709" s="713"/>
      <c r="KR709" s="713"/>
      <c r="KS709" s="713"/>
      <c r="KT709" s="713"/>
      <c r="KU709" s="713"/>
      <c r="KV709" s="713"/>
      <c r="KW709" s="713"/>
      <c r="KX709" s="713"/>
      <c r="KY709" s="713"/>
      <c r="KZ709" s="713"/>
      <c r="LA709" s="713"/>
      <c r="LB709" s="713"/>
      <c r="LC709" s="713"/>
      <c r="LD709" s="713"/>
      <c r="LE709" s="713"/>
      <c r="LF709" s="713"/>
      <c r="LG709" s="713"/>
      <c r="LH709" s="713"/>
      <c r="LI709" s="713"/>
      <c r="LJ709" s="713"/>
      <c r="LK709" s="713"/>
      <c r="LL709" s="713"/>
      <c r="LM709" s="713"/>
      <c r="LN709" s="713"/>
      <c r="LO709" s="713"/>
      <c r="LP709" s="713"/>
      <c r="LQ709" s="713"/>
      <c r="LR709" s="713"/>
      <c r="LS709" s="713"/>
      <c r="LT709" s="713"/>
      <c r="LU709" s="713"/>
      <c r="LV709" s="713"/>
      <c r="LW709" s="713"/>
      <c r="LX709" s="713"/>
      <c r="LY709" s="713"/>
      <c r="LZ709" s="713"/>
      <c r="MA709" s="713"/>
      <c r="MB709" s="713"/>
      <c r="MC709" s="713"/>
      <c r="MD709" s="713"/>
      <c r="ME709" s="713"/>
      <c r="MF709" s="713"/>
      <c r="MG709" s="713"/>
      <c r="MH709" s="713"/>
      <c r="MI709" s="713"/>
      <c r="MJ709" s="713"/>
      <c r="MK709" s="713"/>
      <c r="ML709" s="713"/>
      <c r="MM709" s="713"/>
      <c r="MN709" s="713"/>
      <c r="MO709" s="713"/>
      <c r="MP709" s="713"/>
      <c r="MQ709" s="713"/>
      <c r="MR709" s="713"/>
      <c r="MS709" s="713"/>
      <c r="MT709" s="713"/>
      <c r="MU709" s="713"/>
      <c r="MV709" s="714"/>
      <c r="MW709" s="714"/>
      <c r="MX709" s="714"/>
      <c r="MY709" s="714"/>
      <c r="MZ709" s="714"/>
    </row>
    <row r="710" spans="1:364" s="49" customFormat="1">
      <c r="A710" s="723"/>
      <c r="B710" s="724"/>
      <c r="C710" s="709"/>
      <c r="D710" s="474"/>
      <c r="E710" s="7"/>
      <c r="F710" s="7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373"/>
      <c r="AG710" s="7"/>
      <c r="AH710" s="7"/>
      <c r="AI710" s="7"/>
      <c r="AJ710" s="7"/>
      <c r="AK710" s="7"/>
      <c r="AL710" s="7"/>
      <c r="AM710" s="7"/>
      <c r="AN710" s="7"/>
      <c r="AO710" s="373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373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373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373"/>
      <c r="FG710" s="6"/>
      <c r="FH710" s="6"/>
      <c r="FI710" s="6"/>
      <c r="FJ710" s="6"/>
      <c r="FK710" s="6"/>
      <c r="FL710" s="6"/>
      <c r="FM710" s="225"/>
      <c r="FN710" s="6"/>
      <c r="FO710" s="6"/>
      <c r="FP710" s="6"/>
      <c r="FQ710" s="6"/>
      <c r="FR710" s="510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101"/>
      <c r="GJ710" s="511"/>
      <c r="GK710" s="101"/>
      <c r="GL710" s="77"/>
      <c r="GM710" s="77"/>
      <c r="GN710" s="77"/>
      <c r="GO710" s="77"/>
      <c r="GP710" s="77"/>
      <c r="GQ710" s="77"/>
      <c r="GR710" s="77"/>
      <c r="GS710" s="77"/>
      <c r="GT710" s="77"/>
      <c r="GU710" s="77"/>
      <c r="GV710" s="77"/>
      <c r="GW710" s="77"/>
      <c r="GX710" s="77"/>
      <c r="GY710" s="77"/>
      <c r="GZ710" s="77"/>
      <c r="HA710" s="77"/>
      <c r="HB710" s="77"/>
      <c r="HC710" s="77"/>
      <c r="HD710" s="77"/>
      <c r="HE710" s="77"/>
      <c r="HF710" s="77"/>
      <c r="HG710" s="77"/>
      <c r="HH710" s="77"/>
      <c r="HI710" s="77"/>
      <c r="HJ710" s="77"/>
      <c r="HK710" s="77"/>
      <c r="HL710" s="77"/>
      <c r="HM710" s="77"/>
      <c r="HN710" s="77"/>
      <c r="HO710" s="77"/>
      <c r="HP710" s="77"/>
      <c r="HQ710" s="77"/>
      <c r="HR710" s="77"/>
      <c r="HS710" s="77"/>
      <c r="HT710" s="77"/>
      <c r="HU710" s="77"/>
      <c r="HV710" s="77"/>
      <c r="HW710" s="77"/>
      <c r="HX710" s="77"/>
      <c r="HY710" s="77"/>
      <c r="HZ710" s="77"/>
      <c r="IA710" s="77"/>
      <c r="IB710" s="77"/>
      <c r="IC710" s="77"/>
      <c r="ID710" s="77"/>
      <c r="IE710" s="77"/>
      <c r="IF710" s="77"/>
      <c r="IG710" s="77"/>
      <c r="IH710" s="77"/>
      <c r="II710" s="77"/>
      <c r="IJ710" s="77"/>
      <c r="IK710" s="77"/>
      <c r="IL710" s="77"/>
      <c r="IM710" s="77"/>
      <c r="IN710" s="77"/>
      <c r="IO710" s="77"/>
      <c r="IP710" s="77"/>
      <c r="IQ710" s="77"/>
      <c r="IR710" s="77"/>
      <c r="IS710" s="77"/>
      <c r="IT710" s="77"/>
      <c r="IU710" s="77"/>
      <c r="IV710" s="3"/>
      <c r="IW710" s="3"/>
      <c r="IX710" s="3"/>
      <c r="IY710" s="3"/>
      <c r="IZ710" s="3"/>
      <c r="JA710" s="551"/>
      <c r="JB710" s="713"/>
      <c r="JC710" s="713"/>
      <c r="JD710" s="713"/>
      <c r="JE710" s="713"/>
      <c r="JF710" s="713"/>
      <c r="JG710" s="713"/>
      <c r="JH710" s="713"/>
      <c r="JI710" s="713"/>
      <c r="JJ710" s="713"/>
      <c r="JK710" s="713"/>
      <c r="JL710" s="713"/>
      <c r="JM710" s="713"/>
      <c r="JN710" s="713"/>
      <c r="JO710" s="713"/>
      <c r="JP710" s="713"/>
      <c r="JQ710" s="713"/>
      <c r="JR710" s="713"/>
      <c r="JS710" s="713"/>
      <c r="JT710" s="713"/>
      <c r="JU710" s="713"/>
      <c r="JV710" s="713"/>
      <c r="JW710" s="713"/>
      <c r="JX710" s="713"/>
      <c r="JY710" s="713"/>
      <c r="JZ710" s="713"/>
      <c r="KA710" s="713"/>
      <c r="KB710" s="713"/>
      <c r="KC710" s="713"/>
      <c r="KD710" s="713"/>
      <c r="KE710" s="713"/>
      <c r="KF710" s="713"/>
      <c r="KG710" s="713"/>
      <c r="KH710" s="713"/>
      <c r="KI710" s="713"/>
      <c r="KJ710" s="713"/>
      <c r="KK710" s="713"/>
      <c r="KL710" s="713"/>
      <c r="KM710" s="713"/>
      <c r="KN710" s="713"/>
      <c r="KO710" s="713"/>
      <c r="KP710" s="713"/>
      <c r="KQ710" s="713"/>
      <c r="KR710" s="713"/>
      <c r="KS710" s="713"/>
      <c r="KT710" s="713"/>
      <c r="KU710" s="713"/>
      <c r="KV710" s="713"/>
      <c r="KW710" s="713"/>
      <c r="KX710" s="713"/>
      <c r="KY710" s="713"/>
      <c r="KZ710" s="713"/>
      <c r="LA710" s="713"/>
      <c r="LB710" s="713"/>
      <c r="LC710" s="713"/>
      <c r="LD710" s="713"/>
      <c r="LE710" s="713"/>
      <c r="LF710" s="713"/>
      <c r="LG710" s="713"/>
      <c r="LH710" s="713"/>
      <c r="LI710" s="713"/>
      <c r="LJ710" s="713"/>
      <c r="LK710" s="713"/>
      <c r="LL710" s="713"/>
      <c r="LM710" s="713"/>
      <c r="LN710" s="713"/>
      <c r="LO710" s="713"/>
      <c r="LP710" s="713"/>
      <c r="LQ710" s="713"/>
      <c r="LR710" s="713"/>
      <c r="LS710" s="713"/>
      <c r="LT710" s="713"/>
      <c r="LU710" s="713"/>
      <c r="LV710" s="713"/>
      <c r="LW710" s="713"/>
      <c r="LX710" s="713"/>
      <c r="LY710" s="713"/>
      <c r="LZ710" s="713"/>
      <c r="MA710" s="713"/>
      <c r="MB710" s="713"/>
      <c r="MC710" s="713"/>
      <c r="MD710" s="713"/>
      <c r="ME710" s="713"/>
      <c r="MF710" s="713"/>
      <c r="MG710" s="713"/>
      <c r="MH710" s="713"/>
      <c r="MI710" s="713"/>
      <c r="MJ710" s="713"/>
      <c r="MK710" s="713"/>
      <c r="ML710" s="713"/>
      <c r="MM710" s="713"/>
      <c r="MN710" s="713"/>
      <c r="MO710" s="713"/>
      <c r="MP710" s="713"/>
      <c r="MQ710" s="713"/>
      <c r="MR710" s="713"/>
      <c r="MS710" s="713"/>
      <c r="MT710" s="713"/>
      <c r="MU710" s="713"/>
      <c r="MV710" s="714"/>
      <c r="MW710" s="714"/>
      <c r="MX710" s="714"/>
      <c r="MY710" s="714"/>
      <c r="MZ710" s="714"/>
    </row>
    <row r="711" spans="1:364" s="49" customFormat="1">
      <c r="A711" s="723"/>
      <c r="B711" s="724"/>
      <c r="C711" s="709"/>
      <c r="D711" s="474"/>
      <c r="E711" s="7"/>
      <c r="F711" s="7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373"/>
      <c r="AG711" s="7"/>
      <c r="AH711" s="7"/>
      <c r="AI711" s="7"/>
      <c r="AJ711" s="7"/>
      <c r="AK711" s="7"/>
      <c r="AL711" s="7"/>
      <c r="AM711" s="7"/>
      <c r="AN711" s="7"/>
      <c r="AO711" s="373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373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373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373"/>
      <c r="FG711" s="6"/>
      <c r="FH711" s="6"/>
      <c r="FI711" s="6"/>
      <c r="FJ711" s="6"/>
      <c r="FK711" s="6"/>
      <c r="FL711" s="6"/>
      <c r="FM711" s="225"/>
      <c r="FN711" s="6"/>
      <c r="FO711" s="6"/>
      <c r="FP711" s="6"/>
      <c r="FQ711" s="6"/>
      <c r="FR711" s="510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101"/>
      <c r="GJ711" s="511"/>
      <c r="GK711" s="101"/>
      <c r="GL711" s="77"/>
      <c r="GM711" s="77"/>
      <c r="GN711" s="77"/>
      <c r="GO711" s="77"/>
      <c r="GP711" s="77"/>
      <c r="GQ711" s="77"/>
      <c r="GR711" s="77"/>
      <c r="GS711" s="77"/>
      <c r="GT711" s="77"/>
      <c r="GU711" s="77"/>
      <c r="GV711" s="77"/>
      <c r="GW711" s="77"/>
      <c r="GX711" s="77"/>
      <c r="GY711" s="77"/>
      <c r="GZ711" s="77"/>
      <c r="HA711" s="77"/>
      <c r="HB711" s="77"/>
      <c r="HC711" s="77"/>
      <c r="HD711" s="77"/>
      <c r="HE711" s="77"/>
      <c r="HF711" s="77"/>
      <c r="HG711" s="77"/>
      <c r="HH711" s="77"/>
      <c r="HI711" s="77"/>
      <c r="HJ711" s="77"/>
      <c r="HK711" s="77"/>
      <c r="HL711" s="77"/>
      <c r="HM711" s="77"/>
      <c r="HN711" s="77"/>
      <c r="HO711" s="77"/>
      <c r="HP711" s="77"/>
      <c r="HQ711" s="77"/>
      <c r="HR711" s="77"/>
      <c r="HS711" s="77"/>
      <c r="HT711" s="77"/>
      <c r="HU711" s="77"/>
      <c r="HV711" s="77"/>
      <c r="HW711" s="77"/>
      <c r="HX711" s="77"/>
      <c r="HY711" s="77"/>
      <c r="HZ711" s="77"/>
      <c r="IA711" s="77"/>
      <c r="IB711" s="77"/>
      <c r="IC711" s="77"/>
      <c r="ID711" s="77"/>
      <c r="IE711" s="77"/>
      <c r="IF711" s="77"/>
      <c r="IG711" s="77"/>
      <c r="IH711" s="77"/>
      <c r="II711" s="77"/>
      <c r="IJ711" s="77"/>
      <c r="IK711" s="77"/>
      <c r="IL711" s="77"/>
      <c r="IM711" s="77"/>
      <c r="IN711" s="77"/>
      <c r="IO711" s="77"/>
      <c r="IP711" s="77"/>
      <c r="IQ711" s="77"/>
      <c r="IR711" s="77"/>
      <c r="IS711" s="77"/>
      <c r="IT711" s="77"/>
      <c r="IU711" s="77"/>
      <c r="IV711" s="3"/>
      <c r="IW711" s="3"/>
      <c r="IX711" s="3"/>
      <c r="IY711" s="3"/>
      <c r="IZ711" s="3"/>
      <c r="JA711" s="551"/>
      <c r="JB711" s="713"/>
      <c r="JC711" s="713"/>
      <c r="JD711" s="713"/>
      <c r="JE711" s="713"/>
      <c r="JF711" s="713"/>
      <c r="JG711" s="713"/>
      <c r="JH711" s="713"/>
      <c r="JI711" s="713"/>
      <c r="JJ711" s="713"/>
      <c r="JK711" s="713"/>
      <c r="JL711" s="713"/>
      <c r="JM711" s="713"/>
      <c r="JN711" s="713"/>
      <c r="JO711" s="713"/>
      <c r="JP711" s="713"/>
      <c r="JQ711" s="713"/>
      <c r="JR711" s="713"/>
      <c r="JS711" s="713"/>
      <c r="JT711" s="713"/>
      <c r="JU711" s="713"/>
      <c r="JV711" s="713"/>
      <c r="JW711" s="713"/>
      <c r="JX711" s="713"/>
      <c r="JY711" s="713"/>
      <c r="JZ711" s="713"/>
      <c r="KA711" s="713"/>
      <c r="KB711" s="713"/>
      <c r="KC711" s="713"/>
      <c r="KD711" s="713"/>
      <c r="KE711" s="713"/>
      <c r="KF711" s="713"/>
      <c r="KG711" s="713"/>
      <c r="KH711" s="713"/>
      <c r="KI711" s="713"/>
      <c r="KJ711" s="713"/>
      <c r="KK711" s="713"/>
      <c r="KL711" s="713"/>
      <c r="KM711" s="713"/>
      <c r="KN711" s="713"/>
      <c r="KO711" s="713"/>
      <c r="KP711" s="713"/>
      <c r="KQ711" s="713"/>
      <c r="KR711" s="713"/>
      <c r="KS711" s="713"/>
      <c r="KT711" s="713"/>
      <c r="KU711" s="713"/>
      <c r="KV711" s="713"/>
      <c r="KW711" s="713"/>
      <c r="KX711" s="713"/>
      <c r="KY711" s="713"/>
      <c r="KZ711" s="713"/>
      <c r="LA711" s="713"/>
      <c r="LB711" s="713"/>
      <c r="LC711" s="713"/>
      <c r="LD711" s="713"/>
      <c r="LE711" s="713"/>
      <c r="LF711" s="713"/>
      <c r="LG711" s="713"/>
      <c r="LH711" s="713"/>
      <c r="LI711" s="713"/>
      <c r="LJ711" s="713"/>
      <c r="LK711" s="713"/>
      <c r="LL711" s="713"/>
      <c r="LM711" s="713"/>
      <c r="LN711" s="713"/>
      <c r="LO711" s="713"/>
      <c r="LP711" s="713"/>
      <c r="LQ711" s="713"/>
      <c r="LR711" s="713"/>
      <c r="LS711" s="713"/>
      <c r="LT711" s="713"/>
      <c r="LU711" s="713"/>
      <c r="LV711" s="713"/>
      <c r="LW711" s="713"/>
      <c r="LX711" s="713"/>
      <c r="LY711" s="713"/>
      <c r="LZ711" s="713"/>
      <c r="MA711" s="713"/>
      <c r="MB711" s="713"/>
      <c r="MC711" s="713"/>
      <c r="MD711" s="713"/>
      <c r="ME711" s="713"/>
      <c r="MF711" s="713"/>
      <c r="MG711" s="713"/>
      <c r="MH711" s="713"/>
      <c r="MI711" s="713"/>
      <c r="MJ711" s="713"/>
      <c r="MK711" s="713"/>
      <c r="ML711" s="713"/>
      <c r="MM711" s="713"/>
      <c r="MN711" s="713"/>
      <c r="MO711" s="713"/>
      <c r="MP711" s="713"/>
      <c r="MQ711" s="713"/>
      <c r="MR711" s="713"/>
      <c r="MS711" s="713"/>
      <c r="MT711" s="713"/>
      <c r="MU711" s="713"/>
      <c r="MV711" s="714"/>
      <c r="MW711" s="714"/>
      <c r="MX711" s="714"/>
      <c r="MY711" s="714"/>
      <c r="MZ711" s="714"/>
    </row>
    <row r="712" spans="1:364" s="49" customFormat="1">
      <c r="A712" s="723"/>
      <c r="B712" s="724"/>
      <c r="C712" s="709"/>
      <c r="D712" s="474"/>
      <c r="E712" s="7"/>
      <c r="F712" s="7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373"/>
      <c r="AG712" s="7"/>
      <c r="AH712" s="7"/>
      <c r="AI712" s="7"/>
      <c r="AJ712" s="7"/>
      <c r="AK712" s="7"/>
      <c r="AL712" s="7"/>
      <c r="AM712" s="7"/>
      <c r="AN712" s="7"/>
      <c r="AO712" s="373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373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373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373"/>
      <c r="FG712" s="6"/>
      <c r="FH712" s="6"/>
      <c r="FI712" s="6"/>
      <c r="FJ712" s="6"/>
      <c r="FK712" s="6"/>
      <c r="FL712" s="6"/>
      <c r="FM712" s="225"/>
      <c r="FN712" s="6"/>
      <c r="FO712" s="6"/>
      <c r="FP712" s="6"/>
      <c r="FQ712" s="6"/>
      <c r="FR712" s="510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101"/>
      <c r="GJ712" s="511"/>
      <c r="GK712" s="101"/>
      <c r="GL712" s="77"/>
      <c r="GM712" s="77"/>
      <c r="GN712" s="77"/>
      <c r="GO712" s="77"/>
      <c r="GP712" s="77"/>
      <c r="GQ712" s="77"/>
      <c r="GR712" s="77"/>
      <c r="GS712" s="77"/>
      <c r="GT712" s="77"/>
      <c r="GU712" s="77"/>
      <c r="GV712" s="77"/>
      <c r="GW712" s="77"/>
      <c r="GX712" s="77"/>
      <c r="GY712" s="77"/>
      <c r="GZ712" s="77"/>
      <c r="HA712" s="77"/>
      <c r="HB712" s="77"/>
      <c r="HC712" s="77"/>
      <c r="HD712" s="77"/>
      <c r="HE712" s="77"/>
      <c r="HF712" s="77"/>
      <c r="HG712" s="77"/>
      <c r="HH712" s="77"/>
      <c r="HI712" s="77"/>
      <c r="HJ712" s="77"/>
      <c r="HK712" s="77"/>
      <c r="HL712" s="77"/>
      <c r="HM712" s="77"/>
      <c r="HN712" s="77"/>
      <c r="HO712" s="77"/>
      <c r="HP712" s="77"/>
      <c r="HQ712" s="77"/>
      <c r="HR712" s="77"/>
      <c r="HS712" s="77"/>
      <c r="HT712" s="77"/>
      <c r="HU712" s="77"/>
      <c r="HV712" s="77"/>
      <c r="HW712" s="77"/>
      <c r="HX712" s="77"/>
      <c r="HY712" s="77"/>
      <c r="HZ712" s="77"/>
      <c r="IA712" s="77"/>
      <c r="IB712" s="77"/>
      <c r="IC712" s="77"/>
      <c r="ID712" s="77"/>
      <c r="IE712" s="77"/>
      <c r="IF712" s="77"/>
      <c r="IG712" s="77"/>
      <c r="IH712" s="77"/>
      <c r="II712" s="77"/>
      <c r="IJ712" s="77"/>
      <c r="IK712" s="77"/>
      <c r="IL712" s="77"/>
      <c r="IM712" s="77"/>
      <c r="IN712" s="77"/>
      <c r="IO712" s="77"/>
      <c r="IP712" s="77"/>
      <c r="IQ712" s="77"/>
      <c r="IR712" s="77"/>
      <c r="IS712" s="77"/>
      <c r="IT712" s="77"/>
      <c r="IU712" s="77"/>
      <c r="IV712" s="3"/>
      <c r="IW712" s="3"/>
      <c r="IX712" s="3"/>
      <c r="IY712" s="3"/>
      <c r="IZ712" s="3"/>
      <c r="JA712" s="551"/>
      <c r="JB712" s="713"/>
      <c r="JC712" s="713"/>
      <c r="JD712" s="713"/>
      <c r="JE712" s="713"/>
      <c r="JF712" s="713"/>
      <c r="JG712" s="713"/>
      <c r="JH712" s="713"/>
      <c r="JI712" s="713"/>
      <c r="JJ712" s="713"/>
      <c r="JK712" s="713"/>
      <c r="JL712" s="713"/>
      <c r="JM712" s="713"/>
      <c r="JN712" s="713"/>
      <c r="JO712" s="713"/>
      <c r="JP712" s="713"/>
      <c r="JQ712" s="713"/>
      <c r="JR712" s="713"/>
      <c r="JS712" s="713"/>
      <c r="JT712" s="713"/>
      <c r="JU712" s="713"/>
      <c r="JV712" s="713"/>
      <c r="JW712" s="713"/>
      <c r="JX712" s="713"/>
      <c r="JY712" s="713"/>
      <c r="JZ712" s="713"/>
      <c r="KA712" s="713"/>
      <c r="KB712" s="713"/>
      <c r="KC712" s="713"/>
      <c r="KD712" s="713"/>
      <c r="KE712" s="713"/>
      <c r="KF712" s="713"/>
      <c r="KG712" s="713"/>
      <c r="KH712" s="713"/>
      <c r="KI712" s="713"/>
      <c r="KJ712" s="713"/>
      <c r="KK712" s="713"/>
      <c r="KL712" s="713"/>
      <c r="KM712" s="713"/>
      <c r="KN712" s="713"/>
      <c r="KO712" s="713"/>
      <c r="KP712" s="713"/>
      <c r="KQ712" s="713"/>
      <c r="KR712" s="713"/>
      <c r="KS712" s="713"/>
      <c r="KT712" s="713"/>
      <c r="KU712" s="713"/>
      <c r="KV712" s="713"/>
      <c r="KW712" s="713"/>
      <c r="KX712" s="713"/>
      <c r="KY712" s="713"/>
      <c r="KZ712" s="713"/>
      <c r="LA712" s="713"/>
      <c r="LB712" s="713"/>
      <c r="LC712" s="713"/>
      <c r="LD712" s="713"/>
      <c r="LE712" s="713"/>
      <c r="LF712" s="713"/>
      <c r="LG712" s="713"/>
      <c r="LH712" s="713"/>
      <c r="LI712" s="713"/>
      <c r="LJ712" s="713"/>
      <c r="LK712" s="713"/>
      <c r="LL712" s="713"/>
      <c r="LM712" s="713"/>
      <c r="LN712" s="713"/>
      <c r="LO712" s="713"/>
      <c r="LP712" s="713"/>
      <c r="LQ712" s="713"/>
      <c r="LR712" s="713"/>
      <c r="LS712" s="713"/>
      <c r="LT712" s="713"/>
      <c r="LU712" s="713"/>
      <c r="LV712" s="713"/>
      <c r="LW712" s="713"/>
      <c r="LX712" s="713"/>
      <c r="LY712" s="713"/>
      <c r="LZ712" s="713"/>
      <c r="MA712" s="713"/>
      <c r="MB712" s="713"/>
      <c r="MC712" s="713"/>
      <c r="MD712" s="713"/>
      <c r="ME712" s="713"/>
      <c r="MF712" s="713"/>
      <c r="MG712" s="713"/>
      <c r="MH712" s="713"/>
      <c r="MI712" s="713"/>
      <c r="MJ712" s="713"/>
      <c r="MK712" s="713"/>
      <c r="ML712" s="713"/>
      <c r="MM712" s="713"/>
      <c r="MN712" s="713"/>
      <c r="MO712" s="713"/>
      <c r="MP712" s="713"/>
      <c r="MQ712" s="713"/>
      <c r="MR712" s="713"/>
      <c r="MS712" s="713"/>
      <c r="MT712" s="713"/>
      <c r="MU712" s="713"/>
      <c r="MV712" s="714"/>
      <c r="MW712" s="714"/>
      <c r="MX712" s="714"/>
      <c r="MY712" s="714"/>
      <c r="MZ712" s="714"/>
    </row>
    <row r="713" spans="1:364" s="49" customFormat="1">
      <c r="A713" s="723"/>
      <c r="B713" s="724"/>
      <c r="C713" s="709"/>
      <c r="D713" s="474"/>
      <c r="E713" s="7"/>
      <c r="F713" s="7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373"/>
      <c r="AG713" s="7"/>
      <c r="AH713" s="7"/>
      <c r="AI713" s="7"/>
      <c r="AJ713" s="7"/>
      <c r="AK713" s="7"/>
      <c r="AL713" s="7"/>
      <c r="AM713" s="7"/>
      <c r="AN713" s="7"/>
      <c r="AO713" s="373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373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373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373"/>
      <c r="FG713" s="6"/>
      <c r="FH713" s="6"/>
      <c r="FI713" s="6"/>
      <c r="FJ713" s="6"/>
      <c r="FK713" s="6"/>
      <c r="FL713" s="6"/>
      <c r="FM713" s="225"/>
      <c r="FN713" s="6"/>
      <c r="FO713" s="6"/>
      <c r="FP713" s="6"/>
      <c r="FQ713" s="6"/>
      <c r="FR713" s="510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101"/>
      <c r="GJ713" s="511"/>
      <c r="GK713" s="101"/>
      <c r="GL713" s="77"/>
      <c r="GM713" s="77"/>
      <c r="GN713" s="77"/>
      <c r="GO713" s="77"/>
      <c r="GP713" s="77"/>
      <c r="GQ713" s="77"/>
      <c r="GR713" s="77"/>
      <c r="GS713" s="77"/>
      <c r="GT713" s="77"/>
      <c r="GU713" s="77"/>
      <c r="GV713" s="77"/>
      <c r="GW713" s="77"/>
      <c r="GX713" s="77"/>
      <c r="GY713" s="77"/>
      <c r="GZ713" s="77"/>
      <c r="HA713" s="77"/>
      <c r="HB713" s="77"/>
      <c r="HC713" s="77"/>
      <c r="HD713" s="77"/>
      <c r="HE713" s="77"/>
      <c r="HF713" s="77"/>
      <c r="HG713" s="77"/>
      <c r="HH713" s="77"/>
      <c r="HI713" s="77"/>
      <c r="HJ713" s="77"/>
      <c r="HK713" s="77"/>
      <c r="HL713" s="77"/>
      <c r="HM713" s="77"/>
      <c r="HN713" s="77"/>
      <c r="HO713" s="77"/>
      <c r="HP713" s="77"/>
      <c r="HQ713" s="77"/>
      <c r="HR713" s="77"/>
      <c r="HS713" s="77"/>
      <c r="HT713" s="77"/>
      <c r="HU713" s="77"/>
      <c r="HV713" s="77"/>
      <c r="HW713" s="77"/>
      <c r="HX713" s="77"/>
      <c r="HY713" s="77"/>
      <c r="HZ713" s="77"/>
      <c r="IA713" s="77"/>
      <c r="IB713" s="77"/>
      <c r="IC713" s="77"/>
      <c r="ID713" s="77"/>
      <c r="IE713" s="77"/>
      <c r="IF713" s="77"/>
      <c r="IG713" s="77"/>
      <c r="IH713" s="77"/>
      <c r="II713" s="77"/>
      <c r="IJ713" s="77"/>
      <c r="IK713" s="77"/>
      <c r="IL713" s="77"/>
      <c r="IM713" s="77"/>
      <c r="IN713" s="77"/>
      <c r="IO713" s="77"/>
      <c r="IP713" s="77"/>
      <c r="IQ713" s="77"/>
      <c r="IR713" s="77"/>
      <c r="IS713" s="77"/>
      <c r="IT713" s="77"/>
      <c r="IU713" s="77"/>
      <c r="IV713" s="3"/>
      <c r="IW713" s="3"/>
      <c r="IX713" s="3"/>
      <c r="IY713" s="3"/>
      <c r="IZ713" s="3"/>
      <c r="JA713" s="551"/>
      <c r="JB713" s="713"/>
      <c r="JC713" s="713"/>
      <c r="JD713" s="713"/>
      <c r="JE713" s="713"/>
      <c r="JF713" s="713"/>
      <c r="JG713" s="713"/>
      <c r="JH713" s="713"/>
      <c r="JI713" s="713"/>
      <c r="JJ713" s="713"/>
      <c r="JK713" s="713"/>
      <c r="JL713" s="713"/>
      <c r="JM713" s="713"/>
      <c r="JN713" s="713"/>
      <c r="JO713" s="713"/>
      <c r="JP713" s="713"/>
      <c r="JQ713" s="713"/>
      <c r="JR713" s="713"/>
      <c r="JS713" s="713"/>
      <c r="JT713" s="713"/>
      <c r="JU713" s="713"/>
      <c r="JV713" s="713"/>
      <c r="JW713" s="713"/>
      <c r="JX713" s="713"/>
      <c r="JY713" s="713"/>
      <c r="JZ713" s="713"/>
      <c r="KA713" s="713"/>
      <c r="KB713" s="713"/>
      <c r="KC713" s="713"/>
      <c r="KD713" s="713"/>
      <c r="KE713" s="713"/>
      <c r="KF713" s="713"/>
      <c r="KG713" s="713"/>
      <c r="KH713" s="713"/>
      <c r="KI713" s="713"/>
      <c r="KJ713" s="713"/>
      <c r="KK713" s="713"/>
      <c r="KL713" s="713"/>
      <c r="KM713" s="713"/>
      <c r="KN713" s="713"/>
      <c r="KO713" s="713"/>
      <c r="KP713" s="713"/>
      <c r="KQ713" s="713"/>
      <c r="KR713" s="713"/>
      <c r="KS713" s="713"/>
      <c r="KT713" s="713"/>
      <c r="KU713" s="713"/>
      <c r="KV713" s="713"/>
      <c r="KW713" s="713"/>
      <c r="KX713" s="713"/>
      <c r="KY713" s="713"/>
      <c r="KZ713" s="713"/>
      <c r="LA713" s="713"/>
      <c r="LB713" s="713"/>
      <c r="LC713" s="713"/>
      <c r="LD713" s="713"/>
      <c r="LE713" s="713"/>
      <c r="LF713" s="713"/>
      <c r="LG713" s="713"/>
      <c r="LH713" s="713"/>
      <c r="LI713" s="713"/>
      <c r="LJ713" s="713"/>
      <c r="LK713" s="713"/>
      <c r="LL713" s="713"/>
      <c r="LM713" s="713"/>
      <c r="LN713" s="713"/>
      <c r="LO713" s="713"/>
      <c r="LP713" s="713"/>
      <c r="LQ713" s="713"/>
      <c r="LR713" s="713"/>
      <c r="LS713" s="713"/>
      <c r="LT713" s="713"/>
      <c r="LU713" s="713"/>
      <c r="LV713" s="713"/>
      <c r="LW713" s="713"/>
      <c r="LX713" s="713"/>
      <c r="LY713" s="713"/>
      <c r="LZ713" s="713"/>
      <c r="MA713" s="713"/>
      <c r="MB713" s="713"/>
      <c r="MC713" s="713"/>
      <c r="MD713" s="713"/>
      <c r="ME713" s="713"/>
      <c r="MF713" s="713"/>
      <c r="MG713" s="713"/>
      <c r="MH713" s="713"/>
      <c r="MI713" s="713"/>
      <c r="MJ713" s="713"/>
      <c r="MK713" s="713"/>
      <c r="ML713" s="713"/>
      <c r="MM713" s="713"/>
      <c r="MN713" s="713"/>
      <c r="MO713" s="713"/>
      <c r="MP713" s="713"/>
      <c r="MQ713" s="713"/>
      <c r="MR713" s="713"/>
      <c r="MS713" s="713"/>
      <c r="MT713" s="713"/>
      <c r="MU713" s="713"/>
      <c r="MV713" s="714"/>
      <c r="MW713" s="714"/>
      <c r="MX713" s="714"/>
      <c r="MY713" s="714"/>
      <c r="MZ713" s="714"/>
    </row>
    <row r="714" spans="1:364" s="49" customFormat="1">
      <c r="A714" s="723"/>
      <c r="B714" s="724"/>
      <c r="C714" s="709"/>
      <c r="D714" s="474"/>
      <c r="E714" s="7"/>
      <c r="F714" s="7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373"/>
      <c r="AG714" s="7"/>
      <c r="AH714" s="7"/>
      <c r="AI714" s="7"/>
      <c r="AJ714" s="7"/>
      <c r="AK714" s="7"/>
      <c r="AL714" s="7"/>
      <c r="AM714" s="7"/>
      <c r="AN714" s="7"/>
      <c r="AO714" s="373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373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373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373"/>
      <c r="FG714" s="6"/>
      <c r="FH714" s="6"/>
      <c r="FI714" s="6"/>
      <c r="FJ714" s="6"/>
      <c r="FK714" s="6"/>
      <c r="FL714" s="6"/>
      <c r="FM714" s="225"/>
      <c r="FN714" s="6"/>
      <c r="FO714" s="6"/>
      <c r="FP714" s="6"/>
      <c r="FQ714" s="6"/>
      <c r="FR714" s="510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101"/>
      <c r="GJ714" s="511"/>
      <c r="GK714" s="101"/>
      <c r="GL714" s="77"/>
      <c r="GM714" s="77"/>
      <c r="GN714" s="77"/>
      <c r="GO714" s="77"/>
      <c r="GP714" s="77"/>
      <c r="GQ714" s="77"/>
      <c r="GR714" s="77"/>
      <c r="GS714" s="77"/>
      <c r="GT714" s="77"/>
      <c r="GU714" s="77"/>
      <c r="GV714" s="77"/>
      <c r="GW714" s="77"/>
      <c r="GX714" s="77"/>
      <c r="GY714" s="77"/>
      <c r="GZ714" s="77"/>
      <c r="HA714" s="77"/>
      <c r="HB714" s="77"/>
      <c r="HC714" s="77"/>
      <c r="HD714" s="77"/>
      <c r="HE714" s="77"/>
      <c r="HF714" s="77"/>
      <c r="HG714" s="77"/>
      <c r="HH714" s="77"/>
      <c r="HI714" s="77"/>
      <c r="HJ714" s="77"/>
      <c r="HK714" s="77"/>
      <c r="HL714" s="77"/>
      <c r="HM714" s="77"/>
      <c r="HN714" s="77"/>
      <c r="HO714" s="77"/>
      <c r="HP714" s="77"/>
      <c r="HQ714" s="77"/>
      <c r="HR714" s="77"/>
      <c r="HS714" s="77"/>
      <c r="HT714" s="77"/>
      <c r="HU714" s="77"/>
      <c r="HV714" s="77"/>
      <c r="HW714" s="77"/>
      <c r="HX714" s="77"/>
      <c r="HY714" s="77"/>
      <c r="HZ714" s="77"/>
      <c r="IA714" s="77"/>
      <c r="IB714" s="77"/>
      <c r="IC714" s="77"/>
      <c r="ID714" s="77"/>
      <c r="IE714" s="77"/>
      <c r="IF714" s="77"/>
      <c r="IG714" s="77"/>
      <c r="IH714" s="77"/>
      <c r="II714" s="77"/>
      <c r="IJ714" s="77"/>
      <c r="IK714" s="77"/>
      <c r="IL714" s="77"/>
      <c r="IM714" s="77"/>
      <c r="IN714" s="77"/>
      <c r="IO714" s="77"/>
      <c r="IP714" s="77"/>
      <c r="IQ714" s="77"/>
      <c r="IR714" s="77"/>
      <c r="IS714" s="77"/>
      <c r="IT714" s="77"/>
      <c r="IU714" s="77"/>
      <c r="IV714" s="3"/>
      <c r="IW714" s="3"/>
      <c r="IX714" s="3"/>
      <c r="IY714" s="3"/>
      <c r="IZ714" s="3"/>
      <c r="JA714" s="551"/>
      <c r="JB714" s="713"/>
      <c r="JC714" s="713"/>
      <c r="JD714" s="713"/>
      <c r="JE714" s="713"/>
      <c r="JF714" s="713"/>
      <c r="JG714" s="713"/>
      <c r="JH714" s="713"/>
      <c r="JI714" s="713"/>
      <c r="JJ714" s="713"/>
      <c r="JK714" s="713"/>
      <c r="JL714" s="713"/>
      <c r="JM714" s="713"/>
      <c r="JN714" s="713"/>
      <c r="JO714" s="713"/>
      <c r="JP714" s="713"/>
      <c r="JQ714" s="713"/>
      <c r="JR714" s="713"/>
      <c r="JS714" s="713"/>
      <c r="JT714" s="713"/>
      <c r="JU714" s="713"/>
      <c r="JV714" s="713"/>
      <c r="JW714" s="713"/>
      <c r="JX714" s="713"/>
      <c r="JY714" s="713"/>
      <c r="JZ714" s="713"/>
      <c r="KA714" s="713"/>
      <c r="KB714" s="713"/>
      <c r="KC714" s="713"/>
      <c r="KD714" s="713"/>
      <c r="KE714" s="713"/>
      <c r="KF714" s="713"/>
      <c r="KG714" s="713"/>
      <c r="KH714" s="713"/>
      <c r="KI714" s="713"/>
      <c r="KJ714" s="713"/>
      <c r="KK714" s="713"/>
      <c r="KL714" s="713"/>
      <c r="KM714" s="713"/>
      <c r="KN714" s="713"/>
      <c r="KO714" s="713"/>
      <c r="KP714" s="713"/>
      <c r="KQ714" s="713"/>
      <c r="KR714" s="713"/>
      <c r="KS714" s="713"/>
      <c r="KT714" s="713"/>
      <c r="KU714" s="713"/>
      <c r="KV714" s="713"/>
      <c r="KW714" s="713"/>
      <c r="KX714" s="713"/>
      <c r="KY714" s="713"/>
      <c r="KZ714" s="713"/>
      <c r="LA714" s="713"/>
      <c r="LB714" s="713"/>
      <c r="LC714" s="713"/>
      <c r="LD714" s="713"/>
      <c r="LE714" s="713"/>
      <c r="LF714" s="713"/>
      <c r="LG714" s="713"/>
      <c r="LH714" s="713"/>
      <c r="LI714" s="713"/>
      <c r="LJ714" s="713"/>
      <c r="LK714" s="713"/>
      <c r="LL714" s="713"/>
      <c r="LM714" s="713"/>
      <c r="LN714" s="713"/>
      <c r="LO714" s="713"/>
      <c r="LP714" s="713"/>
      <c r="LQ714" s="713"/>
      <c r="LR714" s="713"/>
      <c r="LS714" s="713"/>
      <c r="LT714" s="713"/>
      <c r="LU714" s="713"/>
      <c r="LV714" s="713"/>
      <c r="LW714" s="713"/>
      <c r="LX714" s="713"/>
      <c r="LY714" s="713"/>
      <c r="LZ714" s="713"/>
      <c r="MA714" s="713"/>
      <c r="MB714" s="713"/>
      <c r="MC714" s="713"/>
      <c r="MD714" s="713"/>
      <c r="ME714" s="713"/>
      <c r="MF714" s="713"/>
      <c r="MG714" s="713"/>
      <c r="MH714" s="713"/>
      <c r="MI714" s="713"/>
      <c r="MJ714" s="713"/>
      <c r="MK714" s="713"/>
      <c r="ML714" s="713"/>
      <c r="MM714" s="713"/>
      <c r="MN714" s="713"/>
      <c r="MO714" s="713"/>
      <c r="MP714" s="713"/>
      <c r="MQ714" s="713"/>
      <c r="MR714" s="713"/>
      <c r="MS714" s="713"/>
      <c r="MT714" s="713"/>
      <c r="MU714" s="713"/>
      <c r="MV714" s="714"/>
      <c r="MW714" s="714"/>
      <c r="MX714" s="714"/>
      <c r="MY714" s="714"/>
      <c r="MZ714" s="714"/>
    </row>
    <row r="715" spans="1:364" s="49" customFormat="1">
      <c r="A715" s="723"/>
      <c r="B715" s="724"/>
      <c r="C715" s="709"/>
      <c r="D715" s="474"/>
      <c r="E715" s="7"/>
      <c r="F715" s="7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373"/>
      <c r="AG715" s="7"/>
      <c r="AH715" s="7"/>
      <c r="AI715" s="7"/>
      <c r="AJ715" s="7"/>
      <c r="AK715" s="7"/>
      <c r="AL715" s="7"/>
      <c r="AM715" s="7"/>
      <c r="AN715" s="7"/>
      <c r="AO715" s="373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373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373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373"/>
      <c r="FG715" s="6"/>
      <c r="FH715" s="6"/>
      <c r="FI715" s="6"/>
      <c r="FJ715" s="6"/>
      <c r="FK715" s="6"/>
      <c r="FL715" s="6"/>
      <c r="FM715" s="225"/>
      <c r="FN715" s="6"/>
      <c r="FO715" s="6"/>
      <c r="FP715" s="6"/>
      <c r="FQ715" s="6"/>
      <c r="FR715" s="510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101"/>
      <c r="GJ715" s="511"/>
      <c r="GK715" s="101"/>
      <c r="GL715" s="77"/>
      <c r="GM715" s="77"/>
      <c r="GN715" s="77"/>
      <c r="GO715" s="77"/>
      <c r="GP715" s="77"/>
      <c r="GQ715" s="77"/>
      <c r="GR715" s="77"/>
      <c r="GS715" s="77"/>
      <c r="GT715" s="77"/>
      <c r="GU715" s="77"/>
      <c r="GV715" s="77"/>
      <c r="GW715" s="77"/>
      <c r="GX715" s="77"/>
      <c r="GY715" s="77"/>
      <c r="GZ715" s="77"/>
      <c r="HA715" s="77"/>
      <c r="HB715" s="77"/>
      <c r="HC715" s="77"/>
      <c r="HD715" s="77"/>
      <c r="HE715" s="77"/>
      <c r="HF715" s="77"/>
      <c r="HG715" s="77"/>
      <c r="HH715" s="77"/>
      <c r="HI715" s="77"/>
      <c r="HJ715" s="77"/>
      <c r="HK715" s="77"/>
      <c r="HL715" s="77"/>
      <c r="HM715" s="77"/>
      <c r="HN715" s="77"/>
      <c r="HO715" s="77"/>
      <c r="HP715" s="77"/>
      <c r="HQ715" s="77"/>
      <c r="HR715" s="77"/>
      <c r="HS715" s="77"/>
      <c r="HT715" s="77"/>
      <c r="HU715" s="77"/>
      <c r="HV715" s="77"/>
      <c r="HW715" s="77"/>
      <c r="HX715" s="77"/>
      <c r="HY715" s="77"/>
      <c r="HZ715" s="77"/>
      <c r="IA715" s="77"/>
      <c r="IB715" s="77"/>
      <c r="IC715" s="77"/>
      <c r="ID715" s="77"/>
      <c r="IE715" s="77"/>
      <c r="IF715" s="77"/>
      <c r="IG715" s="77"/>
      <c r="IH715" s="77"/>
      <c r="II715" s="77"/>
      <c r="IJ715" s="77"/>
      <c r="IK715" s="77"/>
      <c r="IL715" s="77"/>
      <c r="IM715" s="77"/>
      <c r="IN715" s="77"/>
      <c r="IO715" s="77"/>
      <c r="IP715" s="77"/>
      <c r="IQ715" s="77"/>
      <c r="IR715" s="77"/>
      <c r="IS715" s="77"/>
      <c r="IT715" s="77"/>
      <c r="IU715" s="77"/>
      <c r="IV715" s="3"/>
      <c r="IW715" s="3"/>
      <c r="IX715" s="3"/>
      <c r="IY715" s="3"/>
      <c r="IZ715" s="3"/>
      <c r="JA715" s="551"/>
      <c r="JB715" s="713"/>
      <c r="JC715" s="713"/>
      <c r="JD715" s="713"/>
      <c r="JE715" s="713"/>
      <c r="JF715" s="713"/>
      <c r="JG715" s="713"/>
      <c r="JH715" s="713"/>
      <c r="JI715" s="713"/>
      <c r="JJ715" s="713"/>
      <c r="JK715" s="713"/>
      <c r="JL715" s="713"/>
      <c r="JM715" s="713"/>
      <c r="JN715" s="713"/>
      <c r="JO715" s="713"/>
      <c r="JP715" s="713"/>
      <c r="JQ715" s="713"/>
      <c r="JR715" s="713"/>
      <c r="JS715" s="713"/>
      <c r="JT715" s="713"/>
      <c r="JU715" s="713"/>
      <c r="JV715" s="713"/>
      <c r="JW715" s="713"/>
      <c r="JX715" s="713"/>
      <c r="JY715" s="713"/>
      <c r="JZ715" s="713"/>
      <c r="KA715" s="713"/>
      <c r="KB715" s="713"/>
      <c r="KC715" s="713"/>
      <c r="KD715" s="713"/>
      <c r="KE715" s="713"/>
      <c r="KF715" s="713"/>
      <c r="KG715" s="713"/>
      <c r="KH715" s="713"/>
      <c r="KI715" s="713"/>
      <c r="KJ715" s="713"/>
      <c r="KK715" s="713"/>
      <c r="KL715" s="713"/>
      <c r="KM715" s="713"/>
      <c r="KN715" s="713"/>
      <c r="KO715" s="713"/>
      <c r="KP715" s="713"/>
      <c r="KQ715" s="713"/>
      <c r="KR715" s="713"/>
      <c r="KS715" s="713"/>
      <c r="KT715" s="713"/>
      <c r="KU715" s="713"/>
      <c r="KV715" s="713"/>
      <c r="KW715" s="713"/>
      <c r="KX715" s="713"/>
      <c r="KY715" s="713"/>
      <c r="KZ715" s="713"/>
      <c r="LA715" s="713"/>
      <c r="LB715" s="713"/>
      <c r="LC715" s="713"/>
      <c r="LD715" s="713"/>
      <c r="LE715" s="713"/>
      <c r="LF715" s="713"/>
      <c r="LG715" s="713"/>
      <c r="LH715" s="713"/>
      <c r="LI715" s="713"/>
      <c r="LJ715" s="713"/>
      <c r="LK715" s="713"/>
      <c r="LL715" s="713"/>
      <c r="LM715" s="713"/>
      <c r="LN715" s="713"/>
      <c r="LO715" s="713"/>
      <c r="LP715" s="713"/>
      <c r="LQ715" s="713"/>
      <c r="LR715" s="713"/>
      <c r="LS715" s="713"/>
      <c r="LT715" s="713"/>
      <c r="LU715" s="713"/>
      <c r="LV715" s="713"/>
      <c r="LW715" s="713"/>
      <c r="LX715" s="713"/>
      <c r="LY715" s="713"/>
      <c r="LZ715" s="713"/>
      <c r="MA715" s="713"/>
      <c r="MB715" s="713"/>
      <c r="MC715" s="713"/>
      <c r="MD715" s="713"/>
      <c r="ME715" s="713"/>
      <c r="MF715" s="713"/>
      <c r="MG715" s="713"/>
      <c r="MH715" s="713"/>
      <c r="MI715" s="713"/>
      <c r="MJ715" s="713"/>
      <c r="MK715" s="713"/>
      <c r="ML715" s="713"/>
      <c r="MM715" s="713"/>
      <c r="MN715" s="713"/>
      <c r="MO715" s="713"/>
      <c r="MP715" s="713"/>
      <c r="MQ715" s="713"/>
      <c r="MR715" s="713"/>
      <c r="MS715" s="713"/>
      <c r="MT715" s="713"/>
      <c r="MU715" s="713"/>
      <c r="MV715" s="714"/>
      <c r="MW715" s="714"/>
      <c r="MX715" s="714"/>
      <c r="MY715" s="714"/>
      <c r="MZ715" s="714"/>
    </row>
    <row r="716" spans="1:364" s="49" customFormat="1">
      <c r="A716" s="723"/>
      <c r="B716" s="724"/>
      <c r="C716" s="709"/>
      <c r="D716" s="474"/>
      <c r="E716" s="7"/>
      <c r="F716" s="7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373"/>
      <c r="AG716" s="7"/>
      <c r="AH716" s="7"/>
      <c r="AI716" s="7"/>
      <c r="AJ716" s="7"/>
      <c r="AK716" s="7"/>
      <c r="AL716" s="7"/>
      <c r="AM716" s="7"/>
      <c r="AN716" s="7"/>
      <c r="AO716" s="373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373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373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373"/>
      <c r="FG716" s="6"/>
      <c r="FH716" s="6"/>
      <c r="FI716" s="6"/>
      <c r="FJ716" s="6"/>
      <c r="FK716" s="6"/>
      <c r="FL716" s="6"/>
      <c r="FM716" s="225"/>
      <c r="FN716" s="6"/>
      <c r="FO716" s="6"/>
      <c r="FP716" s="6"/>
      <c r="FQ716" s="6"/>
      <c r="FR716" s="510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101"/>
      <c r="GJ716" s="511"/>
      <c r="GK716" s="101"/>
      <c r="GL716" s="77"/>
      <c r="GM716" s="77"/>
      <c r="GN716" s="77"/>
      <c r="GO716" s="77"/>
      <c r="GP716" s="77"/>
      <c r="GQ716" s="77"/>
      <c r="GR716" s="77"/>
      <c r="GS716" s="77"/>
      <c r="GT716" s="77"/>
      <c r="GU716" s="77"/>
      <c r="GV716" s="77"/>
      <c r="GW716" s="77"/>
      <c r="GX716" s="77"/>
      <c r="GY716" s="77"/>
      <c r="GZ716" s="77"/>
      <c r="HA716" s="77"/>
      <c r="HB716" s="77"/>
      <c r="HC716" s="77"/>
      <c r="HD716" s="77"/>
      <c r="HE716" s="77"/>
      <c r="HF716" s="77"/>
      <c r="HG716" s="77"/>
      <c r="HH716" s="77"/>
      <c r="HI716" s="77"/>
      <c r="HJ716" s="77"/>
      <c r="HK716" s="77"/>
      <c r="HL716" s="77"/>
      <c r="HM716" s="77"/>
      <c r="HN716" s="77"/>
      <c r="HO716" s="77"/>
      <c r="HP716" s="77"/>
      <c r="HQ716" s="77"/>
      <c r="HR716" s="77"/>
      <c r="HS716" s="77"/>
      <c r="HT716" s="77"/>
      <c r="HU716" s="77"/>
      <c r="HV716" s="77"/>
      <c r="HW716" s="77"/>
      <c r="HX716" s="77"/>
      <c r="HY716" s="77"/>
      <c r="HZ716" s="77"/>
      <c r="IA716" s="77"/>
      <c r="IB716" s="77"/>
      <c r="IC716" s="77"/>
      <c r="ID716" s="77"/>
      <c r="IE716" s="77"/>
      <c r="IF716" s="77"/>
      <c r="IG716" s="77"/>
      <c r="IH716" s="77"/>
      <c r="II716" s="77"/>
      <c r="IJ716" s="77"/>
      <c r="IK716" s="77"/>
      <c r="IL716" s="77"/>
      <c r="IM716" s="77"/>
      <c r="IN716" s="77"/>
      <c r="IO716" s="77"/>
      <c r="IP716" s="77"/>
      <c r="IQ716" s="77"/>
      <c r="IR716" s="77"/>
      <c r="IS716" s="77"/>
      <c r="IT716" s="77"/>
      <c r="IU716" s="77"/>
      <c r="IV716" s="3"/>
      <c r="IW716" s="3"/>
      <c r="IX716" s="3"/>
      <c r="IY716" s="3"/>
      <c r="IZ716" s="3"/>
      <c r="JA716" s="551"/>
      <c r="JB716" s="713"/>
      <c r="JC716" s="713"/>
      <c r="JD716" s="713"/>
      <c r="JE716" s="713"/>
      <c r="JF716" s="713"/>
      <c r="JG716" s="713"/>
      <c r="JH716" s="713"/>
      <c r="JI716" s="713"/>
      <c r="JJ716" s="713"/>
      <c r="JK716" s="713"/>
      <c r="JL716" s="713"/>
      <c r="JM716" s="713"/>
      <c r="JN716" s="713"/>
      <c r="JO716" s="713"/>
      <c r="JP716" s="713"/>
      <c r="JQ716" s="713"/>
      <c r="JR716" s="713"/>
      <c r="JS716" s="713"/>
      <c r="JT716" s="713"/>
      <c r="JU716" s="713"/>
      <c r="JV716" s="713"/>
      <c r="JW716" s="713"/>
      <c r="JX716" s="713"/>
      <c r="JY716" s="713"/>
      <c r="JZ716" s="713"/>
      <c r="KA716" s="713"/>
      <c r="KB716" s="713"/>
      <c r="KC716" s="713"/>
      <c r="KD716" s="713"/>
      <c r="KE716" s="713"/>
      <c r="KF716" s="713"/>
      <c r="KG716" s="713"/>
      <c r="KH716" s="713"/>
      <c r="KI716" s="713"/>
      <c r="KJ716" s="713"/>
      <c r="KK716" s="713"/>
      <c r="KL716" s="713"/>
      <c r="KM716" s="713"/>
      <c r="KN716" s="713"/>
      <c r="KO716" s="713"/>
      <c r="KP716" s="713"/>
      <c r="KQ716" s="713"/>
      <c r="KR716" s="713"/>
      <c r="KS716" s="713"/>
      <c r="KT716" s="713"/>
      <c r="KU716" s="713"/>
      <c r="KV716" s="713"/>
      <c r="KW716" s="713"/>
      <c r="KX716" s="713"/>
      <c r="KY716" s="713"/>
      <c r="KZ716" s="713"/>
      <c r="LA716" s="713"/>
      <c r="LB716" s="713"/>
      <c r="LC716" s="713"/>
      <c r="LD716" s="713"/>
      <c r="LE716" s="713"/>
      <c r="LF716" s="713"/>
      <c r="LG716" s="713"/>
      <c r="LH716" s="713"/>
      <c r="LI716" s="713"/>
      <c r="LJ716" s="713"/>
      <c r="LK716" s="713"/>
      <c r="LL716" s="713"/>
      <c r="LM716" s="713"/>
      <c r="LN716" s="713"/>
      <c r="LO716" s="713"/>
      <c r="LP716" s="713"/>
      <c r="LQ716" s="713"/>
      <c r="LR716" s="713"/>
      <c r="LS716" s="713"/>
      <c r="LT716" s="713"/>
      <c r="LU716" s="713"/>
      <c r="LV716" s="713"/>
      <c r="LW716" s="713"/>
      <c r="LX716" s="713"/>
      <c r="LY716" s="713"/>
      <c r="LZ716" s="713"/>
      <c r="MA716" s="713"/>
      <c r="MB716" s="713"/>
      <c r="MC716" s="713"/>
      <c r="MD716" s="713"/>
      <c r="ME716" s="713"/>
      <c r="MF716" s="713"/>
      <c r="MG716" s="713"/>
      <c r="MH716" s="713"/>
      <c r="MI716" s="713"/>
      <c r="MJ716" s="713"/>
      <c r="MK716" s="713"/>
      <c r="ML716" s="713"/>
      <c r="MM716" s="713"/>
      <c r="MN716" s="713"/>
      <c r="MO716" s="713"/>
      <c r="MP716" s="713"/>
      <c r="MQ716" s="713"/>
      <c r="MR716" s="713"/>
      <c r="MS716" s="713"/>
      <c r="MT716" s="713"/>
      <c r="MU716" s="713"/>
      <c r="MV716" s="714"/>
      <c r="MW716" s="714"/>
      <c r="MX716" s="714"/>
      <c r="MY716" s="714"/>
      <c r="MZ716" s="714"/>
    </row>
    <row r="717" spans="1:364" s="49" customFormat="1">
      <c r="A717" s="723"/>
      <c r="B717" s="724"/>
      <c r="C717" s="709"/>
      <c r="D717" s="474"/>
      <c r="E717" s="7"/>
      <c r="F717" s="7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373"/>
      <c r="AG717" s="7"/>
      <c r="AH717" s="7"/>
      <c r="AI717" s="7"/>
      <c r="AJ717" s="7"/>
      <c r="AK717" s="7"/>
      <c r="AL717" s="7"/>
      <c r="AM717" s="7"/>
      <c r="AN717" s="7"/>
      <c r="AO717" s="373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373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373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373"/>
      <c r="FG717" s="6"/>
      <c r="FH717" s="6"/>
      <c r="FI717" s="6"/>
      <c r="FJ717" s="6"/>
      <c r="FK717" s="6"/>
      <c r="FL717" s="6"/>
      <c r="FM717" s="225"/>
      <c r="FN717" s="6"/>
      <c r="FO717" s="6"/>
      <c r="FP717" s="6"/>
      <c r="FQ717" s="6"/>
      <c r="FR717" s="510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101"/>
      <c r="GJ717" s="511"/>
      <c r="GK717" s="101"/>
      <c r="GL717" s="77"/>
      <c r="GM717" s="77"/>
      <c r="GN717" s="77"/>
      <c r="GO717" s="77"/>
      <c r="GP717" s="77"/>
      <c r="GQ717" s="77"/>
      <c r="GR717" s="77"/>
      <c r="GS717" s="77"/>
      <c r="GT717" s="77"/>
      <c r="GU717" s="77"/>
      <c r="GV717" s="77"/>
      <c r="GW717" s="77"/>
      <c r="GX717" s="77"/>
      <c r="GY717" s="77"/>
      <c r="GZ717" s="77"/>
      <c r="HA717" s="77"/>
      <c r="HB717" s="77"/>
      <c r="HC717" s="77"/>
      <c r="HD717" s="77"/>
      <c r="HE717" s="77"/>
      <c r="HF717" s="77"/>
      <c r="HG717" s="77"/>
      <c r="HH717" s="77"/>
      <c r="HI717" s="77"/>
      <c r="HJ717" s="77"/>
      <c r="HK717" s="77"/>
      <c r="HL717" s="77"/>
      <c r="HM717" s="77"/>
      <c r="HN717" s="77"/>
      <c r="HO717" s="77"/>
      <c r="HP717" s="77"/>
      <c r="HQ717" s="77"/>
      <c r="HR717" s="77"/>
      <c r="HS717" s="77"/>
      <c r="HT717" s="77"/>
      <c r="HU717" s="77"/>
      <c r="HV717" s="77"/>
      <c r="HW717" s="77"/>
      <c r="HX717" s="77"/>
      <c r="HY717" s="77"/>
      <c r="HZ717" s="77"/>
      <c r="IA717" s="77"/>
      <c r="IB717" s="77"/>
      <c r="IC717" s="77"/>
      <c r="ID717" s="77"/>
      <c r="IE717" s="77"/>
      <c r="IF717" s="77"/>
      <c r="IG717" s="77"/>
      <c r="IH717" s="77"/>
      <c r="II717" s="77"/>
      <c r="IJ717" s="77"/>
      <c r="IK717" s="77"/>
      <c r="IL717" s="77"/>
      <c r="IM717" s="77"/>
      <c r="IN717" s="77"/>
      <c r="IO717" s="77"/>
      <c r="IP717" s="77"/>
      <c r="IQ717" s="77"/>
      <c r="IR717" s="77"/>
      <c r="IS717" s="77"/>
      <c r="IT717" s="77"/>
      <c r="IU717" s="77"/>
      <c r="IV717" s="3"/>
      <c r="IW717" s="3"/>
      <c r="IX717" s="3"/>
      <c r="IY717" s="3"/>
      <c r="IZ717" s="3"/>
      <c r="JA717" s="551"/>
      <c r="JB717" s="713"/>
      <c r="JC717" s="713"/>
      <c r="JD717" s="713"/>
      <c r="JE717" s="713"/>
      <c r="JF717" s="713"/>
      <c r="JG717" s="713"/>
      <c r="JH717" s="713"/>
      <c r="JI717" s="713"/>
      <c r="JJ717" s="713"/>
      <c r="JK717" s="713"/>
      <c r="JL717" s="713"/>
      <c r="JM717" s="713"/>
      <c r="JN717" s="713"/>
      <c r="JO717" s="713"/>
      <c r="JP717" s="713"/>
      <c r="JQ717" s="713"/>
      <c r="JR717" s="713"/>
      <c r="JS717" s="713"/>
      <c r="JT717" s="713"/>
      <c r="JU717" s="713"/>
      <c r="JV717" s="713"/>
      <c r="JW717" s="713"/>
      <c r="JX717" s="713"/>
      <c r="JY717" s="713"/>
      <c r="JZ717" s="713"/>
      <c r="KA717" s="713"/>
      <c r="KB717" s="713"/>
      <c r="KC717" s="713"/>
      <c r="KD717" s="713"/>
      <c r="KE717" s="713"/>
      <c r="KF717" s="713"/>
      <c r="KG717" s="713"/>
      <c r="KH717" s="713"/>
      <c r="KI717" s="713"/>
      <c r="KJ717" s="713"/>
      <c r="KK717" s="713"/>
      <c r="KL717" s="713"/>
      <c r="KM717" s="713"/>
      <c r="KN717" s="713"/>
      <c r="KO717" s="713"/>
      <c r="KP717" s="713"/>
      <c r="KQ717" s="713"/>
      <c r="KR717" s="713"/>
      <c r="KS717" s="713"/>
      <c r="KT717" s="713"/>
      <c r="KU717" s="713"/>
      <c r="KV717" s="713"/>
      <c r="KW717" s="713"/>
      <c r="KX717" s="713"/>
      <c r="KY717" s="713"/>
      <c r="KZ717" s="713"/>
      <c r="LA717" s="713"/>
      <c r="LB717" s="713"/>
      <c r="LC717" s="713"/>
      <c r="LD717" s="713"/>
      <c r="LE717" s="713"/>
      <c r="LF717" s="713"/>
      <c r="LG717" s="713"/>
      <c r="LH717" s="713"/>
      <c r="LI717" s="713"/>
      <c r="LJ717" s="713"/>
      <c r="LK717" s="713"/>
      <c r="LL717" s="713"/>
      <c r="LM717" s="713"/>
      <c r="LN717" s="713"/>
      <c r="LO717" s="713"/>
      <c r="LP717" s="713"/>
      <c r="LQ717" s="713"/>
      <c r="LR717" s="713"/>
      <c r="LS717" s="713"/>
      <c r="LT717" s="713"/>
      <c r="LU717" s="713"/>
      <c r="LV717" s="713"/>
      <c r="LW717" s="713"/>
      <c r="LX717" s="713"/>
      <c r="LY717" s="713"/>
      <c r="LZ717" s="713"/>
      <c r="MA717" s="713"/>
      <c r="MB717" s="713"/>
      <c r="MC717" s="713"/>
      <c r="MD717" s="713"/>
      <c r="ME717" s="713"/>
      <c r="MF717" s="713"/>
      <c r="MG717" s="713"/>
      <c r="MH717" s="713"/>
      <c r="MI717" s="713"/>
      <c r="MJ717" s="713"/>
      <c r="MK717" s="713"/>
      <c r="ML717" s="713"/>
      <c r="MM717" s="713"/>
      <c r="MN717" s="713"/>
      <c r="MO717" s="713"/>
      <c r="MP717" s="713"/>
      <c r="MQ717" s="713"/>
      <c r="MR717" s="713"/>
      <c r="MS717" s="713"/>
      <c r="MT717" s="713"/>
      <c r="MU717" s="713"/>
      <c r="MV717" s="714"/>
      <c r="MW717" s="714"/>
      <c r="MX717" s="714"/>
      <c r="MY717" s="714"/>
      <c r="MZ717" s="714"/>
    </row>
    <row r="718" spans="1:364" s="49" customFormat="1">
      <c r="A718" s="723"/>
      <c r="B718" s="724"/>
      <c r="C718" s="709"/>
      <c r="D718" s="474"/>
      <c r="E718" s="7"/>
      <c r="F718" s="7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373"/>
      <c r="AG718" s="7"/>
      <c r="AH718" s="7"/>
      <c r="AI718" s="7"/>
      <c r="AJ718" s="7"/>
      <c r="AK718" s="7"/>
      <c r="AL718" s="7"/>
      <c r="AM718" s="7"/>
      <c r="AN718" s="7"/>
      <c r="AO718" s="373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373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373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373"/>
      <c r="FG718" s="6"/>
      <c r="FH718" s="6"/>
      <c r="FI718" s="6"/>
      <c r="FJ718" s="6"/>
      <c r="FK718" s="6"/>
      <c r="FL718" s="6"/>
      <c r="FM718" s="225"/>
      <c r="FN718" s="6"/>
      <c r="FO718" s="6"/>
      <c r="FP718" s="6"/>
      <c r="FQ718" s="6"/>
      <c r="FR718" s="510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101"/>
      <c r="GJ718" s="511"/>
      <c r="GK718" s="101"/>
      <c r="GL718" s="77"/>
      <c r="GM718" s="77"/>
      <c r="GN718" s="77"/>
      <c r="GO718" s="77"/>
      <c r="GP718" s="77"/>
      <c r="GQ718" s="77"/>
      <c r="GR718" s="77"/>
      <c r="GS718" s="77"/>
      <c r="GT718" s="77"/>
      <c r="GU718" s="77"/>
      <c r="GV718" s="77"/>
      <c r="GW718" s="77"/>
      <c r="GX718" s="77"/>
      <c r="GY718" s="77"/>
      <c r="GZ718" s="77"/>
      <c r="HA718" s="77"/>
      <c r="HB718" s="77"/>
      <c r="HC718" s="77"/>
      <c r="HD718" s="77"/>
      <c r="HE718" s="77"/>
      <c r="HF718" s="77"/>
      <c r="HG718" s="77"/>
      <c r="HH718" s="77"/>
      <c r="HI718" s="77"/>
      <c r="HJ718" s="77"/>
      <c r="HK718" s="77"/>
      <c r="HL718" s="77"/>
      <c r="HM718" s="77"/>
      <c r="HN718" s="77"/>
      <c r="HO718" s="77"/>
      <c r="HP718" s="77"/>
      <c r="HQ718" s="77"/>
      <c r="HR718" s="77"/>
      <c r="HS718" s="77"/>
      <c r="HT718" s="77"/>
      <c r="HU718" s="77"/>
      <c r="HV718" s="77"/>
      <c r="HW718" s="77"/>
      <c r="HX718" s="77"/>
      <c r="HY718" s="77"/>
      <c r="HZ718" s="77"/>
      <c r="IA718" s="77"/>
      <c r="IB718" s="77"/>
      <c r="IC718" s="77"/>
      <c r="ID718" s="77"/>
      <c r="IE718" s="77"/>
      <c r="IF718" s="77"/>
      <c r="IG718" s="77"/>
      <c r="IH718" s="77"/>
      <c r="II718" s="77"/>
      <c r="IJ718" s="77"/>
      <c r="IK718" s="77"/>
      <c r="IL718" s="77"/>
      <c r="IM718" s="77"/>
      <c r="IN718" s="77"/>
      <c r="IO718" s="77"/>
      <c r="IP718" s="77"/>
      <c r="IQ718" s="77"/>
      <c r="IR718" s="77"/>
      <c r="IS718" s="77"/>
      <c r="IT718" s="77"/>
      <c r="IU718" s="77"/>
      <c r="IV718" s="3"/>
      <c r="IW718" s="3"/>
      <c r="IX718" s="3"/>
      <c r="IY718" s="3"/>
      <c r="IZ718" s="3"/>
      <c r="JA718" s="551"/>
      <c r="JB718" s="713"/>
      <c r="JC718" s="713"/>
      <c r="JD718" s="713"/>
      <c r="JE718" s="713"/>
      <c r="JF718" s="713"/>
      <c r="JG718" s="713"/>
      <c r="JH718" s="713"/>
      <c r="JI718" s="713"/>
      <c r="JJ718" s="713"/>
      <c r="JK718" s="713"/>
      <c r="JL718" s="713"/>
      <c r="JM718" s="713"/>
      <c r="JN718" s="713"/>
      <c r="JO718" s="713"/>
      <c r="JP718" s="713"/>
      <c r="JQ718" s="713"/>
      <c r="JR718" s="713"/>
      <c r="JS718" s="713"/>
      <c r="JT718" s="713"/>
      <c r="JU718" s="713"/>
      <c r="JV718" s="713"/>
      <c r="JW718" s="713"/>
      <c r="JX718" s="713"/>
      <c r="JY718" s="713"/>
      <c r="JZ718" s="713"/>
      <c r="KA718" s="713"/>
      <c r="KB718" s="713"/>
      <c r="KC718" s="713"/>
      <c r="KD718" s="713"/>
      <c r="KE718" s="713"/>
      <c r="KF718" s="713"/>
      <c r="KG718" s="713"/>
      <c r="KH718" s="713"/>
      <c r="KI718" s="713"/>
      <c r="KJ718" s="713"/>
      <c r="KK718" s="713"/>
      <c r="KL718" s="713"/>
      <c r="KM718" s="713"/>
      <c r="KN718" s="713"/>
      <c r="KO718" s="713"/>
      <c r="KP718" s="713"/>
      <c r="KQ718" s="713"/>
      <c r="KR718" s="713"/>
      <c r="KS718" s="713"/>
      <c r="KT718" s="713"/>
      <c r="KU718" s="713"/>
      <c r="KV718" s="713"/>
      <c r="KW718" s="713"/>
      <c r="KX718" s="713"/>
      <c r="KY718" s="713"/>
      <c r="KZ718" s="713"/>
      <c r="LA718" s="713"/>
      <c r="LB718" s="713"/>
      <c r="LC718" s="713"/>
      <c r="LD718" s="713"/>
      <c r="LE718" s="713"/>
      <c r="LF718" s="713"/>
      <c r="LG718" s="713"/>
      <c r="LH718" s="713"/>
      <c r="LI718" s="713"/>
      <c r="LJ718" s="713"/>
      <c r="LK718" s="713"/>
      <c r="LL718" s="713"/>
      <c r="LM718" s="713"/>
      <c r="LN718" s="713"/>
      <c r="LO718" s="713"/>
      <c r="LP718" s="713"/>
      <c r="LQ718" s="713"/>
      <c r="LR718" s="713"/>
      <c r="LS718" s="713"/>
      <c r="LT718" s="713"/>
      <c r="LU718" s="713"/>
      <c r="LV718" s="713"/>
      <c r="LW718" s="713"/>
      <c r="LX718" s="713"/>
      <c r="LY718" s="713"/>
      <c r="LZ718" s="713"/>
      <c r="MA718" s="713"/>
      <c r="MB718" s="713"/>
      <c r="MC718" s="713"/>
      <c r="MD718" s="713"/>
      <c r="ME718" s="713"/>
      <c r="MF718" s="713"/>
      <c r="MG718" s="713"/>
      <c r="MH718" s="713"/>
      <c r="MI718" s="713"/>
      <c r="MJ718" s="713"/>
      <c r="MK718" s="713"/>
      <c r="ML718" s="713"/>
      <c r="MM718" s="713"/>
      <c r="MN718" s="713"/>
      <c r="MO718" s="713"/>
      <c r="MP718" s="713"/>
      <c r="MQ718" s="713"/>
      <c r="MR718" s="713"/>
      <c r="MS718" s="713"/>
      <c r="MT718" s="713"/>
      <c r="MU718" s="713"/>
      <c r="MV718" s="714"/>
      <c r="MW718" s="714"/>
      <c r="MX718" s="714"/>
      <c r="MY718" s="714"/>
      <c r="MZ718" s="714"/>
    </row>
    <row r="719" spans="1:364" s="49" customFormat="1">
      <c r="A719" s="723"/>
      <c r="B719" s="724"/>
      <c r="C719" s="709"/>
      <c r="D719" s="474"/>
      <c r="E719" s="7"/>
      <c r="F719" s="7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373"/>
      <c r="AG719" s="7"/>
      <c r="AH719" s="7"/>
      <c r="AI719" s="7"/>
      <c r="AJ719" s="7"/>
      <c r="AK719" s="7"/>
      <c r="AL719" s="7"/>
      <c r="AM719" s="7"/>
      <c r="AN719" s="7"/>
      <c r="AO719" s="373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373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373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373"/>
      <c r="FG719" s="6"/>
      <c r="FH719" s="6"/>
      <c r="FI719" s="6"/>
      <c r="FJ719" s="6"/>
      <c r="FK719" s="6"/>
      <c r="FL719" s="6"/>
      <c r="FM719" s="225"/>
      <c r="FN719" s="6"/>
      <c r="FO719" s="6"/>
      <c r="FP719" s="6"/>
      <c r="FQ719" s="6"/>
      <c r="FR719" s="510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101"/>
      <c r="GJ719" s="511"/>
      <c r="GK719" s="101"/>
      <c r="GL719" s="77"/>
      <c r="GM719" s="77"/>
      <c r="GN719" s="77"/>
      <c r="GO719" s="77"/>
      <c r="GP719" s="77"/>
      <c r="GQ719" s="77"/>
      <c r="GR719" s="77"/>
      <c r="GS719" s="77"/>
      <c r="GT719" s="77"/>
      <c r="GU719" s="77"/>
      <c r="GV719" s="77"/>
      <c r="GW719" s="77"/>
      <c r="GX719" s="77"/>
      <c r="GY719" s="77"/>
      <c r="GZ719" s="77"/>
      <c r="HA719" s="77"/>
      <c r="HB719" s="77"/>
      <c r="HC719" s="77"/>
      <c r="HD719" s="77"/>
      <c r="HE719" s="77"/>
      <c r="HF719" s="77"/>
      <c r="HG719" s="77"/>
      <c r="HH719" s="77"/>
      <c r="HI719" s="77"/>
      <c r="HJ719" s="77"/>
      <c r="HK719" s="77"/>
      <c r="HL719" s="77"/>
      <c r="HM719" s="77"/>
      <c r="HN719" s="77"/>
      <c r="HO719" s="77"/>
      <c r="HP719" s="77"/>
      <c r="HQ719" s="77"/>
      <c r="HR719" s="77"/>
      <c r="HS719" s="77"/>
      <c r="HT719" s="77"/>
      <c r="HU719" s="77"/>
      <c r="HV719" s="77"/>
      <c r="HW719" s="77"/>
      <c r="HX719" s="77"/>
      <c r="HY719" s="77"/>
      <c r="HZ719" s="77"/>
      <c r="IA719" s="77"/>
      <c r="IB719" s="77"/>
      <c r="IC719" s="77"/>
      <c r="ID719" s="77"/>
      <c r="IE719" s="77"/>
      <c r="IF719" s="77"/>
      <c r="IG719" s="77"/>
      <c r="IH719" s="77"/>
      <c r="II719" s="77"/>
      <c r="IJ719" s="77"/>
      <c r="IK719" s="77"/>
      <c r="IL719" s="77"/>
      <c r="IM719" s="77"/>
      <c r="IN719" s="77"/>
      <c r="IO719" s="77"/>
      <c r="IP719" s="77"/>
      <c r="IQ719" s="77"/>
      <c r="IR719" s="77"/>
      <c r="IS719" s="77"/>
      <c r="IT719" s="77"/>
      <c r="IU719" s="77"/>
      <c r="IV719" s="3"/>
      <c r="IW719" s="3"/>
      <c r="IX719" s="3"/>
      <c r="IY719" s="3"/>
      <c r="IZ719" s="3"/>
      <c r="JA719" s="551"/>
      <c r="JB719" s="713"/>
      <c r="JC719" s="713"/>
      <c r="JD719" s="713"/>
      <c r="JE719" s="713"/>
      <c r="JF719" s="713"/>
      <c r="JG719" s="713"/>
      <c r="JH719" s="713"/>
      <c r="JI719" s="713"/>
      <c r="JJ719" s="713"/>
      <c r="JK719" s="713"/>
      <c r="JL719" s="713"/>
      <c r="JM719" s="713"/>
      <c r="JN719" s="713"/>
      <c r="JO719" s="713"/>
      <c r="JP719" s="713"/>
      <c r="JQ719" s="713"/>
      <c r="JR719" s="713"/>
      <c r="JS719" s="713"/>
      <c r="JT719" s="713"/>
      <c r="JU719" s="713"/>
      <c r="JV719" s="713"/>
      <c r="JW719" s="713"/>
      <c r="JX719" s="713"/>
      <c r="JY719" s="713"/>
      <c r="JZ719" s="713"/>
      <c r="KA719" s="713"/>
      <c r="KB719" s="713"/>
      <c r="KC719" s="713"/>
      <c r="KD719" s="713"/>
      <c r="KE719" s="713"/>
      <c r="KF719" s="713"/>
      <c r="KG719" s="713"/>
      <c r="KH719" s="713"/>
      <c r="KI719" s="713"/>
      <c r="KJ719" s="713"/>
      <c r="KK719" s="713"/>
      <c r="KL719" s="713"/>
      <c r="KM719" s="713"/>
      <c r="KN719" s="713"/>
      <c r="KO719" s="713"/>
      <c r="KP719" s="713"/>
      <c r="KQ719" s="713"/>
      <c r="KR719" s="713"/>
      <c r="KS719" s="713"/>
      <c r="KT719" s="713"/>
      <c r="KU719" s="713"/>
      <c r="KV719" s="713"/>
      <c r="KW719" s="713"/>
      <c r="KX719" s="713"/>
      <c r="KY719" s="713"/>
      <c r="KZ719" s="713"/>
      <c r="LA719" s="713"/>
      <c r="LB719" s="713"/>
      <c r="LC719" s="713"/>
      <c r="LD719" s="713"/>
      <c r="LE719" s="713"/>
      <c r="LF719" s="713"/>
      <c r="LG719" s="713"/>
      <c r="LH719" s="713"/>
      <c r="LI719" s="713"/>
      <c r="LJ719" s="713"/>
      <c r="LK719" s="713"/>
      <c r="LL719" s="713"/>
      <c r="LM719" s="713"/>
      <c r="LN719" s="713"/>
      <c r="LO719" s="713"/>
      <c r="LP719" s="713"/>
      <c r="LQ719" s="713"/>
      <c r="LR719" s="713"/>
      <c r="LS719" s="713"/>
      <c r="LT719" s="713"/>
      <c r="LU719" s="713"/>
      <c r="LV719" s="713"/>
      <c r="LW719" s="713"/>
      <c r="LX719" s="713"/>
      <c r="LY719" s="713"/>
      <c r="LZ719" s="713"/>
      <c r="MA719" s="713"/>
      <c r="MB719" s="713"/>
      <c r="MC719" s="713"/>
      <c r="MD719" s="713"/>
      <c r="ME719" s="713"/>
      <c r="MF719" s="713"/>
      <c r="MG719" s="713"/>
      <c r="MH719" s="713"/>
      <c r="MI719" s="713"/>
      <c r="MJ719" s="713"/>
      <c r="MK719" s="713"/>
      <c r="ML719" s="713"/>
      <c r="MM719" s="713"/>
      <c r="MN719" s="713"/>
      <c r="MO719" s="713"/>
      <c r="MP719" s="713"/>
      <c r="MQ719" s="713"/>
      <c r="MR719" s="713"/>
      <c r="MS719" s="713"/>
      <c r="MT719" s="713"/>
      <c r="MU719" s="713"/>
      <c r="MV719" s="714"/>
      <c r="MW719" s="714"/>
      <c r="MX719" s="714"/>
      <c r="MY719" s="714"/>
      <c r="MZ719" s="714"/>
    </row>
    <row r="720" spans="1:364" s="49" customFormat="1">
      <c r="A720" s="723"/>
      <c r="B720" s="724"/>
      <c r="C720" s="709"/>
      <c r="D720" s="474"/>
      <c r="E720" s="7"/>
      <c r="F720" s="7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373"/>
      <c r="AG720" s="7"/>
      <c r="AH720" s="7"/>
      <c r="AI720" s="7"/>
      <c r="AJ720" s="7"/>
      <c r="AK720" s="7"/>
      <c r="AL720" s="7"/>
      <c r="AM720" s="7"/>
      <c r="AN720" s="7"/>
      <c r="AO720" s="373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373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373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373"/>
      <c r="FG720" s="6"/>
      <c r="FH720" s="6"/>
      <c r="FI720" s="6"/>
      <c r="FJ720" s="6"/>
      <c r="FK720" s="6"/>
      <c r="FL720" s="6"/>
      <c r="FM720" s="225"/>
      <c r="FN720" s="6"/>
      <c r="FO720" s="6"/>
      <c r="FP720" s="6"/>
      <c r="FQ720" s="6"/>
      <c r="FR720" s="510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101"/>
      <c r="GJ720" s="511"/>
      <c r="GK720" s="101"/>
      <c r="GL720" s="77"/>
      <c r="GM720" s="77"/>
      <c r="GN720" s="77"/>
      <c r="GO720" s="77"/>
      <c r="GP720" s="77"/>
      <c r="GQ720" s="77"/>
      <c r="GR720" s="77"/>
      <c r="GS720" s="77"/>
      <c r="GT720" s="77"/>
      <c r="GU720" s="77"/>
      <c r="GV720" s="77"/>
      <c r="GW720" s="77"/>
      <c r="GX720" s="77"/>
      <c r="GY720" s="77"/>
      <c r="GZ720" s="77"/>
      <c r="HA720" s="77"/>
      <c r="HB720" s="77"/>
      <c r="HC720" s="77"/>
      <c r="HD720" s="77"/>
      <c r="HE720" s="77"/>
      <c r="HF720" s="77"/>
      <c r="HG720" s="77"/>
      <c r="HH720" s="77"/>
      <c r="HI720" s="77"/>
      <c r="HJ720" s="77"/>
      <c r="HK720" s="77"/>
      <c r="HL720" s="77"/>
      <c r="HM720" s="77"/>
      <c r="HN720" s="77"/>
      <c r="HO720" s="77"/>
      <c r="HP720" s="77"/>
      <c r="HQ720" s="77"/>
      <c r="HR720" s="77"/>
      <c r="HS720" s="77"/>
      <c r="HT720" s="77"/>
      <c r="HU720" s="77"/>
      <c r="HV720" s="77"/>
      <c r="HW720" s="77"/>
      <c r="HX720" s="77"/>
      <c r="HY720" s="77"/>
      <c r="HZ720" s="77"/>
      <c r="IA720" s="77"/>
      <c r="IB720" s="77"/>
      <c r="IC720" s="77"/>
      <c r="ID720" s="77"/>
      <c r="IE720" s="77"/>
      <c r="IF720" s="77"/>
      <c r="IG720" s="77"/>
      <c r="IH720" s="77"/>
      <c r="II720" s="77"/>
      <c r="IJ720" s="77"/>
      <c r="IK720" s="77"/>
      <c r="IL720" s="77"/>
      <c r="IM720" s="77"/>
      <c r="IN720" s="77"/>
      <c r="IO720" s="77"/>
      <c r="IP720" s="77"/>
      <c r="IQ720" s="77"/>
      <c r="IR720" s="77"/>
      <c r="IS720" s="77"/>
      <c r="IT720" s="77"/>
      <c r="IU720" s="77"/>
      <c r="IV720" s="3"/>
      <c r="IW720" s="3"/>
      <c r="IX720" s="3"/>
      <c r="IY720" s="3"/>
      <c r="IZ720" s="3"/>
      <c r="JA720" s="551"/>
      <c r="JB720" s="713"/>
      <c r="JC720" s="713"/>
      <c r="JD720" s="713"/>
      <c r="JE720" s="713"/>
      <c r="JF720" s="713"/>
      <c r="JG720" s="713"/>
      <c r="JH720" s="713"/>
      <c r="JI720" s="713"/>
      <c r="JJ720" s="713"/>
      <c r="JK720" s="713"/>
      <c r="JL720" s="713"/>
      <c r="JM720" s="713"/>
      <c r="JN720" s="713"/>
      <c r="JO720" s="713"/>
      <c r="JP720" s="713"/>
      <c r="JQ720" s="713"/>
      <c r="JR720" s="713"/>
      <c r="JS720" s="713"/>
      <c r="JT720" s="713"/>
      <c r="JU720" s="713"/>
      <c r="JV720" s="713"/>
      <c r="JW720" s="713"/>
      <c r="JX720" s="713"/>
      <c r="JY720" s="713"/>
      <c r="JZ720" s="713"/>
      <c r="KA720" s="713"/>
      <c r="KB720" s="713"/>
      <c r="KC720" s="713"/>
      <c r="KD720" s="713"/>
      <c r="KE720" s="713"/>
      <c r="KF720" s="713"/>
      <c r="KG720" s="713"/>
      <c r="KH720" s="713"/>
      <c r="KI720" s="713"/>
      <c r="KJ720" s="713"/>
      <c r="KK720" s="713"/>
      <c r="KL720" s="713"/>
      <c r="KM720" s="713"/>
      <c r="KN720" s="713"/>
      <c r="KO720" s="713"/>
      <c r="KP720" s="713"/>
      <c r="KQ720" s="713"/>
      <c r="KR720" s="713"/>
      <c r="KS720" s="713"/>
      <c r="KT720" s="713"/>
      <c r="KU720" s="713"/>
      <c r="KV720" s="713"/>
      <c r="KW720" s="713"/>
      <c r="KX720" s="713"/>
      <c r="KY720" s="713"/>
      <c r="KZ720" s="713"/>
      <c r="LA720" s="713"/>
      <c r="LB720" s="713"/>
      <c r="LC720" s="713"/>
      <c r="LD720" s="713"/>
      <c r="LE720" s="713"/>
      <c r="LF720" s="713"/>
      <c r="LG720" s="713"/>
      <c r="LH720" s="713"/>
      <c r="LI720" s="713"/>
      <c r="LJ720" s="713"/>
      <c r="LK720" s="713"/>
      <c r="LL720" s="713"/>
      <c r="LM720" s="713"/>
      <c r="LN720" s="713"/>
      <c r="LO720" s="713"/>
      <c r="LP720" s="713"/>
      <c r="LQ720" s="713"/>
      <c r="LR720" s="713"/>
      <c r="LS720" s="713"/>
      <c r="LT720" s="713"/>
      <c r="LU720" s="713"/>
      <c r="LV720" s="713"/>
      <c r="LW720" s="713"/>
      <c r="LX720" s="713"/>
      <c r="LY720" s="713"/>
      <c r="LZ720" s="713"/>
      <c r="MA720" s="713"/>
      <c r="MB720" s="713"/>
      <c r="MC720" s="713"/>
      <c r="MD720" s="713"/>
      <c r="ME720" s="713"/>
      <c r="MF720" s="713"/>
      <c r="MG720" s="713"/>
      <c r="MH720" s="713"/>
      <c r="MI720" s="713"/>
      <c r="MJ720" s="713"/>
      <c r="MK720" s="713"/>
      <c r="ML720" s="713"/>
      <c r="MM720" s="713"/>
      <c r="MN720" s="713"/>
      <c r="MO720" s="713"/>
      <c r="MP720" s="713"/>
      <c r="MQ720" s="713"/>
      <c r="MR720" s="713"/>
      <c r="MS720" s="713"/>
      <c r="MT720" s="713"/>
      <c r="MU720" s="713"/>
      <c r="MV720" s="714"/>
      <c r="MW720" s="714"/>
      <c r="MX720" s="714"/>
      <c r="MY720" s="714"/>
      <c r="MZ720" s="714"/>
    </row>
    <row r="721" spans="1:364" s="49" customFormat="1">
      <c r="A721" s="723"/>
      <c r="B721" s="724"/>
      <c r="C721" s="709"/>
      <c r="D721" s="474"/>
      <c r="E721" s="7"/>
      <c r="F721" s="7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373"/>
      <c r="AG721" s="7"/>
      <c r="AH721" s="7"/>
      <c r="AI721" s="7"/>
      <c r="AJ721" s="7"/>
      <c r="AK721" s="7"/>
      <c r="AL721" s="7"/>
      <c r="AM721" s="7"/>
      <c r="AN721" s="7"/>
      <c r="AO721" s="373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373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373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373"/>
      <c r="FG721" s="6"/>
      <c r="FH721" s="6"/>
      <c r="FI721" s="6"/>
      <c r="FJ721" s="6"/>
      <c r="FK721" s="6"/>
      <c r="FL721" s="6"/>
      <c r="FM721" s="225"/>
      <c r="FN721" s="6"/>
      <c r="FO721" s="6"/>
      <c r="FP721" s="6"/>
      <c r="FQ721" s="6"/>
      <c r="FR721" s="510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101"/>
      <c r="GJ721" s="511"/>
      <c r="GK721" s="101"/>
      <c r="GL721" s="77"/>
      <c r="GM721" s="77"/>
      <c r="GN721" s="77"/>
      <c r="GO721" s="77"/>
      <c r="GP721" s="77"/>
      <c r="GQ721" s="77"/>
      <c r="GR721" s="77"/>
      <c r="GS721" s="77"/>
      <c r="GT721" s="77"/>
      <c r="GU721" s="77"/>
      <c r="GV721" s="77"/>
      <c r="GW721" s="77"/>
      <c r="GX721" s="77"/>
      <c r="GY721" s="77"/>
      <c r="GZ721" s="77"/>
      <c r="HA721" s="77"/>
      <c r="HB721" s="77"/>
      <c r="HC721" s="77"/>
      <c r="HD721" s="77"/>
      <c r="HE721" s="77"/>
      <c r="HF721" s="77"/>
      <c r="HG721" s="77"/>
      <c r="HH721" s="77"/>
      <c r="HI721" s="77"/>
      <c r="HJ721" s="77"/>
      <c r="HK721" s="77"/>
      <c r="HL721" s="77"/>
      <c r="HM721" s="77"/>
      <c r="HN721" s="77"/>
      <c r="HO721" s="77"/>
      <c r="HP721" s="77"/>
      <c r="HQ721" s="77"/>
      <c r="HR721" s="77"/>
      <c r="HS721" s="77"/>
      <c r="HT721" s="77"/>
      <c r="HU721" s="77"/>
      <c r="HV721" s="77"/>
      <c r="HW721" s="77"/>
      <c r="HX721" s="77"/>
      <c r="HY721" s="77"/>
      <c r="HZ721" s="77"/>
      <c r="IA721" s="77"/>
      <c r="IB721" s="77"/>
      <c r="IC721" s="77"/>
      <c r="ID721" s="77"/>
      <c r="IE721" s="77"/>
      <c r="IF721" s="77"/>
      <c r="IG721" s="77"/>
      <c r="IH721" s="77"/>
      <c r="II721" s="77"/>
      <c r="IJ721" s="77"/>
      <c r="IK721" s="77"/>
      <c r="IL721" s="77"/>
      <c r="IM721" s="77"/>
      <c r="IN721" s="77"/>
      <c r="IO721" s="77"/>
      <c r="IP721" s="77"/>
      <c r="IQ721" s="77"/>
      <c r="IR721" s="77"/>
      <c r="IS721" s="77"/>
      <c r="IT721" s="77"/>
      <c r="IU721" s="77"/>
      <c r="IV721" s="3"/>
      <c r="IW721" s="3"/>
      <c r="IX721" s="3"/>
      <c r="IY721" s="3"/>
      <c r="IZ721" s="3"/>
      <c r="JA721" s="551"/>
      <c r="JB721" s="713"/>
      <c r="JC721" s="713"/>
      <c r="JD721" s="713"/>
      <c r="JE721" s="713"/>
      <c r="JF721" s="713"/>
      <c r="JG721" s="713"/>
      <c r="JH721" s="713"/>
      <c r="JI721" s="713"/>
      <c r="JJ721" s="713"/>
      <c r="JK721" s="713"/>
      <c r="JL721" s="713"/>
      <c r="JM721" s="713"/>
      <c r="JN721" s="713"/>
      <c r="JO721" s="713"/>
      <c r="JP721" s="713"/>
      <c r="JQ721" s="713"/>
      <c r="JR721" s="713"/>
      <c r="JS721" s="713"/>
      <c r="JT721" s="713"/>
      <c r="JU721" s="713"/>
      <c r="JV721" s="713"/>
      <c r="JW721" s="713"/>
      <c r="JX721" s="713"/>
      <c r="JY721" s="713"/>
      <c r="JZ721" s="713"/>
      <c r="KA721" s="713"/>
      <c r="KB721" s="713"/>
      <c r="KC721" s="713"/>
      <c r="KD721" s="713"/>
      <c r="KE721" s="713"/>
      <c r="KF721" s="713"/>
      <c r="KG721" s="713"/>
      <c r="KH721" s="713"/>
      <c r="KI721" s="713"/>
      <c r="KJ721" s="713"/>
      <c r="KK721" s="713"/>
      <c r="KL721" s="713"/>
      <c r="KM721" s="713"/>
      <c r="KN721" s="713"/>
      <c r="KO721" s="713"/>
      <c r="KP721" s="713"/>
      <c r="KQ721" s="713"/>
      <c r="KR721" s="713"/>
      <c r="KS721" s="713"/>
      <c r="KT721" s="713"/>
      <c r="KU721" s="713"/>
      <c r="KV721" s="713"/>
      <c r="KW721" s="713"/>
      <c r="KX721" s="713"/>
      <c r="KY721" s="713"/>
      <c r="KZ721" s="713"/>
      <c r="LA721" s="713"/>
      <c r="LB721" s="713"/>
      <c r="LC721" s="713"/>
      <c r="LD721" s="713"/>
      <c r="LE721" s="713"/>
      <c r="LF721" s="713"/>
      <c r="LG721" s="713"/>
      <c r="LH721" s="713"/>
      <c r="LI721" s="713"/>
      <c r="LJ721" s="713"/>
      <c r="LK721" s="713"/>
      <c r="LL721" s="713"/>
      <c r="LM721" s="713"/>
      <c r="LN721" s="713"/>
      <c r="LO721" s="713"/>
      <c r="LP721" s="713"/>
      <c r="LQ721" s="713"/>
      <c r="LR721" s="713"/>
      <c r="LS721" s="713"/>
      <c r="LT721" s="713"/>
      <c r="LU721" s="713"/>
      <c r="LV721" s="713"/>
      <c r="LW721" s="713"/>
      <c r="LX721" s="713"/>
      <c r="LY721" s="713"/>
      <c r="LZ721" s="713"/>
      <c r="MA721" s="713"/>
      <c r="MB721" s="713"/>
      <c r="MC721" s="713"/>
      <c r="MD721" s="713"/>
      <c r="ME721" s="713"/>
      <c r="MF721" s="713"/>
      <c r="MG721" s="713"/>
      <c r="MH721" s="713"/>
      <c r="MI721" s="713"/>
      <c r="MJ721" s="713"/>
      <c r="MK721" s="713"/>
      <c r="ML721" s="713"/>
      <c r="MM721" s="713"/>
      <c r="MN721" s="713"/>
      <c r="MO721" s="713"/>
      <c r="MP721" s="713"/>
      <c r="MQ721" s="713"/>
      <c r="MR721" s="713"/>
      <c r="MS721" s="713"/>
      <c r="MT721" s="713"/>
      <c r="MU721" s="713"/>
      <c r="MV721" s="714"/>
      <c r="MW721" s="714"/>
      <c r="MX721" s="714"/>
      <c r="MY721" s="714"/>
      <c r="MZ721" s="714"/>
    </row>
    <row r="722" spans="1:364" s="49" customFormat="1">
      <c r="A722" s="723"/>
      <c r="B722" s="724"/>
      <c r="C722" s="709"/>
      <c r="D722" s="474"/>
      <c r="E722" s="7"/>
      <c r="F722" s="7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373"/>
      <c r="AG722" s="7"/>
      <c r="AH722" s="7"/>
      <c r="AI722" s="7"/>
      <c r="AJ722" s="7"/>
      <c r="AK722" s="7"/>
      <c r="AL722" s="7"/>
      <c r="AM722" s="7"/>
      <c r="AN722" s="7"/>
      <c r="AO722" s="373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373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373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373"/>
      <c r="FG722" s="6"/>
      <c r="FH722" s="6"/>
      <c r="FI722" s="6"/>
      <c r="FJ722" s="6"/>
      <c r="FK722" s="6"/>
      <c r="FL722" s="6"/>
      <c r="FM722" s="225"/>
      <c r="FN722" s="6"/>
      <c r="FO722" s="6"/>
      <c r="FP722" s="6"/>
      <c r="FQ722" s="6"/>
      <c r="FR722" s="510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101"/>
      <c r="GJ722" s="511"/>
      <c r="GK722" s="101"/>
      <c r="GL722" s="77"/>
      <c r="GM722" s="77"/>
      <c r="GN722" s="77"/>
      <c r="GO722" s="77"/>
      <c r="GP722" s="77"/>
      <c r="GQ722" s="77"/>
      <c r="GR722" s="77"/>
      <c r="GS722" s="77"/>
      <c r="GT722" s="77"/>
      <c r="GU722" s="77"/>
      <c r="GV722" s="77"/>
      <c r="GW722" s="77"/>
      <c r="GX722" s="77"/>
      <c r="GY722" s="77"/>
      <c r="GZ722" s="77"/>
      <c r="HA722" s="77"/>
      <c r="HB722" s="77"/>
      <c r="HC722" s="77"/>
      <c r="HD722" s="77"/>
      <c r="HE722" s="77"/>
      <c r="HF722" s="77"/>
      <c r="HG722" s="77"/>
      <c r="HH722" s="77"/>
      <c r="HI722" s="77"/>
      <c r="HJ722" s="77"/>
      <c r="HK722" s="77"/>
      <c r="HL722" s="77"/>
      <c r="HM722" s="77"/>
      <c r="HN722" s="77"/>
      <c r="HO722" s="77"/>
      <c r="HP722" s="77"/>
      <c r="HQ722" s="77"/>
      <c r="HR722" s="77"/>
      <c r="HS722" s="77"/>
      <c r="HT722" s="77"/>
      <c r="HU722" s="77"/>
      <c r="HV722" s="77"/>
      <c r="HW722" s="77"/>
      <c r="HX722" s="77"/>
      <c r="HY722" s="77"/>
      <c r="HZ722" s="77"/>
      <c r="IA722" s="77"/>
      <c r="IB722" s="77"/>
      <c r="IC722" s="77"/>
      <c r="ID722" s="77"/>
      <c r="IE722" s="77"/>
      <c r="IF722" s="77"/>
      <c r="IG722" s="77"/>
      <c r="IH722" s="77"/>
      <c r="II722" s="77"/>
      <c r="IJ722" s="77"/>
      <c r="IK722" s="77"/>
      <c r="IL722" s="77"/>
      <c r="IM722" s="77"/>
      <c r="IN722" s="77"/>
      <c r="IO722" s="77"/>
      <c r="IP722" s="77"/>
      <c r="IQ722" s="77"/>
      <c r="IR722" s="77"/>
      <c r="IS722" s="77"/>
      <c r="IT722" s="77"/>
      <c r="IU722" s="77"/>
      <c r="IV722" s="3"/>
      <c r="IW722" s="3"/>
      <c r="IX722" s="3"/>
      <c r="IY722" s="3"/>
      <c r="IZ722" s="3"/>
      <c r="JA722" s="551"/>
      <c r="JB722" s="713"/>
      <c r="JC722" s="713"/>
      <c r="JD722" s="713"/>
      <c r="JE722" s="713"/>
      <c r="JF722" s="713"/>
      <c r="JG722" s="713"/>
      <c r="JH722" s="713"/>
      <c r="JI722" s="713"/>
      <c r="JJ722" s="713"/>
      <c r="JK722" s="713"/>
      <c r="JL722" s="713"/>
      <c r="JM722" s="713"/>
      <c r="JN722" s="713"/>
      <c r="JO722" s="713"/>
      <c r="JP722" s="713"/>
      <c r="JQ722" s="713"/>
      <c r="JR722" s="713"/>
      <c r="JS722" s="713"/>
      <c r="JT722" s="713"/>
      <c r="JU722" s="713"/>
      <c r="JV722" s="713"/>
      <c r="JW722" s="713"/>
      <c r="JX722" s="713"/>
      <c r="JY722" s="713"/>
      <c r="JZ722" s="713"/>
      <c r="KA722" s="713"/>
      <c r="KB722" s="713"/>
      <c r="KC722" s="713"/>
      <c r="KD722" s="713"/>
      <c r="KE722" s="713"/>
      <c r="KF722" s="713"/>
      <c r="KG722" s="713"/>
      <c r="KH722" s="713"/>
      <c r="KI722" s="713"/>
      <c r="KJ722" s="713"/>
      <c r="KK722" s="713"/>
      <c r="KL722" s="713"/>
      <c r="KM722" s="713"/>
      <c r="KN722" s="713"/>
      <c r="KO722" s="713"/>
      <c r="KP722" s="713"/>
      <c r="KQ722" s="713"/>
      <c r="KR722" s="713"/>
      <c r="KS722" s="713"/>
      <c r="KT722" s="713"/>
      <c r="KU722" s="713"/>
      <c r="KV722" s="713"/>
      <c r="KW722" s="713"/>
      <c r="KX722" s="713"/>
      <c r="KY722" s="713"/>
      <c r="KZ722" s="713"/>
      <c r="LA722" s="713"/>
      <c r="LB722" s="713"/>
      <c r="LC722" s="713"/>
      <c r="LD722" s="713"/>
      <c r="LE722" s="713"/>
      <c r="LF722" s="713"/>
      <c r="LG722" s="713"/>
      <c r="LH722" s="713"/>
      <c r="LI722" s="713"/>
      <c r="LJ722" s="713"/>
      <c r="LK722" s="713"/>
      <c r="LL722" s="713"/>
      <c r="LM722" s="713"/>
      <c r="LN722" s="713"/>
      <c r="LO722" s="713"/>
      <c r="LP722" s="713"/>
      <c r="LQ722" s="713"/>
      <c r="LR722" s="713"/>
      <c r="LS722" s="713"/>
      <c r="LT722" s="713"/>
      <c r="LU722" s="713"/>
      <c r="LV722" s="713"/>
      <c r="LW722" s="713"/>
      <c r="LX722" s="713"/>
      <c r="LY722" s="713"/>
      <c r="LZ722" s="713"/>
      <c r="MA722" s="713"/>
      <c r="MB722" s="713"/>
      <c r="MC722" s="713"/>
      <c r="MD722" s="713"/>
      <c r="ME722" s="713"/>
      <c r="MF722" s="713"/>
      <c r="MG722" s="713"/>
      <c r="MH722" s="713"/>
      <c r="MI722" s="713"/>
      <c r="MJ722" s="713"/>
      <c r="MK722" s="713"/>
      <c r="ML722" s="713"/>
      <c r="MM722" s="713"/>
      <c r="MN722" s="713"/>
      <c r="MO722" s="713"/>
      <c r="MP722" s="713"/>
      <c r="MQ722" s="713"/>
      <c r="MR722" s="713"/>
      <c r="MS722" s="713"/>
      <c r="MT722" s="713"/>
      <c r="MU722" s="713"/>
      <c r="MV722" s="714"/>
      <c r="MW722" s="714"/>
      <c r="MX722" s="714"/>
      <c r="MY722" s="714"/>
      <c r="MZ722" s="714"/>
    </row>
    <row r="723" spans="1:364" s="49" customFormat="1">
      <c r="A723" s="723"/>
      <c r="B723" s="724"/>
      <c r="C723" s="709"/>
      <c r="D723" s="474"/>
      <c r="E723" s="7"/>
      <c r="F723" s="7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373"/>
      <c r="AG723" s="7"/>
      <c r="AH723" s="7"/>
      <c r="AI723" s="7"/>
      <c r="AJ723" s="7"/>
      <c r="AK723" s="7"/>
      <c r="AL723" s="7"/>
      <c r="AM723" s="7"/>
      <c r="AN723" s="7"/>
      <c r="AO723" s="373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373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373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373"/>
      <c r="FG723" s="6"/>
      <c r="FH723" s="6"/>
      <c r="FI723" s="6"/>
      <c r="FJ723" s="6"/>
      <c r="FK723" s="6"/>
      <c r="FL723" s="6"/>
      <c r="FM723" s="225"/>
      <c r="FN723" s="6"/>
      <c r="FO723" s="6"/>
      <c r="FP723" s="6"/>
      <c r="FQ723" s="6"/>
      <c r="FR723" s="510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101"/>
      <c r="GJ723" s="511"/>
      <c r="GK723" s="101"/>
      <c r="GL723" s="77"/>
      <c r="GM723" s="77"/>
      <c r="GN723" s="77"/>
      <c r="GO723" s="77"/>
      <c r="GP723" s="77"/>
      <c r="GQ723" s="77"/>
      <c r="GR723" s="77"/>
      <c r="GS723" s="77"/>
      <c r="GT723" s="77"/>
      <c r="GU723" s="77"/>
      <c r="GV723" s="77"/>
      <c r="GW723" s="77"/>
      <c r="GX723" s="77"/>
      <c r="GY723" s="77"/>
      <c r="GZ723" s="77"/>
      <c r="HA723" s="77"/>
      <c r="HB723" s="77"/>
      <c r="HC723" s="77"/>
      <c r="HD723" s="77"/>
      <c r="HE723" s="77"/>
      <c r="HF723" s="77"/>
      <c r="HG723" s="77"/>
      <c r="HH723" s="77"/>
      <c r="HI723" s="77"/>
      <c r="HJ723" s="77"/>
      <c r="HK723" s="77"/>
      <c r="HL723" s="77"/>
      <c r="HM723" s="77"/>
      <c r="HN723" s="77"/>
      <c r="HO723" s="77"/>
      <c r="HP723" s="77"/>
      <c r="HQ723" s="77"/>
      <c r="HR723" s="77"/>
      <c r="HS723" s="77"/>
      <c r="HT723" s="77"/>
      <c r="HU723" s="77"/>
      <c r="HV723" s="77"/>
      <c r="HW723" s="77"/>
      <c r="HX723" s="77"/>
      <c r="HY723" s="77"/>
      <c r="HZ723" s="77"/>
      <c r="IA723" s="77"/>
      <c r="IB723" s="77"/>
      <c r="IC723" s="77"/>
      <c r="ID723" s="77"/>
      <c r="IE723" s="77"/>
      <c r="IF723" s="77"/>
      <c r="IG723" s="77"/>
      <c r="IH723" s="77"/>
      <c r="II723" s="77"/>
      <c r="IJ723" s="77"/>
      <c r="IK723" s="77"/>
      <c r="IL723" s="77"/>
      <c r="IM723" s="77"/>
      <c r="IN723" s="77"/>
      <c r="IO723" s="77"/>
      <c r="IP723" s="77"/>
      <c r="IQ723" s="77"/>
      <c r="IR723" s="77"/>
      <c r="IS723" s="77"/>
      <c r="IT723" s="77"/>
      <c r="IU723" s="77"/>
      <c r="IV723" s="3"/>
      <c r="IW723" s="3"/>
      <c r="IX723" s="3"/>
      <c r="IY723" s="3"/>
      <c r="IZ723" s="3"/>
      <c r="JA723" s="551"/>
      <c r="JB723" s="713"/>
      <c r="JC723" s="713"/>
      <c r="JD723" s="713"/>
      <c r="JE723" s="713"/>
      <c r="JF723" s="713"/>
      <c r="JG723" s="713"/>
      <c r="JH723" s="713"/>
      <c r="JI723" s="713"/>
      <c r="JJ723" s="713"/>
      <c r="JK723" s="713"/>
      <c r="JL723" s="713"/>
      <c r="JM723" s="713"/>
      <c r="JN723" s="713"/>
      <c r="JO723" s="713"/>
      <c r="JP723" s="713"/>
      <c r="JQ723" s="713"/>
      <c r="JR723" s="713"/>
      <c r="JS723" s="713"/>
      <c r="JT723" s="713"/>
      <c r="JU723" s="713"/>
      <c r="JV723" s="713"/>
      <c r="JW723" s="713"/>
      <c r="JX723" s="713"/>
      <c r="JY723" s="713"/>
      <c r="JZ723" s="713"/>
      <c r="KA723" s="713"/>
      <c r="KB723" s="713"/>
      <c r="KC723" s="713"/>
      <c r="KD723" s="713"/>
      <c r="KE723" s="713"/>
      <c r="KF723" s="713"/>
      <c r="KG723" s="713"/>
      <c r="KH723" s="713"/>
      <c r="KI723" s="713"/>
      <c r="KJ723" s="713"/>
      <c r="KK723" s="713"/>
      <c r="KL723" s="713"/>
      <c r="KM723" s="713"/>
      <c r="KN723" s="713"/>
      <c r="KO723" s="713"/>
      <c r="KP723" s="713"/>
      <c r="KQ723" s="713"/>
      <c r="KR723" s="713"/>
      <c r="KS723" s="713"/>
      <c r="KT723" s="713"/>
      <c r="KU723" s="713"/>
      <c r="KV723" s="713"/>
      <c r="KW723" s="713"/>
      <c r="KX723" s="713"/>
      <c r="KY723" s="713"/>
      <c r="KZ723" s="713"/>
      <c r="LA723" s="713"/>
      <c r="LB723" s="713"/>
      <c r="LC723" s="713"/>
      <c r="LD723" s="713"/>
      <c r="LE723" s="713"/>
      <c r="LF723" s="713"/>
      <c r="LG723" s="713"/>
      <c r="LH723" s="713"/>
      <c r="LI723" s="713"/>
      <c r="LJ723" s="713"/>
      <c r="LK723" s="713"/>
      <c r="LL723" s="713"/>
      <c r="LM723" s="713"/>
      <c r="LN723" s="713"/>
      <c r="LO723" s="713"/>
      <c r="LP723" s="713"/>
      <c r="LQ723" s="713"/>
      <c r="LR723" s="713"/>
      <c r="LS723" s="713"/>
      <c r="LT723" s="713"/>
      <c r="LU723" s="713"/>
      <c r="LV723" s="713"/>
      <c r="LW723" s="713"/>
      <c r="LX723" s="713"/>
      <c r="LY723" s="713"/>
      <c r="LZ723" s="713"/>
      <c r="MA723" s="713"/>
      <c r="MB723" s="713"/>
      <c r="MC723" s="713"/>
      <c r="MD723" s="713"/>
      <c r="ME723" s="713"/>
      <c r="MF723" s="713"/>
      <c r="MG723" s="713"/>
      <c r="MH723" s="713"/>
      <c r="MI723" s="713"/>
      <c r="MJ723" s="713"/>
      <c r="MK723" s="713"/>
      <c r="ML723" s="713"/>
      <c r="MM723" s="713"/>
      <c r="MN723" s="713"/>
      <c r="MO723" s="713"/>
      <c r="MP723" s="713"/>
      <c r="MQ723" s="713"/>
      <c r="MR723" s="713"/>
      <c r="MS723" s="713"/>
      <c r="MT723" s="713"/>
      <c r="MU723" s="713"/>
      <c r="MV723" s="714"/>
      <c r="MW723" s="714"/>
      <c r="MX723" s="714"/>
      <c r="MY723" s="714"/>
      <c r="MZ723" s="714"/>
    </row>
    <row r="724" spans="1:364" s="49" customFormat="1">
      <c r="A724" s="723"/>
      <c r="B724" s="724"/>
      <c r="C724" s="709"/>
      <c r="D724" s="474"/>
      <c r="E724" s="7"/>
      <c r="F724" s="7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373"/>
      <c r="AG724" s="7"/>
      <c r="AH724" s="7"/>
      <c r="AI724" s="7"/>
      <c r="AJ724" s="7"/>
      <c r="AK724" s="7"/>
      <c r="AL724" s="7"/>
      <c r="AM724" s="7"/>
      <c r="AN724" s="7"/>
      <c r="AO724" s="373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373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373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373"/>
      <c r="FG724" s="6"/>
      <c r="FH724" s="6"/>
      <c r="FI724" s="6"/>
      <c r="FJ724" s="6"/>
      <c r="FK724" s="6"/>
      <c r="FL724" s="6"/>
      <c r="FM724" s="225"/>
      <c r="FN724" s="6"/>
      <c r="FO724" s="6"/>
      <c r="FP724" s="6"/>
      <c r="FQ724" s="6"/>
      <c r="FR724" s="510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101"/>
      <c r="GJ724" s="511"/>
      <c r="GK724" s="101"/>
      <c r="GL724" s="77"/>
      <c r="GM724" s="77"/>
      <c r="GN724" s="77"/>
      <c r="GO724" s="77"/>
      <c r="GP724" s="77"/>
      <c r="GQ724" s="77"/>
      <c r="GR724" s="77"/>
      <c r="GS724" s="77"/>
      <c r="GT724" s="77"/>
      <c r="GU724" s="77"/>
      <c r="GV724" s="77"/>
      <c r="GW724" s="77"/>
      <c r="GX724" s="77"/>
      <c r="GY724" s="77"/>
      <c r="GZ724" s="77"/>
      <c r="HA724" s="77"/>
      <c r="HB724" s="77"/>
      <c r="HC724" s="77"/>
      <c r="HD724" s="77"/>
      <c r="HE724" s="77"/>
      <c r="HF724" s="77"/>
      <c r="HG724" s="77"/>
      <c r="HH724" s="77"/>
      <c r="HI724" s="77"/>
      <c r="HJ724" s="77"/>
      <c r="HK724" s="77"/>
      <c r="HL724" s="77"/>
      <c r="HM724" s="77"/>
      <c r="HN724" s="77"/>
      <c r="HO724" s="77"/>
      <c r="HP724" s="77"/>
      <c r="HQ724" s="77"/>
      <c r="HR724" s="77"/>
      <c r="HS724" s="77"/>
      <c r="HT724" s="77"/>
      <c r="HU724" s="77"/>
      <c r="HV724" s="77"/>
      <c r="HW724" s="77"/>
      <c r="HX724" s="77"/>
      <c r="HY724" s="77"/>
      <c r="HZ724" s="77"/>
      <c r="IA724" s="77"/>
      <c r="IB724" s="77"/>
      <c r="IC724" s="77"/>
      <c r="ID724" s="77"/>
      <c r="IE724" s="77"/>
      <c r="IF724" s="77"/>
      <c r="IG724" s="77"/>
      <c r="IH724" s="77"/>
      <c r="II724" s="77"/>
      <c r="IJ724" s="77"/>
      <c r="IK724" s="77"/>
      <c r="IL724" s="77"/>
      <c r="IM724" s="77"/>
      <c r="IN724" s="77"/>
      <c r="IO724" s="77"/>
      <c r="IP724" s="77"/>
      <c r="IQ724" s="77"/>
      <c r="IR724" s="77"/>
      <c r="IS724" s="77"/>
      <c r="IT724" s="77"/>
      <c r="IU724" s="77"/>
      <c r="IV724" s="3"/>
      <c r="IW724" s="3"/>
      <c r="IX724" s="3"/>
      <c r="IY724" s="3"/>
      <c r="IZ724" s="3"/>
      <c r="JA724" s="551"/>
      <c r="JB724" s="713"/>
      <c r="JC724" s="713"/>
      <c r="JD724" s="713"/>
      <c r="JE724" s="713"/>
      <c r="JF724" s="713"/>
      <c r="JG724" s="713"/>
      <c r="JH724" s="713"/>
      <c r="JI724" s="713"/>
      <c r="JJ724" s="713"/>
      <c r="JK724" s="713"/>
      <c r="JL724" s="713"/>
      <c r="JM724" s="713"/>
      <c r="JN724" s="713"/>
      <c r="JO724" s="713"/>
      <c r="JP724" s="713"/>
      <c r="JQ724" s="713"/>
      <c r="JR724" s="713"/>
      <c r="JS724" s="713"/>
      <c r="JT724" s="713"/>
      <c r="JU724" s="713"/>
      <c r="JV724" s="713"/>
      <c r="JW724" s="713"/>
      <c r="JX724" s="713"/>
      <c r="JY724" s="713"/>
      <c r="JZ724" s="713"/>
      <c r="KA724" s="713"/>
      <c r="KB724" s="713"/>
      <c r="KC724" s="713"/>
      <c r="KD724" s="713"/>
      <c r="KE724" s="713"/>
      <c r="KF724" s="713"/>
      <c r="KG724" s="713"/>
      <c r="KH724" s="713"/>
      <c r="KI724" s="713"/>
      <c r="KJ724" s="713"/>
      <c r="KK724" s="713"/>
      <c r="KL724" s="713"/>
      <c r="KM724" s="713"/>
      <c r="KN724" s="713"/>
      <c r="KO724" s="713"/>
      <c r="KP724" s="713"/>
      <c r="KQ724" s="713"/>
      <c r="KR724" s="713"/>
      <c r="KS724" s="713"/>
      <c r="KT724" s="713"/>
      <c r="KU724" s="713"/>
      <c r="KV724" s="713"/>
      <c r="KW724" s="713"/>
      <c r="KX724" s="713"/>
      <c r="KY724" s="713"/>
      <c r="KZ724" s="713"/>
      <c r="LA724" s="713"/>
      <c r="LB724" s="713"/>
      <c r="LC724" s="713"/>
      <c r="LD724" s="713"/>
      <c r="LE724" s="713"/>
      <c r="LF724" s="713"/>
      <c r="LG724" s="713"/>
      <c r="LH724" s="713"/>
      <c r="LI724" s="713"/>
      <c r="LJ724" s="713"/>
      <c r="LK724" s="713"/>
      <c r="LL724" s="713"/>
      <c r="LM724" s="713"/>
      <c r="LN724" s="713"/>
      <c r="LO724" s="713"/>
      <c r="LP724" s="713"/>
      <c r="LQ724" s="713"/>
      <c r="LR724" s="713"/>
      <c r="LS724" s="713"/>
      <c r="LT724" s="713"/>
      <c r="LU724" s="713"/>
      <c r="LV724" s="713"/>
      <c r="LW724" s="713"/>
      <c r="LX724" s="713"/>
      <c r="LY724" s="713"/>
      <c r="LZ724" s="713"/>
      <c r="MA724" s="713"/>
      <c r="MB724" s="713"/>
      <c r="MC724" s="713"/>
      <c r="MD724" s="713"/>
      <c r="ME724" s="713"/>
      <c r="MF724" s="713"/>
      <c r="MG724" s="713"/>
      <c r="MH724" s="713"/>
      <c r="MI724" s="713"/>
      <c r="MJ724" s="713"/>
      <c r="MK724" s="713"/>
      <c r="ML724" s="713"/>
      <c r="MM724" s="713"/>
      <c r="MN724" s="713"/>
      <c r="MO724" s="713"/>
      <c r="MP724" s="713"/>
      <c r="MQ724" s="713"/>
      <c r="MR724" s="713"/>
      <c r="MS724" s="713"/>
      <c r="MT724" s="713"/>
      <c r="MU724" s="713"/>
      <c r="MV724" s="714"/>
      <c r="MW724" s="714"/>
      <c r="MX724" s="714"/>
      <c r="MY724" s="714"/>
      <c r="MZ724" s="714"/>
    </row>
    <row r="725" spans="1:364" s="49" customFormat="1">
      <c r="A725" s="723"/>
      <c r="B725" s="724"/>
      <c r="C725" s="709"/>
      <c r="D725" s="474"/>
      <c r="E725" s="7"/>
      <c r="F725" s="7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373"/>
      <c r="AG725" s="7"/>
      <c r="AH725" s="7"/>
      <c r="AI725" s="7"/>
      <c r="AJ725" s="7"/>
      <c r="AK725" s="7"/>
      <c r="AL725" s="7"/>
      <c r="AM725" s="7"/>
      <c r="AN725" s="7"/>
      <c r="AO725" s="373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373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373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373"/>
      <c r="FG725" s="6"/>
      <c r="FH725" s="6"/>
      <c r="FI725" s="6"/>
      <c r="FJ725" s="6"/>
      <c r="FK725" s="6"/>
      <c r="FL725" s="6"/>
      <c r="FM725" s="225"/>
      <c r="FN725" s="6"/>
      <c r="FO725" s="6"/>
      <c r="FP725" s="6"/>
      <c r="FQ725" s="6"/>
      <c r="FR725" s="510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101"/>
      <c r="GJ725" s="511"/>
      <c r="GK725" s="101"/>
      <c r="GL725" s="77"/>
      <c r="GM725" s="77"/>
      <c r="GN725" s="77"/>
      <c r="GO725" s="77"/>
      <c r="GP725" s="77"/>
      <c r="GQ725" s="77"/>
      <c r="GR725" s="77"/>
      <c r="GS725" s="77"/>
      <c r="GT725" s="77"/>
      <c r="GU725" s="77"/>
      <c r="GV725" s="77"/>
      <c r="GW725" s="77"/>
      <c r="GX725" s="77"/>
      <c r="GY725" s="77"/>
      <c r="GZ725" s="77"/>
      <c r="HA725" s="77"/>
      <c r="HB725" s="77"/>
      <c r="HC725" s="77"/>
      <c r="HD725" s="77"/>
      <c r="HE725" s="77"/>
      <c r="HF725" s="77"/>
      <c r="HG725" s="77"/>
      <c r="HH725" s="77"/>
      <c r="HI725" s="77"/>
      <c r="HJ725" s="77"/>
      <c r="HK725" s="77"/>
      <c r="HL725" s="77"/>
      <c r="HM725" s="77"/>
      <c r="HN725" s="77"/>
      <c r="HO725" s="77"/>
      <c r="HP725" s="77"/>
      <c r="HQ725" s="77"/>
      <c r="HR725" s="77"/>
      <c r="HS725" s="77"/>
      <c r="HT725" s="77"/>
      <c r="HU725" s="77"/>
      <c r="HV725" s="77"/>
      <c r="HW725" s="77"/>
      <c r="HX725" s="77"/>
      <c r="HY725" s="77"/>
      <c r="HZ725" s="77"/>
      <c r="IA725" s="77"/>
      <c r="IB725" s="77"/>
      <c r="IC725" s="77"/>
      <c r="ID725" s="77"/>
      <c r="IE725" s="77"/>
      <c r="IF725" s="77"/>
      <c r="IG725" s="77"/>
      <c r="IH725" s="77"/>
      <c r="II725" s="77"/>
      <c r="IJ725" s="77"/>
      <c r="IK725" s="77"/>
      <c r="IL725" s="77"/>
      <c r="IM725" s="77"/>
      <c r="IN725" s="77"/>
      <c r="IO725" s="77"/>
      <c r="IP725" s="77"/>
      <c r="IQ725" s="77"/>
      <c r="IR725" s="77"/>
      <c r="IS725" s="77"/>
      <c r="IT725" s="77"/>
      <c r="IU725" s="77"/>
      <c r="IV725" s="3"/>
      <c r="IW725" s="3"/>
      <c r="IX725" s="3"/>
      <c r="IY725" s="3"/>
      <c r="IZ725" s="3"/>
      <c r="JA725" s="551"/>
      <c r="JB725" s="713"/>
      <c r="JC725" s="713"/>
      <c r="JD725" s="713"/>
      <c r="JE725" s="713"/>
      <c r="JF725" s="713"/>
      <c r="JG725" s="713"/>
      <c r="JH725" s="713"/>
      <c r="JI725" s="713"/>
      <c r="JJ725" s="713"/>
      <c r="JK725" s="713"/>
      <c r="JL725" s="713"/>
      <c r="JM725" s="713"/>
      <c r="JN725" s="713"/>
      <c r="JO725" s="713"/>
      <c r="JP725" s="713"/>
      <c r="JQ725" s="713"/>
      <c r="JR725" s="713"/>
      <c r="JS725" s="713"/>
      <c r="JT725" s="713"/>
      <c r="JU725" s="713"/>
      <c r="JV725" s="713"/>
      <c r="JW725" s="713"/>
      <c r="JX725" s="713"/>
      <c r="JY725" s="713"/>
      <c r="JZ725" s="713"/>
      <c r="KA725" s="713"/>
      <c r="KB725" s="713"/>
      <c r="KC725" s="713"/>
      <c r="KD725" s="713"/>
      <c r="KE725" s="713"/>
      <c r="KF725" s="713"/>
      <c r="KG725" s="713"/>
      <c r="KH725" s="713"/>
      <c r="KI725" s="713"/>
      <c r="KJ725" s="713"/>
      <c r="KK725" s="713"/>
      <c r="KL725" s="713"/>
      <c r="KM725" s="713"/>
      <c r="KN725" s="713"/>
      <c r="KO725" s="713"/>
      <c r="KP725" s="713"/>
      <c r="KQ725" s="713"/>
      <c r="KR725" s="713"/>
      <c r="KS725" s="713"/>
      <c r="KT725" s="713"/>
      <c r="KU725" s="713"/>
      <c r="KV725" s="713"/>
      <c r="KW725" s="713"/>
      <c r="KX725" s="713"/>
      <c r="KY725" s="713"/>
      <c r="KZ725" s="713"/>
      <c r="LA725" s="713"/>
      <c r="LB725" s="713"/>
      <c r="LC725" s="713"/>
      <c r="LD725" s="713"/>
      <c r="LE725" s="713"/>
      <c r="LF725" s="713"/>
      <c r="LG725" s="713"/>
      <c r="LH725" s="713"/>
      <c r="LI725" s="713"/>
      <c r="LJ725" s="713"/>
      <c r="LK725" s="713"/>
      <c r="LL725" s="713"/>
      <c r="LM725" s="713"/>
      <c r="LN725" s="713"/>
      <c r="LO725" s="713"/>
      <c r="LP725" s="713"/>
      <c r="LQ725" s="713"/>
      <c r="LR725" s="713"/>
      <c r="LS725" s="713"/>
      <c r="LT725" s="713"/>
      <c r="LU725" s="713"/>
      <c r="LV725" s="713"/>
      <c r="LW725" s="713"/>
      <c r="LX725" s="713"/>
      <c r="LY725" s="713"/>
      <c r="LZ725" s="713"/>
      <c r="MA725" s="713"/>
      <c r="MB725" s="713"/>
      <c r="MC725" s="713"/>
      <c r="MD725" s="713"/>
      <c r="ME725" s="713"/>
      <c r="MF725" s="713"/>
      <c r="MG725" s="713"/>
      <c r="MH725" s="713"/>
      <c r="MI725" s="713"/>
      <c r="MJ725" s="713"/>
      <c r="MK725" s="713"/>
      <c r="ML725" s="713"/>
      <c r="MM725" s="713"/>
      <c r="MN725" s="713"/>
      <c r="MO725" s="713"/>
      <c r="MP725" s="713"/>
      <c r="MQ725" s="713"/>
      <c r="MR725" s="713"/>
      <c r="MS725" s="713"/>
      <c r="MT725" s="713"/>
      <c r="MU725" s="713"/>
      <c r="MV725" s="714"/>
      <c r="MW725" s="714"/>
      <c r="MX725" s="714"/>
      <c r="MY725" s="714"/>
      <c r="MZ725" s="714"/>
    </row>
    <row r="726" spans="1:364" s="49" customFormat="1">
      <c r="A726" s="723"/>
      <c r="B726" s="724"/>
      <c r="C726" s="709"/>
      <c r="D726" s="474"/>
      <c r="E726" s="7"/>
      <c r="F726" s="7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373"/>
      <c r="AG726" s="7"/>
      <c r="AH726" s="7"/>
      <c r="AI726" s="7"/>
      <c r="AJ726" s="7"/>
      <c r="AK726" s="7"/>
      <c r="AL726" s="7"/>
      <c r="AM726" s="7"/>
      <c r="AN726" s="7"/>
      <c r="AO726" s="373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373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373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373"/>
      <c r="FG726" s="6"/>
      <c r="FH726" s="6"/>
      <c r="FI726" s="6"/>
      <c r="FJ726" s="6"/>
      <c r="FK726" s="6"/>
      <c r="FL726" s="6"/>
      <c r="FM726" s="225"/>
      <c r="FN726" s="6"/>
      <c r="FO726" s="6"/>
      <c r="FP726" s="6"/>
      <c r="FQ726" s="6"/>
      <c r="FR726" s="510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101"/>
      <c r="GJ726" s="511"/>
      <c r="GK726" s="101"/>
      <c r="GL726" s="77"/>
      <c r="GM726" s="77"/>
      <c r="GN726" s="77"/>
      <c r="GO726" s="77"/>
      <c r="GP726" s="77"/>
      <c r="GQ726" s="77"/>
      <c r="GR726" s="77"/>
      <c r="GS726" s="77"/>
      <c r="GT726" s="77"/>
      <c r="GU726" s="77"/>
      <c r="GV726" s="77"/>
      <c r="GW726" s="77"/>
      <c r="GX726" s="77"/>
      <c r="GY726" s="77"/>
      <c r="GZ726" s="77"/>
      <c r="HA726" s="77"/>
      <c r="HB726" s="77"/>
      <c r="HC726" s="77"/>
      <c r="HD726" s="77"/>
      <c r="HE726" s="77"/>
      <c r="HF726" s="77"/>
      <c r="HG726" s="77"/>
      <c r="HH726" s="77"/>
      <c r="HI726" s="77"/>
      <c r="HJ726" s="77"/>
      <c r="HK726" s="77"/>
      <c r="HL726" s="77"/>
      <c r="HM726" s="77"/>
      <c r="HN726" s="77"/>
      <c r="HO726" s="77"/>
      <c r="HP726" s="77"/>
      <c r="HQ726" s="77"/>
      <c r="HR726" s="77"/>
      <c r="HS726" s="77"/>
      <c r="HT726" s="77"/>
      <c r="HU726" s="77"/>
      <c r="HV726" s="77"/>
      <c r="HW726" s="77"/>
      <c r="HX726" s="77"/>
      <c r="HY726" s="77"/>
      <c r="HZ726" s="77"/>
      <c r="IA726" s="77"/>
      <c r="IB726" s="77"/>
      <c r="IC726" s="77"/>
      <c r="ID726" s="77"/>
      <c r="IE726" s="77"/>
      <c r="IF726" s="77"/>
      <c r="IG726" s="77"/>
      <c r="IH726" s="77"/>
      <c r="II726" s="77"/>
      <c r="IJ726" s="77"/>
      <c r="IK726" s="77"/>
      <c r="IL726" s="77"/>
      <c r="IM726" s="77"/>
      <c r="IN726" s="77"/>
      <c r="IO726" s="77"/>
      <c r="IP726" s="77"/>
      <c r="IQ726" s="77"/>
      <c r="IR726" s="77"/>
      <c r="IS726" s="77"/>
      <c r="IT726" s="77"/>
      <c r="IU726" s="77"/>
      <c r="IV726" s="3"/>
      <c r="IW726" s="3"/>
      <c r="IX726" s="3"/>
      <c r="IY726" s="3"/>
      <c r="IZ726" s="3"/>
      <c r="JA726" s="551"/>
      <c r="JB726" s="713"/>
      <c r="JC726" s="713"/>
      <c r="JD726" s="713"/>
      <c r="JE726" s="713"/>
      <c r="JF726" s="713"/>
      <c r="JG726" s="713"/>
      <c r="JH726" s="713"/>
      <c r="JI726" s="713"/>
      <c r="JJ726" s="713"/>
      <c r="JK726" s="713"/>
      <c r="JL726" s="713"/>
      <c r="JM726" s="713"/>
      <c r="JN726" s="713"/>
      <c r="JO726" s="713"/>
      <c r="JP726" s="713"/>
      <c r="JQ726" s="713"/>
      <c r="JR726" s="713"/>
      <c r="JS726" s="713"/>
      <c r="JT726" s="713"/>
      <c r="JU726" s="713"/>
      <c r="JV726" s="713"/>
      <c r="JW726" s="713"/>
      <c r="JX726" s="713"/>
      <c r="JY726" s="713"/>
      <c r="JZ726" s="713"/>
      <c r="KA726" s="713"/>
      <c r="KB726" s="713"/>
      <c r="KC726" s="713"/>
      <c r="KD726" s="713"/>
      <c r="KE726" s="713"/>
      <c r="KF726" s="713"/>
      <c r="KG726" s="713"/>
      <c r="KH726" s="713"/>
      <c r="KI726" s="713"/>
      <c r="KJ726" s="713"/>
      <c r="KK726" s="713"/>
      <c r="KL726" s="713"/>
      <c r="KM726" s="713"/>
      <c r="KN726" s="713"/>
      <c r="KO726" s="713"/>
      <c r="KP726" s="713"/>
      <c r="KQ726" s="713"/>
      <c r="KR726" s="713"/>
      <c r="KS726" s="713"/>
      <c r="KT726" s="713"/>
      <c r="KU726" s="713"/>
      <c r="KV726" s="713"/>
      <c r="KW726" s="713"/>
      <c r="KX726" s="713"/>
      <c r="KY726" s="713"/>
      <c r="KZ726" s="713"/>
      <c r="LA726" s="713"/>
      <c r="LB726" s="713"/>
      <c r="LC726" s="713"/>
      <c r="LD726" s="713"/>
      <c r="LE726" s="713"/>
      <c r="LF726" s="713"/>
      <c r="LG726" s="713"/>
      <c r="LH726" s="713"/>
      <c r="LI726" s="713"/>
      <c r="LJ726" s="713"/>
      <c r="LK726" s="713"/>
      <c r="LL726" s="713"/>
      <c r="LM726" s="713"/>
      <c r="LN726" s="713"/>
      <c r="LO726" s="713"/>
      <c r="LP726" s="713"/>
      <c r="LQ726" s="713"/>
      <c r="LR726" s="713"/>
      <c r="LS726" s="713"/>
      <c r="LT726" s="713"/>
      <c r="LU726" s="713"/>
      <c r="LV726" s="713"/>
      <c r="LW726" s="713"/>
      <c r="LX726" s="713"/>
      <c r="LY726" s="713"/>
      <c r="LZ726" s="713"/>
      <c r="MA726" s="713"/>
      <c r="MB726" s="713"/>
      <c r="MC726" s="713"/>
      <c r="MD726" s="713"/>
      <c r="ME726" s="713"/>
      <c r="MF726" s="713"/>
      <c r="MG726" s="713"/>
      <c r="MH726" s="713"/>
      <c r="MI726" s="713"/>
      <c r="MJ726" s="713"/>
      <c r="MK726" s="713"/>
      <c r="ML726" s="713"/>
      <c r="MM726" s="713"/>
      <c r="MN726" s="713"/>
      <c r="MO726" s="713"/>
      <c r="MP726" s="713"/>
      <c r="MQ726" s="713"/>
      <c r="MR726" s="713"/>
      <c r="MS726" s="713"/>
      <c r="MT726" s="713"/>
      <c r="MU726" s="713"/>
      <c r="MV726" s="714"/>
      <c r="MW726" s="714"/>
      <c r="MX726" s="714"/>
      <c r="MY726" s="714"/>
      <c r="MZ726" s="714"/>
    </row>
    <row r="727" spans="1:364" s="49" customFormat="1">
      <c r="A727" s="723"/>
      <c r="B727" s="724"/>
      <c r="C727" s="709"/>
      <c r="D727" s="474"/>
      <c r="E727" s="7"/>
      <c r="F727" s="7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373"/>
      <c r="AG727" s="7"/>
      <c r="AH727" s="7"/>
      <c r="AI727" s="7"/>
      <c r="AJ727" s="7"/>
      <c r="AK727" s="7"/>
      <c r="AL727" s="7"/>
      <c r="AM727" s="7"/>
      <c r="AN727" s="7"/>
      <c r="AO727" s="373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373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373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373"/>
      <c r="FG727" s="6"/>
      <c r="FH727" s="6"/>
      <c r="FI727" s="6"/>
      <c r="FJ727" s="6"/>
      <c r="FK727" s="6"/>
      <c r="FL727" s="6"/>
      <c r="FM727" s="225"/>
      <c r="FN727" s="6"/>
      <c r="FO727" s="6"/>
      <c r="FP727" s="6"/>
      <c r="FQ727" s="6"/>
      <c r="FR727" s="510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101"/>
      <c r="GJ727" s="511"/>
      <c r="GK727" s="101"/>
      <c r="GL727" s="77"/>
      <c r="GM727" s="77"/>
      <c r="GN727" s="77"/>
      <c r="GO727" s="77"/>
      <c r="GP727" s="77"/>
      <c r="GQ727" s="77"/>
      <c r="GR727" s="77"/>
      <c r="GS727" s="77"/>
      <c r="GT727" s="77"/>
      <c r="GU727" s="77"/>
      <c r="GV727" s="77"/>
      <c r="GW727" s="77"/>
      <c r="GX727" s="77"/>
      <c r="GY727" s="77"/>
      <c r="GZ727" s="77"/>
      <c r="HA727" s="77"/>
      <c r="HB727" s="77"/>
      <c r="HC727" s="77"/>
      <c r="HD727" s="77"/>
      <c r="HE727" s="77"/>
      <c r="HF727" s="77"/>
      <c r="HG727" s="77"/>
      <c r="HH727" s="77"/>
      <c r="HI727" s="77"/>
      <c r="HJ727" s="77"/>
      <c r="HK727" s="77"/>
      <c r="HL727" s="77"/>
      <c r="HM727" s="77"/>
      <c r="HN727" s="77"/>
      <c r="HO727" s="77"/>
      <c r="HP727" s="77"/>
      <c r="HQ727" s="77"/>
      <c r="HR727" s="77"/>
      <c r="HS727" s="77"/>
      <c r="HT727" s="77"/>
      <c r="HU727" s="77"/>
      <c r="HV727" s="77"/>
      <c r="HW727" s="77"/>
      <c r="HX727" s="77"/>
      <c r="HY727" s="77"/>
      <c r="HZ727" s="77"/>
      <c r="IA727" s="77"/>
      <c r="IB727" s="77"/>
      <c r="IC727" s="77"/>
      <c r="ID727" s="77"/>
      <c r="IE727" s="77"/>
      <c r="IF727" s="77"/>
      <c r="IG727" s="77"/>
      <c r="IH727" s="77"/>
      <c r="II727" s="77"/>
      <c r="IJ727" s="77"/>
      <c r="IK727" s="77"/>
      <c r="IL727" s="77"/>
      <c r="IM727" s="77"/>
      <c r="IN727" s="77"/>
      <c r="IO727" s="77"/>
      <c r="IP727" s="77"/>
      <c r="IQ727" s="77"/>
      <c r="IR727" s="77"/>
      <c r="IS727" s="77"/>
      <c r="IT727" s="77"/>
      <c r="IU727" s="77"/>
      <c r="IV727" s="3"/>
      <c r="IW727" s="3"/>
      <c r="IX727" s="3"/>
      <c r="IY727" s="3"/>
      <c r="IZ727" s="3"/>
      <c r="JA727" s="551"/>
      <c r="JB727" s="713"/>
      <c r="JC727" s="713"/>
      <c r="JD727" s="713"/>
      <c r="JE727" s="713"/>
      <c r="JF727" s="713"/>
      <c r="JG727" s="713"/>
      <c r="JH727" s="713"/>
      <c r="JI727" s="713"/>
      <c r="JJ727" s="713"/>
      <c r="JK727" s="713"/>
      <c r="JL727" s="713"/>
      <c r="JM727" s="713"/>
      <c r="JN727" s="713"/>
      <c r="JO727" s="713"/>
      <c r="JP727" s="713"/>
      <c r="JQ727" s="713"/>
      <c r="JR727" s="713"/>
      <c r="JS727" s="713"/>
      <c r="JT727" s="713"/>
      <c r="JU727" s="713"/>
      <c r="JV727" s="713"/>
      <c r="JW727" s="713"/>
      <c r="JX727" s="713"/>
      <c r="JY727" s="713"/>
      <c r="JZ727" s="713"/>
      <c r="KA727" s="713"/>
      <c r="KB727" s="713"/>
      <c r="KC727" s="713"/>
      <c r="KD727" s="713"/>
      <c r="KE727" s="713"/>
      <c r="KF727" s="713"/>
      <c r="KG727" s="713"/>
      <c r="KH727" s="713"/>
      <c r="KI727" s="713"/>
      <c r="KJ727" s="713"/>
      <c r="KK727" s="713"/>
      <c r="KL727" s="713"/>
      <c r="KM727" s="713"/>
      <c r="KN727" s="713"/>
      <c r="KO727" s="713"/>
      <c r="KP727" s="713"/>
      <c r="KQ727" s="713"/>
      <c r="KR727" s="713"/>
      <c r="KS727" s="713"/>
      <c r="KT727" s="713"/>
      <c r="KU727" s="713"/>
      <c r="KV727" s="713"/>
      <c r="KW727" s="713"/>
      <c r="KX727" s="713"/>
      <c r="KY727" s="713"/>
      <c r="KZ727" s="713"/>
      <c r="LA727" s="713"/>
      <c r="LB727" s="713"/>
      <c r="LC727" s="713"/>
      <c r="LD727" s="713"/>
      <c r="LE727" s="713"/>
      <c r="LF727" s="713"/>
      <c r="LG727" s="713"/>
      <c r="LH727" s="713"/>
      <c r="LI727" s="713"/>
      <c r="LJ727" s="713"/>
      <c r="LK727" s="713"/>
      <c r="LL727" s="713"/>
      <c r="LM727" s="713"/>
      <c r="LN727" s="713"/>
      <c r="LO727" s="713"/>
      <c r="LP727" s="713"/>
      <c r="LQ727" s="713"/>
      <c r="LR727" s="713"/>
      <c r="LS727" s="713"/>
      <c r="LT727" s="713"/>
      <c r="LU727" s="713"/>
      <c r="LV727" s="713"/>
      <c r="LW727" s="713"/>
      <c r="LX727" s="713"/>
      <c r="LY727" s="713"/>
      <c r="LZ727" s="713"/>
      <c r="MA727" s="713"/>
      <c r="MB727" s="713"/>
      <c r="MC727" s="713"/>
      <c r="MD727" s="713"/>
      <c r="ME727" s="713"/>
      <c r="MF727" s="713"/>
      <c r="MG727" s="713"/>
      <c r="MH727" s="713"/>
      <c r="MI727" s="713"/>
      <c r="MJ727" s="713"/>
      <c r="MK727" s="713"/>
      <c r="ML727" s="713"/>
      <c r="MM727" s="713"/>
      <c r="MN727" s="713"/>
      <c r="MO727" s="713"/>
      <c r="MP727" s="713"/>
      <c r="MQ727" s="713"/>
      <c r="MR727" s="713"/>
      <c r="MS727" s="713"/>
      <c r="MT727" s="713"/>
      <c r="MU727" s="713"/>
      <c r="MV727" s="714"/>
      <c r="MW727" s="714"/>
      <c r="MX727" s="714"/>
      <c r="MY727" s="714"/>
      <c r="MZ727" s="714"/>
    </row>
    <row r="728" spans="1:364" s="49" customFormat="1">
      <c r="A728" s="723"/>
      <c r="B728" s="724"/>
      <c r="C728" s="709"/>
      <c r="D728" s="474"/>
      <c r="E728" s="7"/>
      <c r="F728" s="7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373"/>
      <c r="AG728" s="7"/>
      <c r="AH728" s="7"/>
      <c r="AI728" s="7"/>
      <c r="AJ728" s="7"/>
      <c r="AK728" s="7"/>
      <c r="AL728" s="7"/>
      <c r="AM728" s="7"/>
      <c r="AN728" s="7"/>
      <c r="AO728" s="373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373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373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373"/>
      <c r="FG728" s="6"/>
      <c r="FH728" s="6"/>
      <c r="FI728" s="6"/>
      <c r="FJ728" s="6"/>
      <c r="FK728" s="6"/>
      <c r="FL728" s="6"/>
      <c r="FM728" s="225"/>
      <c r="FN728" s="6"/>
      <c r="FO728" s="6"/>
      <c r="FP728" s="6"/>
      <c r="FQ728" s="6"/>
      <c r="FR728" s="510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101"/>
      <c r="GJ728" s="511"/>
      <c r="GK728" s="101"/>
      <c r="GL728" s="77"/>
      <c r="GM728" s="77"/>
      <c r="GN728" s="77"/>
      <c r="GO728" s="77"/>
      <c r="GP728" s="77"/>
      <c r="GQ728" s="77"/>
      <c r="GR728" s="77"/>
      <c r="GS728" s="77"/>
      <c r="GT728" s="77"/>
      <c r="GU728" s="77"/>
      <c r="GV728" s="77"/>
      <c r="GW728" s="77"/>
      <c r="GX728" s="77"/>
      <c r="GY728" s="77"/>
      <c r="GZ728" s="77"/>
      <c r="HA728" s="77"/>
      <c r="HB728" s="77"/>
      <c r="HC728" s="77"/>
      <c r="HD728" s="77"/>
      <c r="HE728" s="77"/>
      <c r="HF728" s="77"/>
      <c r="HG728" s="77"/>
      <c r="HH728" s="77"/>
      <c r="HI728" s="77"/>
      <c r="HJ728" s="77"/>
      <c r="HK728" s="77"/>
      <c r="HL728" s="77"/>
      <c r="HM728" s="77"/>
      <c r="HN728" s="77"/>
      <c r="HO728" s="77"/>
      <c r="HP728" s="77"/>
      <c r="HQ728" s="77"/>
      <c r="HR728" s="77"/>
      <c r="HS728" s="77"/>
      <c r="HT728" s="77"/>
      <c r="HU728" s="77"/>
      <c r="HV728" s="77"/>
      <c r="HW728" s="77"/>
      <c r="HX728" s="77"/>
      <c r="HY728" s="77"/>
      <c r="HZ728" s="77"/>
      <c r="IA728" s="77"/>
      <c r="IB728" s="77"/>
      <c r="IC728" s="77"/>
      <c r="ID728" s="77"/>
      <c r="IE728" s="77"/>
      <c r="IF728" s="77"/>
      <c r="IG728" s="77"/>
      <c r="IH728" s="77"/>
      <c r="II728" s="77"/>
      <c r="IJ728" s="77"/>
      <c r="IK728" s="77"/>
      <c r="IL728" s="77"/>
      <c r="IM728" s="77"/>
      <c r="IN728" s="77"/>
      <c r="IO728" s="77"/>
      <c r="IP728" s="77"/>
      <c r="IQ728" s="77"/>
      <c r="IR728" s="77"/>
      <c r="IS728" s="77"/>
      <c r="IT728" s="77"/>
      <c r="IU728" s="77"/>
      <c r="IV728" s="3"/>
      <c r="IW728" s="3"/>
      <c r="IX728" s="3"/>
      <c r="IY728" s="3"/>
      <c r="IZ728" s="3"/>
      <c r="JA728" s="551"/>
      <c r="JB728" s="713"/>
      <c r="JC728" s="713"/>
      <c r="JD728" s="713"/>
      <c r="JE728" s="713"/>
      <c r="JF728" s="713"/>
      <c r="JG728" s="713"/>
      <c r="JH728" s="713"/>
      <c r="JI728" s="713"/>
      <c r="JJ728" s="713"/>
      <c r="JK728" s="713"/>
      <c r="JL728" s="713"/>
      <c r="JM728" s="713"/>
      <c r="JN728" s="713"/>
      <c r="JO728" s="713"/>
      <c r="JP728" s="713"/>
      <c r="JQ728" s="713"/>
      <c r="JR728" s="713"/>
      <c r="JS728" s="713"/>
      <c r="JT728" s="713"/>
      <c r="JU728" s="713"/>
      <c r="JV728" s="713"/>
      <c r="JW728" s="713"/>
      <c r="JX728" s="713"/>
      <c r="JY728" s="713"/>
      <c r="JZ728" s="713"/>
      <c r="KA728" s="713"/>
      <c r="KB728" s="713"/>
      <c r="KC728" s="713"/>
      <c r="KD728" s="713"/>
      <c r="KE728" s="713"/>
      <c r="KF728" s="713"/>
      <c r="KG728" s="713"/>
      <c r="KH728" s="713"/>
      <c r="KI728" s="713"/>
      <c r="KJ728" s="713"/>
      <c r="KK728" s="713"/>
      <c r="KL728" s="713"/>
      <c r="KM728" s="713"/>
      <c r="KN728" s="713"/>
      <c r="KO728" s="713"/>
      <c r="KP728" s="713"/>
      <c r="KQ728" s="713"/>
      <c r="KR728" s="713"/>
      <c r="KS728" s="713"/>
      <c r="KT728" s="713"/>
      <c r="KU728" s="713"/>
      <c r="KV728" s="713"/>
      <c r="KW728" s="713"/>
      <c r="KX728" s="713"/>
      <c r="KY728" s="713"/>
      <c r="KZ728" s="713"/>
      <c r="LA728" s="713"/>
      <c r="LB728" s="713"/>
      <c r="LC728" s="713"/>
      <c r="LD728" s="713"/>
      <c r="LE728" s="713"/>
      <c r="LF728" s="713"/>
      <c r="LG728" s="713"/>
      <c r="LH728" s="713"/>
      <c r="LI728" s="713"/>
      <c r="LJ728" s="713"/>
      <c r="LK728" s="713"/>
      <c r="LL728" s="713"/>
      <c r="LM728" s="713"/>
      <c r="LN728" s="713"/>
      <c r="LO728" s="713"/>
      <c r="LP728" s="713"/>
      <c r="LQ728" s="713"/>
      <c r="LR728" s="713"/>
      <c r="LS728" s="713"/>
      <c r="LT728" s="713"/>
      <c r="LU728" s="713"/>
      <c r="LV728" s="713"/>
      <c r="LW728" s="713"/>
      <c r="LX728" s="713"/>
      <c r="LY728" s="713"/>
      <c r="LZ728" s="713"/>
      <c r="MA728" s="713"/>
      <c r="MB728" s="713"/>
      <c r="MC728" s="713"/>
      <c r="MD728" s="713"/>
      <c r="ME728" s="713"/>
      <c r="MF728" s="713"/>
      <c r="MG728" s="713"/>
      <c r="MH728" s="713"/>
      <c r="MI728" s="713"/>
      <c r="MJ728" s="713"/>
      <c r="MK728" s="713"/>
      <c r="ML728" s="713"/>
      <c r="MM728" s="713"/>
      <c r="MN728" s="713"/>
      <c r="MO728" s="713"/>
      <c r="MP728" s="713"/>
      <c r="MQ728" s="713"/>
      <c r="MR728" s="713"/>
      <c r="MS728" s="713"/>
      <c r="MT728" s="713"/>
      <c r="MU728" s="713"/>
      <c r="MV728" s="714"/>
      <c r="MW728" s="714"/>
      <c r="MX728" s="714"/>
      <c r="MY728" s="714"/>
      <c r="MZ728" s="714"/>
    </row>
    <row r="729" spans="1:364" s="49" customFormat="1">
      <c r="A729" s="723"/>
      <c r="B729" s="724"/>
      <c r="C729" s="709"/>
      <c r="D729" s="474"/>
      <c r="E729" s="7"/>
      <c r="F729" s="7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373"/>
      <c r="AG729" s="7"/>
      <c r="AH729" s="7"/>
      <c r="AI729" s="7"/>
      <c r="AJ729" s="7"/>
      <c r="AK729" s="7"/>
      <c r="AL729" s="7"/>
      <c r="AM729" s="7"/>
      <c r="AN729" s="7"/>
      <c r="AO729" s="373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373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373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373"/>
      <c r="FG729" s="6"/>
      <c r="FH729" s="6"/>
      <c r="FI729" s="6"/>
      <c r="FJ729" s="6"/>
      <c r="FK729" s="6"/>
      <c r="FL729" s="6"/>
      <c r="FM729" s="225"/>
      <c r="FN729" s="6"/>
      <c r="FO729" s="6"/>
      <c r="FP729" s="6"/>
      <c r="FQ729" s="6"/>
      <c r="FR729" s="510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101"/>
      <c r="GJ729" s="511"/>
      <c r="GK729" s="101"/>
      <c r="GL729" s="77"/>
      <c r="GM729" s="77"/>
      <c r="GN729" s="77"/>
      <c r="GO729" s="77"/>
      <c r="GP729" s="77"/>
      <c r="GQ729" s="77"/>
      <c r="GR729" s="77"/>
      <c r="GS729" s="77"/>
      <c r="GT729" s="77"/>
      <c r="GU729" s="77"/>
      <c r="GV729" s="77"/>
      <c r="GW729" s="77"/>
      <c r="GX729" s="77"/>
      <c r="GY729" s="77"/>
      <c r="GZ729" s="77"/>
      <c r="HA729" s="77"/>
      <c r="HB729" s="77"/>
      <c r="HC729" s="77"/>
      <c r="HD729" s="77"/>
      <c r="HE729" s="77"/>
      <c r="HF729" s="77"/>
      <c r="HG729" s="77"/>
      <c r="HH729" s="77"/>
      <c r="HI729" s="77"/>
      <c r="HJ729" s="77"/>
      <c r="HK729" s="77"/>
      <c r="HL729" s="77"/>
      <c r="HM729" s="77"/>
      <c r="HN729" s="77"/>
      <c r="HO729" s="77"/>
      <c r="HP729" s="77"/>
      <c r="HQ729" s="77"/>
      <c r="HR729" s="77"/>
      <c r="HS729" s="77"/>
      <c r="HT729" s="77"/>
      <c r="HU729" s="77"/>
      <c r="HV729" s="77"/>
      <c r="HW729" s="77"/>
      <c r="HX729" s="77"/>
      <c r="HY729" s="77"/>
      <c r="HZ729" s="77"/>
      <c r="IA729" s="77"/>
      <c r="IB729" s="77"/>
      <c r="IC729" s="77"/>
      <c r="ID729" s="77"/>
      <c r="IE729" s="77"/>
      <c r="IF729" s="77"/>
      <c r="IG729" s="77"/>
      <c r="IH729" s="77"/>
      <c r="II729" s="77"/>
      <c r="IJ729" s="77"/>
      <c r="IK729" s="77"/>
      <c r="IL729" s="77"/>
      <c r="IM729" s="77"/>
      <c r="IN729" s="77"/>
      <c r="IO729" s="77"/>
      <c r="IP729" s="77"/>
      <c r="IQ729" s="77"/>
      <c r="IR729" s="77"/>
      <c r="IS729" s="77"/>
      <c r="IT729" s="77"/>
      <c r="IU729" s="77"/>
      <c r="IV729" s="3"/>
      <c r="IW729" s="3"/>
      <c r="IX729" s="3"/>
      <c r="IY729" s="3"/>
      <c r="IZ729" s="3"/>
      <c r="JA729" s="551"/>
      <c r="JB729" s="713"/>
      <c r="JC729" s="713"/>
      <c r="JD729" s="713"/>
      <c r="JE729" s="713"/>
      <c r="JF729" s="713"/>
      <c r="JG729" s="713"/>
      <c r="JH729" s="713"/>
      <c r="JI729" s="713"/>
      <c r="JJ729" s="713"/>
      <c r="JK729" s="713"/>
      <c r="JL729" s="713"/>
      <c r="JM729" s="713"/>
      <c r="JN729" s="713"/>
      <c r="JO729" s="713"/>
      <c r="JP729" s="713"/>
      <c r="JQ729" s="713"/>
      <c r="JR729" s="713"/>
      <c r="JS729" s="713"/>
      <c r="JT729" s="713"/>
      <c r="JU729" s="713"/>
      <c r="JV729" s="713"/>
      <c r="JW729" s="713"/>
      <c r="JX729" s="713"/>
      <c r="JY729" s="713"/>
      <c r="JZ729" s="713"/>
      <c r="KA729" s="713"/>
      <c r="KB729" s="713"/>
      <c r="KC729" s="713"/>
      <c r="KD729" s="713"/>
      <c r="KE729" s="713"/>
      <c r="KF729" s="713"/>
      <c r="KG729" s="713"/>
      <c r="KH729" s="713"/>
      <c r="KI729" s="713"/>
      <c r="KJ729" s="713"/>
      <c r="KK729" s="713"/>
      <c r="KL729" s="713"/>
      <c r="KM729" s="713"/>
      <c r="KN729" s="713"/>
      <c r="KO729" s="713"/>
      <c r="KP729" s="713"/>
      <c r="KQ729" s="713"/>
      <c r="KR729" s="713"/>
      <c r="KS729" s="713"/>
      <c r="KT729" s="713"/>
      <c r="KU729" s="713"/>
      <c r="KV729" s="713"/>
      <c r="KW729" s="713"/>
      <c r="KX729" s="713"/>
      <c r="KY729" s="713"/>
      <c r="KZ729" s="713"/>
      <c r="LA729" s="713"/>
      <c r="LB729" s="713"/>
      <c r="LC729" s="713"/>
      <c r="LD729" s="713"/>
      <c r="LE729" s="713"/>
      <c r="LF729" s="713"/>
      <c r="LG729" s="713"/>
      <c r="LH729" s="713"/>
      <c r="LI729" s="713"/>
      <c r="LJ729" s="713"/>
      <c r="LK729" s="713"/>
      <c r="LL729" s="713"/>
      <c r="LM729" s="713"/>
      <c r="LN729" s="713"/>
      <c r="LO729" s="713"/>
      <c r="LP729" s="713"/>
      <c r="LQ729" s="713"/>
      <c r="LR729" s="713"/>
      <c r="LS729" s="713"/>
      <c r="LT729" s="713"/>
      <c r="LU729" s="713"/>
      <c r="LV729" s="713"/>
      <c r="LW729" s="713"/>
      <c r="LX729" s="713"/>
      <c r="LY729" s="713"/>
      <c r="LZ729" s="713"/>
      <c r="MA729" s="713"/>
      <c r="MB729" s="713"/>
      <c r="MC729" s="713"/>
      <c r="MD729" s="713"/>
      <c r="ME729" s="713"/>
      <c r="MF729" s="713"/>
      <c r="MG729" s="713"/>
      <c r="MH729" s="713"/>
      <c r="MI729" s="713"/>
      <c r="MJ729" s="713"/>
      <c r="MK729" s="713"/>
      <c r="ML729" s="713"/>
      <c r="MM729" s="713"/>
      <c r="MN729" s="713"/>
      <c r="MO729" s="713"/>
      <c r="MP729" s="713"/>
      <c r="MQ729" s="713"/>
      <c r="MR729" s="713"/>
      <c r="MS729" s="713"/>
      <c r="MT729" s="713"/>
      <c r="MU729" s="713"/>
      <c r="MV729" s="714"/>
      <c r="MW729" s="714"/>
      <c r="MX729" s="714"/>
      <c r="MY729" s="714"/>
      <c r="MZ729" s="714"/>
    </row>
    <row r="730" spans="1:364" s="49" customFormat="1">
      <c r="A730" s="723"/>
      <c r="B730" s="724"/>
      <c r="C730" s="709"/>
      <c r="D730" s="474"/>
      <c r="E730" s="7"/>
      <c r="F730" s="7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373"/>
      <c r="AG730" s="7"/>
      <c r="AH730" s="7"/>
      <c r="AI730" s="7"/>
      <c r="AJ730" s="7"/>
      <c r="AK730" s="7"/>
      <c r="AL730" s="7"/>
      <c r="AM730" s="7"/>
      <c r="AN730" s="7"/>
      <c r="AO730" s="373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373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373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373"/>
      <c r="FG730" s="6"/>
      <c r="FH730" s="6"/>
      <c r="FI730" s="6"/>
      <c r="FJ730" s="6"/>
      <c r="FK730" s="6"/>
      <c r="FL730" s="6"/>
      <c r="FM730" s="225"/>
      <c r="FN730" s="6"/>
      <c r="FO730" s="6"/>
      <c r="FP730" s="6"/>
      <c r="FQ730" s="6"/>
      <c r="FR730" s="510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101"/>
      <c r="GJ730" s="511"/>
      <c r="GK730" s="101"/>
      <c r="GL730" s="77"/>
      <c r="GM730" s="77"/>
      <c r="GN730" s="77"/>
      <c r="GO730" s="77"/>
      <c r="GP730" s="77"/>
      <c r="GQ730" s="77"/>
      <c r="GR730" s="77"/>
      <c r="GS730" s="77"/>
      <c r="GT730" s="77"/>
      <c r="GU730" s="77"/>
      <c r="GV730" s="77"/>
      <c r="GW730" s="77"/>
      <c r="GX730" s="77"/>
      <c r="GY730" s="77"/>
      <c r="GZ730" s="77"/>
      <c r="HA730" s="77"/>
      <c r="HB730" s="77"/>
      <c r="HC730" s="77"/>
      <c r="HD730" s="77"/>
      <c r="HE730" s="77"/>
      <c r="HF730" s="77"/>
      <c r="HG730" s="77"/>
      <c r="HH730" s="77"/>
      <c r="HI730" s="77"/>
      <c r="HJ730" s="77"/>
      <c r="HK730" s="77"/>
      <c r="HL730" s="77"/>
      <c r="HM730" s="77"/>
      <c r="HN730" s="77"/>
      <c r="HO730" s="77"/>
      <c r="HP730" s="77"/>
      <c r="HQ730" s="77"/>
      <c r="HR730" s="77"/>
      <c r="HS730" s="77"/>
      <c r="HT730" s="77"/>
      <c r="HU730" s="77"/>
      <c r="HV730" s="77"/>
      <c r="HW730" s="77"/>
      <c r="HX730" s="77"/>
      <c r="HY730" s="77"/>
      <c r="HZ730" s="77"/>
      <c r="IA730" s="77"/>
      <c r="IB730" s="77"/>
      <c r="IC730" s="77"/>
      <c r="ID730" s="77"/>
      <c r="IE730" s="77"/>
      <c r="IF730" s="77"/>
      <c r="IG730" s="77"/>
      <c r="IH730" s="77"/>
      <c r="II730" s="77"/>
      <c r="IJ730" s="77"/>
      <c r="IK730" s="77"/>
      <c r="IL730" s="77"/>
      <c r="IM730" s="77"/>
      <c r="IN730" s="77"/>
      <c r="IO730" s="77"/>
      <c r="IP730" s="77"/>
      <c r="IQ730" s="77"/>
      <c r="IR730" s="77"/>
      <c r="IS730" s="77"/>
      <c r="IT730" s="77"/>
      <c r="IU730" s="77"/>
      <c r="IV730" s="3"/>
      <c r="IW730" s="3"/>
      <c r="IX730" s="3"/>
      <c r="IY730" s="3"/>
      <c r="IZ730" s="3"/>
      <c r="JA730" s="551"/>
      <c r="JB730" s="713"/>
      <c r="JC730" s="713"/>
      <c r="JD730" s="713"/>
      <c r="JE730" s="713"/>
      <c r="JF730" s="713"/>
      <c r="JG730" s="713"/>
      <c r="JH730" s="713"/>
      <c r="JI730" s="713"/>
      <c r="JJ730" s="713"/>
      <c r="JK730" s="713"/>
      <c r="JL730" s="713"/>
      <c r="JM730" s="713"/>
      <c r="JN730" s="713"/>
      <c r="JO730" s="713"/>
      <c r="JP730" s="713"/>
      <c r="JQ730" s="713"/>
      <c r="JR730" s="713"/>
      <c r="JS730" s="713"/>
      <c r="JT730" s="713"/>
      <c r="JU730" s="713"/>
      <c r="JV730" s="713"/>
      <c r="JW730" s="713"/>
      <c r="JX730" s="713"/>
      <c r="JY730" s="713"/>
      <c r="JZ730" s="713"/>
      <c r="KA730" s="713"/>
      <c r="KB730" s="713"/>
      <c r="KC730" s="713"/>
      <c r="KD730" s="713"/>
      <c r="KE730" s="713"/>
      <c r="KF730" s="713"/>
      <c r="KG730" s="713"/>
      <c r="KH730" s="713"/>
      <c r="KI730" s="713"/>
      <c r="KJ730" s="713"/>
      <c r="KK730" s="713"/>
      <c r="KL730" s="713"/>
      <c r="KM730" s="713"/>
      <c r="KN730" s="713"/>
      <c r="KO730" s="713"/>
      <c r="KP730" s="713"/>
      <c r="KQ730" s="713"/>
      <c r="KR730" s="713"/>
      <c r="KS730" s="713"/>
      <c r="KT730" s="713"/>
      <c r="KU730" s="713"/>
      <c r="KV730" s="713"/>
      <c r="KW730" s="713"/>
      <c r="KX730" s="713"/>
      <c r="KY730" s="713"/>
      <c r="KZ730" s="713"/>
      <c r="LA730" s="713"/>
      <c r="LB730" s="713"/>
      <c r="LC730" s="713"/>
      <c r="LD730" s="713"/>
      <c r="LE730" s="713"/>
      <c r="LF730" s="713"/>
      <c r="LG730" s="713"/>
      <c r="LH730" s="713"/>
      <c r="LI730" s="713"/>
      <c r="LJ730" s="713"/>
      <c r="LK730" s="713"/>
      <c r="LL730" s="713"/>
      <c r="LM730" s="713"/>
      <c r="LN730" s="713"/>
      <c r="LO730" s="713"/>
      <c r="LP730" s="713"/>
      <c r="LQ730" s="713"/>
      <c r="LR730" s="713"/>
      <c r="LS730" s="713"/>
      <c r="LT730" s="713"/>
      <c r="LU730" s="713"/>
      <c r="LV730" s="713"/>
      <c r="LW730" s="713"/>
      <c r="LX730" s="713"/>
      <c r="LY730" s="713"/>
      <c r="LZ730" s="713"/>
      <c r="MA730" s="713"/>
      <c r="MB730" s="713"/>
      <c r="MC730" s="713"/>
      <c r="MD730" s="713"/>
      <c r="ME730" s="713"/>
      <c r="MF730" s="713"/>
      <c r="MG730" s="713"/>
      <c r="MH730" s="713"/>
      <c r="MI730" s="713"/>
      <c r="MJ730" s="713"/>
      <c r="MK730" s="713"/>
      <c r="ML730" s="713"/>
      <c r="MM730" s="713"/>
      <c r="MN730" s="713"/>
      <c r="MO730" s="713"/>
      <c r="MP730" s="713"/>
      <c r="MQ730" s="713"/>
      <c r="MR730" s="713"/>
      <c r="MS730" s="713"/>
      <c r="MT730" s="713"/>
      <c r="MU730" s="713"/>
      <c r="MV730" s="714"/>
      <c r="MW730" s="714"/>
      <c r="MX730" s="714"/>
      <c r="MY730" s="714"/>
      <c r="MZ730" s="714"/>
    </row>
    <row r="731" spans="1:364" s="49" customFormat="1">
      <c r="A731" s="723"/>
      <c r="B731" s="724"/>
      <c r="C731" s="709"/>
      <c r="D731" s="474"/>
      <c r="E731" s="7"/>
      <c r="F731" s="7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373"/>
      <c r="AG731" s="7"/>
      <c r="AH731" s="7"/>
      <c r="AI731" s="7"/>
      <c r="AJ731" s="7"/>
      <c r="AK731" s="7"/>
      <c r="AL731" s="7"/>
      <c r="AM731" s="7"/>
      <c r="AN731" s="7"/>
      <c r="AO731" s="373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373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373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373"/>
      <c r="FG731" s="6"/>
      <c r="FH731" s="6"/>
      <c r="FI731" s="6"/>
      <c r="FJ731" s="6"/>
      <c r="FK731" s="6"/>
      <c r="FL731" s="6"/>
      <c r="FM731" s="225"/>
      <c r="FN731" s="6"/>
      <c r="FO731" s="6"/>
      <c r="FP731" s="6"/>
      <c r="FQ731" s="6"/>
      <c r="FR731" s="510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101"/>
      <c r="GJ731" s="511"/>
      <c r="GK731" s="101"/>
      <c r="GL731" s="77"/>
      <c r="GM731" s="77"/>
      <c r="GN731" s="77"/>
      <c r="GO731" s="77"/>
      <c r="GP731" s="77"/>
      <c r="GQ731" s="77"/>
      <c r="GR731" s="77"/>
      <c r="GS731" s="77"/>
      <c r="GT731" s="77"/>
      <c r="GU731" s="77"/>
      <c r="GV731" s="77"/>
      <c r="GW731" s="77"/>
      <c r="GX731" s="77"/>
      <c r="GY731" s="77"/>
      <c r="GZ731" s="77"/>
      <c r="HA731" s="77"/>
      <c r="HB731" s="77"/>
      <c r="HC731" s="77"/>
      <c r="HD731" s="77"/>
      <c r="HE731" s="77"/>
      <c r="HF731" s="77"/>
      <c r="HG731" s="77"/>
      <c r="HH731" s="77"/>
      <c r="HI731" s="77"/>
      <c r="HJ731" s="77"/>
      <c r="HK731" s="77"/>
      <c r="HL731" s="77"/>
      <c r="HM731" s="77"/>
      <c r="HN731" s="77"/>
      <c r="HO731" s="77"/>
      <c r="HP731" s="77"/>
      <c r="HQ731" s="77"/>
      <c r="HR731" s="77"/>
      <c r="HS731" s="77"/>
      <c r="HT731" s="77"/>
      <c r="HU731" s="77"/>
      <c r="HV731" s="77"/>
      <c r="HW731" s="77"/>
      <c r="HX731" s="77"/>
      <c r="HY731" s="77"/>
      <c r="HZ731" s="77"/>
      <c r="IA731" s="77"/>
      <c r="IB731" s="77"/>
      <c r="IC731" s="77"/>
      <c r="ID731" s="77"/>
      <c r="IE731" s="77"/>
      <c r="IF731" s="77"/>
      <c r="IG731" s="77"/>
      <c r="IH731" s="77"/>
      <c r="II731" s="77"/>
      <c r="IJ731" s="77"/>
      <c r="IK731" s="77"/>
      <c r="IL731" s="77"/>
      <c r="IM731" s="77"/>
      <c r="IN731" s="77"/>
      <c r="IO731" s="77"/>
      <c r="IP731" s="77"/>
      <c r="IQ731" s="77"/>
      <c r="IR731" s="77"/>
      <c r="IS731" s="77"/>
      <c r="IT731" s="77"/>
      <c r="IU731" s="77"/>
      <c r="IV731" s="3"/>
      <c r="IW731" s="3"/>
      <c r="IX731" s="3"/>
      <c r="IY731" s="3"/>
      <c r="IZ731" s="3"/>
      <c r="JA731" s="551"/>
      <c r="JB731" s="713"/>
      <c r="JC731" s="713"/>
      <c r="JD731" s="713"/>
      <c r="JE731" s="713"/>
      <c r="JF731" s="713"/>
      <c r="JG731" s="713"/>
      <c r="JH731" s="713"/>
      <c r="JI731" s="713"/>
      <c r="JJ731" s="713"/>
      <c r="JK731" s="713"/>
      <c r="JL731" s="713"/>
      <c r="JM731" s="713"/>
      <c r="JN731" s="713"/>
      <c r="JO731" s="713"/>
      <c r="JP731" s="713"/>
      <c r="JQ731" s="713"/>
      <c r="JR731" s="713"/>
      <c r="JS731" s="713"/>
      <c r="JT731" s="713"/>
      <c r="JU731" s="713"/>
      <c r="JV731" s="713"/>
      <c r="JW731" s="713"/>
      <c r="JX731" s="713"/>
      <c r="JY731" s="713"/>
      <c r="JZ731" s="713"/>
      <c r="KA731" s="713"/>
      <c r="KB731" s="713"/>
      <c r="KC731" s="713"/>
      <c r="KD731" s="713"/>
      <c r="KE731" s="713"/>
      <c r="KF731" s="713"/>
      <c r="KG731" s="713"/>
      <c r="KH731" s="713"/>
      <c r="KI731" s="713"/>
      <c r="KJ731" s="713"/>
      <c r="KK731" s="713"/>
      <c r="KL731" s="713"/>
      <c r="KM731" s="713"/>
      <c r="KN731" s="713"/>
      <c r="KO731" s="713"/>
      <c r="KP731" s="713"/>
      <c r="KQ731" s="713"/>
      <c r="KR731" s="713"/>
      <c r="KS731" s="713"/>
      <c r="KT731" s="713"/>
      <c r="KU731" s="713"/>
      <c r="KV731" s="713"/>
      <c r="KW731" s="713"/>
      <c r="KX731" s="713"/>
      <c r="KY731" s="713"/>
      <c r="KZ731" s="713"/>
      <c r="LA731" s="713"/>
      <c r="LB731" s="713"/>
      <c r="LC731" s="713"/>
      <c r="LD731" s="713"/>
      <c r="LE731" s="713"/>
      <c r="LF731" s="713"/>
      <c r="LG731" s="713"/>
      <c r="LH731" s="713"/>
      <c r="LI731" s="713"/>
      <c r="LJ731" s="713"/>
      <c r="LK731" s="713"/>
      <c r="LL731" s="713"/>
      <c r="LM731" s="713"/>
      <c r="LN731" s="713"/>
      <c r="LO731" s="713"/>
      <c r="LP731" s="713"/>
      <c r="LQ731" s="713"/>
      <c r="LR731" s="713"/>
      <c r="LS731" s="713"/>
      <c r="LT731" s="713"/>
      <c r="LU731" s="713"/>
      <c r="LV731" s="713"/>
      <c r="LW731" s="713"/>
      <c r="LX731" s="713"/>
      <c r="LY731" s="713"/>
      <c r="LZ731" s="713"/>
      <c r="MA731" s="713"/>
      <c r="MB731" s="713"/>
      <c r="MC731" s="713"/>
      <c r="MD731" s="713"/>
      <c r="ME731" s="713"/>
      <c r="MF731" s="713"/>
      <c r="MG731" s="713"/>
      <c r="MH731" s="713"/>
      <c r="MI731" s="713"/>
      <c r="MJ731" s="713"/>
      <c r="MK731" s="713"/>
      <c r="ML731" s="713"/>
      <c r="MM731" s="713"/>
      <c r="MN731" s="713"/>
      <c r="MO731" s="713"/>
      <c r="MP731" s="713"/>
      <c r="MQ731" s="713"/>
      <c r="MR731" s="713"/>
      <c r="MS731" s="713"/>
      <c r="MT731" s="713"/>
      <c r="MU731" s="713"/>
      <c r="MV731" s="714"/>
      <c r="MW731" s="714"/>
      <c r="MX731" s="714"/>
      <c r="MY731" s="714"/>
      <c r="MZ731" s="714"/>
    </row>
    <row r="732" spans="1:364" s="49" customFormat="1">
      <c r="A732" s="723"/>
      <c r="B732" s="724"/>
      <c r="C732" s="709"/>
      <c r="D732" s="474"/>
      <c r="E732" s="7"/>
      <c r="F732" s="7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373"/>
      <c r="AG732" s="7"/>
      <c r="AH732" s="7"/>
      <c r="AI732" s="7"/>
      <c r="AJ732" s="7"/>
      <c r="AK732" s="7"/>
      <c r="AL732" s="7"/>
      <c r="AM732" s="7"/>
      <c r="AN732" s="7"/>
      <c r="AO732" s="373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373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373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373"/>
      <c r="FG732" s="6"/>
      <c r="FH732" s="6"/>
      <c r="FI732" s="6"/>
      <c r="FJ732" s="6"/>
      <c r="FK732" s="6"/>
      <c r="FL732" s="6"/>
      <c r="FM732" s="225"/>
      <c r="FN732" s="6"/>
      <c r="FO732" s="6"/>
      <c r="FP732" s="6"/>
      <c r="FQ732" s="6"/>
      <c r="FR732" s="510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101"/>
      <c r="GJ732" s="511"/>
      <c r="GK732" s="101"/>
      <c r="GL732" s="77"/>
      <c r="GM732" s="77"/>
      <c r="GN732" s="77"/>
      <c r="GO732" s="77"/>
      <c r="GP732" s="77"/>
      <c r="GQ732" s="77"/>
      <c r="GR732" s="77"/>
      <c r="GS732" s="77"/>
      <c r="GT732" s="77"/>
      <c r="GU732" s="77"/>
      <c r="GV732" s="77"/>
      <c r="GW732" s="77"/>
      <c r="GX732" s="77"/>
      <c r="GY732" s="77"/>
      <c r="GZ732" s="77"/>
      <c r="HA732" s="77"/>
      <c r="HB732" s="77"/>
      <c r="HC732" s="77"/>
      <c r="HD732" s="77"/>
      <c r="HE732" s="77"/>
      <c r="HF732" s="77"/>
      <c r="HG732" s="77"/>
      <c r="HH732" s="77"/>
      <c r="HI732" s="77"/>
      <c r="HJ732" s="77"/>
      <c r="HK732" s="77"/>
      <c r="HL732" s="77"/>
      <c r="HM732" s="77"/>
      <c r="HN732" s="77"/>
      <c r="HO732" s="77"/>
      <c r="HP732" s="77"/>
      <c r="HQ732" s="77"/>
      <c r="HR732" s="77"/>
      <c r="HS732" s="77"/>
      <c r="HT732" s="77"/>
      <c r="HU732" s="77"/>
      <c r="HV732" s="77"/>
      <c r="HW732" s="77"/>
      <c r="HX732" s="77"/>
      <c r="HY732" s="77"/>
      <c r="HZ732" s="77"/>
      <c r="IA732" s="77"/>
      <c r="IB732" s="77"/>
      <c r="IC732" s="77"/>
      <c r="ID732" s="77"/>
      <c r="IE732" s="77"/>
      <c r="IF732" s="77"/>
      <c r="IG732" s="77"/>
      <c r="IH732" s="77"/>
      <c r="II732" s="77"/>
      <c r="IJ732" s="77"/>
      <c r="IK732" s="77"/>
      <c r="IL732" s="77"/>
      <c r="IM732" s="77"/>
      <c r="IN732" s="77"/>
      <c r="IO732" s="77"/>
      <c r="IP732" s="77"/>
      <c r="IQ732" s="77"/>
      <c r="IR732" s="77"/>
      <c r="IS732" s="77"/>
      <c r="IT732" s="77"/>
      <c r="IU732" s="77"/>
      <c r="IV732" s="3"/>
      <c r="IW732" s="3"/>
      <c r="IX732" s="3"/>
      <c r="IY732" s="3"/>
      <c r="IZ732" s="3"/>
      <c r="JA732" s="551"/>
      <c r="JB732" s="713"/>
      <c r="JC732" s="713"/>
      <c r="JD732" s="713"/>
      <c r="JE732" s="713"/>
      <c r="JF732" s="713"/>
      <c r="JG732" s="713"/>
      <c r="JH732" s="713"/>
      <c r="JI732" s="713"/>
      <c r="JJ732" s="713"/>
      <c r="JK732" s="713"/>
      <c r="JL732" s="713"/>
      <c r="JM732" s="713"/>
      <c r="JN732" s="713"/>
      <c r="JO732" s="713"/>
      <c r="JP732" s="713"/>
      <c r="JQ732" s="713"/>
      <c r="JR732" s="713"/>
      <c r="JS732" s="713"/>
      <c r="JT732" s="713"/>
      <c r="JU732" s="713"/>
      <c r="JV732" s="713"/>
      <c r="JW732" s="713"/>
      <c r="JX732" s="713"/>
      <c r="JY732" s="713"/>
      <c r="JZ732" s="713"/>
      <c r="KA732" s="713"/>
      <c r="KB732" s="713"/>
      <c r="KC732" s="713"/>
      <c r="KD732" s="713"/>
      <c r="KE732" s="713"/>
      <c r="KF732" s="713"/>
      <c r="KG732" s="713"/>
      <c r="KH732" s="713"/>
      <c r="KI732" s="713"/>
      <c r="KJ732" s="713"/>
      <c r="KK732" s="713"/>
      <c r="KL732" s="713"/>
      <c r="KM732" s="713"/>
      <c r="KN732" s="713"/>
      <c r="KO732" s="713"/>
      <c r="KP732" s="713"/>
      <c r="KQ732" s="713"/>
      <c r="KR732" s="713"/>
      <c r="KS732" s="713"/>
      <c r="KT732" s="713"/>
      <c r="KU732" s="713"/>
      <c r="KV732" s="713"/>
      <c r="KW732" s="713"/>
      <c r="KX732" s="713"/>
      <c r="KY732" s="713"/>
      <c r="KZ732" s="713"/>
      <c r="LA732" s="713"/>
      <c r="LB732" s="713"/>
      <c r="LC732" s="713"/>
      <c r="LD732" s="713"/>
      <c r="LE732" s="713"/>
      <c r="LF732" s="713"/>
      <c r="LG732" s="713"/>
      <c r="LH732" s="713"/>
      <c r="LI732" s="713"/>
      <c r="LJ732" s="713"/>
      <c r="LK732" s="713"/>
      <c r="LL732" s="713"/>
      <c r="LM732" s="713"/>
      <c r="LN732" s="713"/>
      <c r="LO732" s="713"/>
      <c r="LP732" s="713"/>
      <c r="LQ732" s="713"/>
      <c r="LR732" s="713"/>
      <c r="LS732" s="713"/>
      <c r="LT732" s="713"/>
      <c r="LU732" s="713"/>
      <c r="LV732" s="713"/>
      <c r="LW732" s="713"/>
      <c r="LX732" s="713"/>
      <c r="LY732" s="713"/>
      <c r="LZ732" s="713"/>
      <c r="MA732" s="713"/>
      <c r="MB732" s="713"/>
      <c r="MC732" s="713"/>
      <c r="MD732" s="713"/>
      <c r="ME732" s="713"/>
      <c r="MF732" s="713"/>
      <c r="MG732" s="713"/>
      <c r="MH732" s="713"/>
      <c r="MI732" s="713"/>
      <c r="MJ732" s="713"/>
      <c r="MK732" s="713"/>
      <c r="ML732" s="713"/>
      <c r="MM732" s="713"/>
      <c r="MN732" s="713"/>
      <c r="MO732" s="713"/>
      <c r="MP732" s="713"/>
      <c r="MQ732" s="713"/>
      <c r="MR732" s="713"/>
      <c r="MS732" s="713"/>
      <c r="MT732" s="713"/>
      <c r="MU732" s="713"/>
      <c r="MV732" s="714"/>
      <c r="MW732" s="714"/>
      <c r="MX732" s="714"/>
      <c r="MY732" s="714"/>
      <c r="MZ732" s="714"/>
    </row>
    <row r="733" spans="1:364" s="49" customFormat="1">
      <c r="A733" s="723"/>
      <c r="B733" s="724"/>
      <c r="C733" s="709"/>
      <c r="D733" s="474"/>
      <c r="E733" s="7"/>
      <c r="F733" s="7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373"/>
      <c r="AG733" s="7"/>
      <c r="AH733" s="7"/>
      <c r="AI733" s="7"/>
      <c r="AJ733" s="7"/>
      <c r="AK733" s="7"/>
      <c r="AL733" s="7"/>
      <c r="AM733" s="7"/>
      <c r="AN733" s="7"/>
      <c r="AO733" s="373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373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373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373"/>
      <c r="FG733" s="6"/>
      <c r="FH733" s="6"/>
      <c r="FI733" s="6"/>
      <c r="FJ733" s="6"/>
      <c r="FK733" s="6"/>
      <c r="FL733" s="6"/>
      <c r="FM733" s="225"/>
      <c r="FN733" s="6"/>
      <c r="FO733" s="6"/>
      <c r="FP733" s="6"/>
      <c r="FQ733" s="6"/>
      <c r="FR733" s="510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101"/>
      <c r="GJ733" s="511"/>
      <c r="GK733" s="101"/>
      <c r="GL733" s="77"/>
      <c r="GM733" s="77"/>
      <c r="GN733" s="77"/>
      <c r="GO733" s="77"/>
      <c r="GP733" s="77"/>
      <c r="GQ733" s="77"/>
      <c r="GR733" s="77"/>
      <c r="GS733" s="77"/>
      <c r="GT733" s="77"/>
      <c r="GU733" s="77"/>
      <c r="GV733" s="77"/>
      <c r="GW733" s="77"/>
      <c r="GX733" s="77"/>
      <c r="GY733" s="77"/>
      <c r="GZ733" s="77"/>
      <c r="HA733" s="77"/>
      <c r="HB733" s="77"/>
      <c r="HC733" s="77"/>
      <c r="HD733" s="77"/>
      <c r="HE733" s="77"/>
      <c r="HF733" s="77"/>
      <c r="HG733" s="77"/>
      <c r="HH733" s="77"/>
      <c r="HI733" s="77"/>
      <c r="HJ733" s="77"/>
      <c r="HK733" s="77"/>
      <c r="HL733" s="77"/>
      <c r="HM733" s="77"/>
      <c r="HN733" s="77"/>
      <c r="HO733" s="77"/>
      <c r="HP733" s="77"/>
      <c r="HQ733" s="77"/>
      <c r="HR733" s="77"/>
      <c r="HS733" s="77"/>
      <c r="HT733" s="77"/>
      <c r="HU733" s="77"/>
      <c r="HV733" s="77"/>
      <c r="HW733" s="77"/>
      <c r="HX733" s="77"/>
      <c r="HY733" s="77"/>
      <c r="HZ733" s="77"/>
      <c r="IA733" s="77"/>
      <c r="IB733" s="77"/>
      <c r="IC733" s="77"/>
      <c r="ID733" s="77"/>
      <c r="IE733" s="77"/>
      <c r="IF733" s="77"/>
      <c r="IG733" s="77"/>
      <c r="IH733" s="77"/>
      <c r="II733" s="77"/>
      <c r="IJ733" s="77"/>
      <c r="IK733" s="77"/>
      <c r="IL733" s="77"/>
      <c r="IM733" s="77"/>
      <c r="IN733" s="77"/>
      <c r="IO733" s="77"/>
      <c r="IP733" s="77"/>
      <c r="IQ733" s="77"/>
      <c r="IR733" s="77"/>
      <c r="IS733" s="77"/>
      <c r="IT733" s="77"/>
      <c r="IU733" s="77"/>
      <c r="IV733" s="3"/>
      <c r="IW733" s="3"/>
      <c r="IX733" s="3"/>
      <c r="IY733" s="3"/>
      <c r="IZ733" s="3"/>
      <c r="JA733" s="551"/>
      <c r="JB733" s="713"/>
      <c r="JC733" s="713"/>
      <c r="JD733" s="713"/>
      <c r="JE733" s="713"/>
      <c r="JF733" s="713"/>
      <c r="JG733" s="713"/>
      <c r="JH733" s="713"/>
      <c r="JI733" s="713"/>
      <c r="JJ733" s="713"/>
      <c r="JK733" s="713"/>
      <c r="JL733" s="713"/>
      <c r="JM733" s="713"/>
      <c r="JN733" s="713"/>
      <c r="JO733" s="713"/>
      <c r="JP733" s="713"/>
      <c r="JQ733" s="713"/>
      <c r="JR733" s="713"/>
      <c r="JS733" s="713"/>
      <c r="JT733" s="713"/>
      <c r="JU733" s="713"/>
      <c r="JV733" s="713"/>
      <c r="JW733" s="713"/>
      <c r="JX733" s="713"/>
      <c r="JY733" s="713"/>
      <c r="JZ733" s="713"/>
      <c r="KA733" s="713"/>
      <c r="KB733" s="713"/>
      <c r="KC733" s="713"/>
      <c r="KD733" s="713"/>
      <c r="KE733" s="713"/>
      <c r="KF733" s="713"/>
      <c r="KG733" s="713"/>
      <c r="KH733" s="713"/>
      <c r="KI733" s="713"/>
      <c r="KJ733" s="713"/>
      <c r="KK733" s="713"/>
      <c r="KL733" s="713"/>
      <c r="KM733" s="713"/>
      <c r="KN733" s="713"/>
      <c r="KO733" s="713"/>
      <c r="KP733" s="713"/>
      <c r="KQ733" s="713"/>
      <c r="KR733" s="713"/>
      <c r="KS733" s="713"/>
      <c r="KT733" s="713"/>
      <c r="KU733" s="713"/>
      <c r="KV733" s="713"/>
      <c r="KW733" s="713"/>
      <c r="KX733" s="713"/>
      <c r="KY733" s="713"/>
      <c r="KZ733" s="713"/>
      <c r="LA733" s="713"/>
      <c r="LB733" s="713"/>
      <c r="LC733" s="713"/>
      <c r="LD733" s="713"/>
      <c r="LE733" s="713"/>
      <c r="LF733" s="713"/>
      <c r="LG733" s="713"/>
      <c r="LH733" s="713"/>
      <c r="LI733" s="713"/>
      <c r="LJ733" s="713"/>
      <c r="LK733" s="713"/>
      <c r="LL733" s="713"/>
      <c r="LM733" s="713"/>
      <c r="LN733" s="713"/>
      <c r="LO733" s="713"/>
      <c r="LP733" s="713"/>
      <c r="LQ733" s="713"/>
      <c r="LR733" s="713"/>
      <c r="LS733" s="713"/>
      <c r="LT733" s="713"/>
      <c r="LU733" s="713"/>
      <c r="LV733" s="713"/>
      <c r="LW733" s="713"/>
      <c r="LX733" s="713"/>
      <c r="LY733" s="713"/>
      <c r="LZ733" s="713"/>
      <c r="MA733" s="713"/>
      <c r="MB733" s="713"/>
      <c r="MC733" s="713"/>
      <c r="MD733" s="713"/>
      <c r="ME733" s="713"/>
      <c r="MF733" s="713"/>
      <c r="MG733" s="713"/>
      <c r="MH733" s="713"/>
      <c r="MI733" s="713"/>
      <c r="MJ733" s="713"/>
      <c r="MK733" s="713"/>
      <c r="ML733" s="713"/>
      <c r="MM733" s="713"/>
      <c r="MN733" s="713"/>
      <c r="MO733" s="713"/>
      <c r="MP733" s="713"/>
      <c r="MQ733" s="713"/>
      <c r="MR733" s="713"/>
      <c r="MS733" s="713"/>
      <c r="MT733" s="713"/>
      <c r="MU733" s="713"/>
      <c r="MV733" s="714"/>
      <c r="MW733" s="714"/>
      <c r="MX733" s="714"/>
      <c r="MY733" s="714"/>
      <c r="MZ733" s="714"/>
    </row>
    <row r="734" spans="1:364" s="49" customFormat="1">
      <c r="A734" s="723"/>
      <c r="B734" s="724"/>
      <c r="C734" s="709"/>
      <c r="D734" s="474"/>
      <c r="E734" s="7"/>
      <c r="F734" s="7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373"/>
      <c r="AG734" s="7"/>
      <c r="AH734" s="7"/>
      <c r="AI734" s="7"/>
      <c r="AJ734" s="7"/>
      <c r="AK734" s="7"/>
      <c r="AL734" s="7"/>
      <c r="AM734" s="7"/>
      <c r="AN734" s="7"/>
      <c r="AO734" s="373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373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373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373"/>
      <c r="FG734" s="6"/>
      <c r="FH734" s="6"/>
      <c r="FI734" s="6"/>
      <c r="FJ734" s="6"/>
      <c r="FK734" s="6"/>
      <c r="FL734" s="6"/>
      <c r="FM734" s="225"/>
      <c r="FN734" s="6"/>
      <c r="FO734" s="6"/>
      <c r="FP734" s="6"/>
      <c r="FQ734" s="6"/>
      <c r="FR734" s="510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101"/>
      <c r="GJ734" s="511"/>
      <c r="GK734" s="101"/>
      <c r="GL734" s="77"/>
      <c r="GM734" s="77"/>
      <c r="GN734" s="77"/>
      <c r="GO734" s="77"/>
      <c r="GP734" s="77"/>
      <c r="GQ734" s="77"/>
      <c r="GR734" s="77"/>
      <c r="GS734" s="77"/>
      <c r="GT734" s="77"/>
      <c r="GU734" s="77"/>
      <c r="GV734" s="77"/>
      <c r="GW734" s="77"/>
      <c r="GX734" s="77"/>
      <c r="GY734" s="77"/>
      <c r="GZ734" s="77"/>
      <c r="HA734" s="77"/>
      <c r="HB734" s="77"/>
      <c r="HC734" s="77"/>
      <c r="HD734" s="77"/>
      <c r="HE734" s="77"/>
      <c r="HF734" s="77"/>
      <c r="HG734" s="77"/>
      <c r="HH734" s="77"/>
      <c r="HI734" s="77"/>
      <c r="HJ734" s="77"/>
      <c r="HK734" s="77"/>
      <c r="HL734" s="77"/>
      <c r="HM734" s="77"/>
      <c r="HN734" s="77"/>
      <c r="HO734" s="77"/>
      <c r="HP734" s="77"/>
      <c r="HQ734" s="77"/>
      <c r="HR734" s="77"/>
      <c r="HS734" s="77"/>
      <c r="HT734" s="77"/>
      <c r="HU734" s="77"/>
      <c r="HV734" s="77"/>
      <c r="HW734" s="77"/>
      <c r="HX734" s="77"/>
      <c r="HY734" s="77"/>
      <c r="HZ734" s="77"/>
      <c r="IA734" s="77"/>
      <c r="IB734" s="77"/>
      <c r="IC734" s="77"/>
      <c r="ID734" s="77"/>
      <c r="IE734" s="77"/>
      <c r="IF734" s="77"/>
      <c r="IG734" s="77"/>
      <c r="IH734" s="77"/>
      <c r="II734" s="77"/>
      <c r="IJ734" s="77"/>
      <c r="IK734" s="77"/>
      <c r="IL734" s="77"/>
      <c r="IM734" s="77"/>
      <c r="IN734" s="77"/>
      <c r="IO734" s="77"/>
      <c r="IP734" s="77"/>
      <c r="IQ734" s="77"/>
      <c r="IR734" s="77"/>
      <c r="IS734" s="77"/>
      <c r="IT734" s="77"/>
      <c r="IU734" s="77"/>
      <c r="IV734" s="3"/>
      <c r="IW734" s="3"/>
      <c r="IX734" s="3"/>
      <c r="IY734" s="3"/>
      <c r="IZ734" s="3"/>
      <c r="JA734" s="551"/>
      <c r="JB734" s="713"/>
      <c r="JC734" s="713"/>
      <c r="JD734" s="713"/>
      <c r="JE734" s="713"/>
      <c r="JF734" s="713"/>
      <c r="JG734" s="713"/>
      <c r="JH734" s="713"/>
      <c r="JI734" s="713"/>
      <c r="JJ734" s="713"/>
      <c r="JK734" s="713"/>
      <c r="JL734" s="713"/>
      <c r="JM734" s="713"/>
      <c r="JN734" s="713"/>
      <c r="JO734" s="713"/>
      <c r="JP734" s="713"/>
      <c r="JQ734" s="713"/>
      <c r="JR734" s="713"/>
      <c r="JS734" s="713"/>
      <c r="JT734" s="713"/>
      <c r="JU734" s="713"/>
      <c r="JV734" s="713"/>
      <c r="JW734" s="713"/>
      <c r="JX734" s="713"/>
      <c r="JY734" s="713"/>
      <c r="JZ734" s="713"/>
      <c r="KA734" s="713"/>
      <c r="KB734" s="713"/>
      <c r="KC734" s="713"/>
      <c r="KD734" s="713"/>
      <c r="KE734" s="713"/>
      <c r="KF734" s="713"/>
      <c r="KG734" s="713"/>
      <c r="KH734" s="713"/>
      <c r="KI734" s="713"/>
      <c r="KJ734" s="713"/>
      <c r="KK734" s="713"/>
      <c r="KL734" s="713"/>
      <c r="KM734" s="713"/>
      <c r="KN734" s="713"/>
      <c r="KO734" s="713"/>
      <c r="KP734" s="713"/>
      <c r="KQ734" s="713"/>
      <c r="KR734" s="713"/>
      <c r="KS734" s="713"/>
      <c r="KT734" s="713"/>
      <c r="KU734" s="713"/>
      <c r="KV734" s="713"/>
      <c r="KW734" s="713"/>
      <c r="KX734" s="713"/>
      <c r="KY734" s="713"/>
      <c r="KZ734" s="713"/>
      <c r="LA734" s="713"/>
      <c r="LB734" s="713"/>
      <c r="LC734" s="713"/>
      <c r="LD734" s="713"/>
      <c r="LE734" s="713"/>
      <c r="LF734" s="713"/>
      <c r="LG734" s="713"/>
      <c r="LH734" s="713"/>
      <c r="LI734" s="713"/>
      <c r="LJ734" s="713"/>
      <c r="LK734" s="713"/>
      <c r="LL734" s="713"/>
      <c r="LM734" s="713"/>
      <c r="LN734" s="713"/>
      <c r="LO734" s="713"/>
      <c r="LP734" s="713"/>
      <c r="LQ734" s="713"/>
      <c r="LR734" s="713"/>
      <c r="LS734" s="713"/>
      <c r="LT734" s="713"/>
      <c r="LU734" s="713"/>
      <c r="LV734" s="713"/>
      <c r="LW734" s="713"/>
      <c r="LX734" s="713"/>
      <c r="LY734" s="713"/>
      <c r="LZ734" s="713"/>
      <c r="MA734" s="713"/>
      <c r="MB734" s="713"/>
      <c r="MC734" s="713"/>
      <c r="MD734" s="713"/>
      <c r="ME734" s="713"/>
      <c r="MF734" s="713"/>
      <c r="MG734" s="713"/>
      <c r="MH734" s="713"/>
      <c r="MI734" s="713"/>
      <c r="MJ734" s="713"/>
      <c r="MK734" s="713"/>
      <c r="ML734" s="713"/>
      <c r="MM734" s="713"/>
      <c r="MN734" s="713"/>
      <c r="MO734" s="713"/>
      <c r="MP734" s="713"/>
      <c r="MQ734" s="713"/>
      <c r="MR734" s="713"/>
      <c r="MS734" s="713"/>
      <c r="MT734" s="713"/>
      <c r="MU734" s="713"/>
      <c r="MV734" s="714"/>
      <c r="MW734" s="714"/>
      <c r="MX734" s="714"/>
      <c r="MY734" s="714"/>
      <c r="MZ734" s="714"/>
    </row>
    <row r="735" spans="1:364" s="49" customFormat="1">
      <c r="A735" s="723"/>
      <c r="B735" s="724"/>
      <c r="C735" s="709"/>
      <c r="D735" s="474"/>
      <c r="E735" s="7"/>
      <c r="F735" s="7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373"/>
      <c r="AG735" s="7"/>
      <c r="AH735" s="7"/>
      <c r="AI735" s="7"/>
      <c r="AJ735" s="7"/>
      <c r="AK735" s="7"/>
      <c r="AL735" s="7"/>
      <c r="AM735" s="7"/>
      <c r="AN735" s="7"/>
      <c r="AO735" s="373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373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373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373"/>
      <c r="FG735" s="6"/>
      <c r="FH735" s="6"/>
      <c r="FI735" s="6"/>
      <c r="FJ735" s="6"/>
      <c r="FK735" s="6"/>
      <c r="FL735" s="6"/>
      <c r="FM735" s="225"/>
      <c r="FN735" s="6"/>
      <c r="FO735" s="6"/>
      <c r="FP735" s="6"/>
      <c r="FQ735" s="6"/>
      <c r="FR735" s="510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101"/>
      <c r="GJ735" s="511"/>
      <c r="GK735" s="101"/>
      <c r="GL735" s="77"/>
      <c r="GM735" s="77"/>
      <c r="GN735" s="77"/>
      <c r="GO735" s="77"/>
      <c r="GP735" s="77"/>
      <c r="GQ735" s="77"/>
      <c r="GR735" s="77"/>
      <c r="GS735" s="77"/>
      <c r="GT735" s="77"/>
      <c r="GU735" s="77"/>
      <c r="GV735" s="77"/>
      <c r="GW735" s="77"/>
      <c r="GX735" s="77"/>
      <c r="GY735" s="77"/>
      <c r="GZ735" s="77"/>
      <c r="HA735" s="77"/>
      <c r="HB735" s="77"/>
      <c r="HC735" s="77"/>
      <c r="HD735" s="77"/>
      <c r="HE735" s="77"/>
      <c r="HF735" s="77"/>
      <c r="HG735" s="77"/>
      <c r="HH735" s="77"/>
      <c r="HI735" s="77"/>
      <c r="HJ735" s="77"/>
      <c r="HK735" s="77"/>
      <c r="HL735" s="77"/>
      <c r="HM735" s="77"/>
      <c r="HN735" s="77"/>
      <c r="HO735" s="77"/>
      <c r="HP735" s="77"/>
      <c r="HQ735" s="77"/>
      <c r="HR735" s="77"/>
      <c r="HS735" s="77"/>
      <c r="HT735" s="77"/>
      <c r="HU735" s="77"/>
      <c r="HV735" s="77"/>
      <c r="HW735" s="77"/>
      <c r="HX735" s="77"/>
      <c r="HY735" s="77"/>
      <c r="HZ735" s="77"/>
      <c r="IA735" s="77"/>
      <c r="IB735" s="77"/>
      <c r="IC735" s="77"/>
      <c r="ID735" s="77"/>
      <c r="IE735" s="77"/>
      <c r="IF735" s="77"/>
      <c r="IG735" s="77"/>
      <c r="IH735" s="77"/>
      <c r="II735" s="77"/>
      <c r="IJ735" s="77"/>
      <c r="IK735" s="77"/>
      <c r="IL735" s="77"/>
      <c r="IM735" s="77"/>
      <c r="IN735" s="77"/>
      <c r="IO735" s="77"/>
      <c r="IP735" s="77"/>
      <c r="IQ735" s="77"/>
      <c r="IR735" s="77"/>
      <c r="IS735" s="77"/>
      <c r="IT735" s="77"/>
      <c r="IU735" s="77"/>
      <c r="IV735" s="3"/>
      <c r="IW735" s="3"/>
      <c r="IX735" s="3"/>
      <c r="IY735" s="3"/>
      <c r="IZ735" s="3"/>
      <c r="JA735" s="551"/>
      <c r="JB735" s="713"/>
      <c r="JC735" s="713"/>
      <c r="JD735" s="713"/>
      <c r="JE735" s="713"/>
      <c r="JF735" s="713"/>
      <c r="JG735" s="713"/>
      <c r="JH735" s="713"/>
      <c r="JI735" s="713"/>
      <c r="JJ735" s="713"/>
      <c r="JK735" s="713"/>
      <c r="JL735" s="713"/>
      <c r="JM735" s="713"/>
      <c r="JN735" s="713"/>
      <c r="JO735" s="713"/>
      <c r="JP735" s="713"/>
      <c r="JQ735" s="713"/>
      <c r="JR735" s="713"/>
      <c r="JS735" s="713"/>
      <c r="JT735" s="713"/>
      <c r="JU735" s="713"/>
      <c r="JV735" s="713"/>
      <c r="JW735" s="713"/>
      <c r="JX735" s="713"/>
      <c r="JY735" s="713"/>
      <c r="JZ735" s="713"/>
      <c r="KA735" s="713"/>
      <c r="KB735" s="713"/>
      <c r="KC735" s="713"/>
      <c r="KD735" s="713"/>
      <c r="KE735" s="713"/>
      <c r="KF735" s="713"/>
      <c r="KG735" s="713"/>
      <c r="KH735" s="713"/>
      <c r="KI735" s="713"/>
      <c r="KJ735" s="713"/>
      <c r="KK735" s="713"/>
      <c r="KL735" s="713"/>
      <c r="KM735" s="713"/>
      <c r="KN735" s="713"/>
      <c r="KO735" s="713"/>
      <c r="KP735" s="713"/>
      <c r="KQ735" s="713"/>
      <c r="KR735" s="713"/>
      <c r="KS735" s="713"/>
      <c r="KT735" s="713"/>
      <c r="KU735" s="713"/>
      <c r="KV735" s="713"/>
      <c r="KW735" s="713"/>
      <c r="KX735" s="713"/>
      <c r="KY735" s="713"/>
      <c r="KZ735" s="713"/>
      <c r="LA735" s="713"/>
      <c r="LB735" s="713"/>
      <c r="LC735" s="713"/>
      <c r="LD735" s="713"/>
      <c r="LE735" s="713"/>
      <c r="LF735" s="713"/>
      <c r="LG735" s="713"/>
      <c r="LH735" s="713"/>
      <c r="LI735" s="713"/>
      <c r="LJ735" s="713"/>
      <c r="LK735" s="713"/>
      <c r="LL735" s="713"/>
      <c r="LM735" s="713"/>
      <c r="LN735" s="713"/>
      <c r="LO735" s="713"/>
      <c r="LP735" s="713"/>
      <c r="LQ735" s="713"/>
      <c r="LR735" s="713"/>
      <c r="LS735" s="713"/>
      <c r="LT735" s="713"/>
      <c r="LU735" s="713"/>
      <c r="LV735" s="713"/>
      <c r="LW735" s="713"/>
      <c r="LX735" s="713"/>
      <c r="LY735" s="713"/>
      <c r="LZ735" s="713"/>
      <c r="MA735" s="713"/>
      <c r="MB735" s="713"/>
      <c r="MC735" s="713"/>
      <c r="MD735" s="713"/>
      <c r="ME735" s="713"/>
      <c r="MF735" s="713"/>
      <c r="MG735" s="713"/>
      <c r="MH735" s="713"/>
      <c r="MI735" s="713"/>
      <c r="MJ735" s="713"/>
      <c r="MK735" s="713"/>
      <c r="ML735" s="713"/>
      <c r="MM735" s="713"/>
      <c r="MN735" s="713"/>
      <c r="MO735" s="713"/>
      <c r="MP735" s="713"/>
      <c r="MQ735" s="713"/>
      <c r="MR735" s="713"/>
      <c r="MS735" s="713"/>
      <c r="MT735" s="713"/>
      <c r="MU735" s="713"/>
      <c r="MV735" s="714"/>
      <c r="MW735" s="714"/>
      <c r="MX735" s="714"/>
      <c r="MY735" s="714"/>
      <c r="MZ735" s="714"/>
    </row>
    <row r="736" spans="1:364" s="49" customFormat="1">
      <c r="A736" s="723"/>
      <c r="B736" s="724"/>
      <c r="C736" s="709"/>
      <c r="D736" s="474"/>
      <c r="E736" s="7"/>
      <c r="F736" s="7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373"/>
      <c r="AG736" s="7"/>
      <c r="AH736" s="7"/>
      <c r="AI736" s="7"/>
      <c r="AJ736" s="7"/>
      <c r="AK736" s="7"/>
      <c r="AL736" s="7"/>
      <c r="AM736" s="7"/>
      <c r="AN736" s="7"/>
      <c r="AO736" s="373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373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373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373"/>
      <c r="FG736" s="6"/>
      <c r="FH736" s="6"/>
      <c r="FI736" s="6"/>
      <c r="FJ736" s="6"/>
      <c r="FK736" s="6"/>
      <c r="FL736" s="6"/>
      <c r="FM736" s="225"/>
      <c r="FN736" s="6"/>
      <c r="FO736" s="6"/>
      <c r="FP736" s="6"/>
      <c r="FQ736" s="6"/>
      <c r="FR736" s="510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101"/>
      <c r="GJ736" s="511"/>
      <c r="GK736" s="101"/>
      <c r="GL736" s="77"/>
      <c r="GM736" s="77"/>
      <c r="GN736" s="77"/>
      <c r="GO736" s="77"/>
      <c r="GP736" s="77"/>
      <c r="GQ736" s="77"/>
      <c r="GR736" s="77"/>
      <c r="GS736" s="77"/>
      <c r="GT736" s="77"/>
      <c r="GU736" s="77"/>
      <c r="GV736" s="77"/>
      <c r="GW736" s="77"/>
      <c r="GX736" s="77"/>
      <c r="GY736" s="77"/>
      <c r="GZ736" s="77"/>
      <c r="HA736" s="77"/>
      <c r="HB736" s="77"/>
      <c r="HC736" s="77"/>
      <c r="HD736" s="77"/>
      <c r="HE736" s="77"/>
      <c r="HF736" s="77"/>
      <c r="HG736" s="77"/>
      <c r="HH736" s="77"/>
      <c r="HI736" s="77"/>
      <c r="HJ736" s="77"/>
      <c r="HK736" s="77"/>
      <c r="HL736" s="77"/>
      <c r="HM736" s="77"/>
      <c r="HN736" s="77"/>
      <c r="HO736" s="77"/>
      <c r="HP736" s="77"/>
      <c r="HQ736" s="77"/>
      <c r="HR736" s="77"/>
      <c r="HS736" s="77"/>
      <c r="HT736" s="77"/>
      <c r="HU736" s="77"/>
      <c r="HV736" s="77"/>
      <c r="HW736" s="77"/>
      <c r="HX736" s="77"/>
      <c r="HY736" s="77"/>
      <c r="HZ736" s="77"/>
      <c r="IA736" s="77"/>
      <c r="IB736" s="77"/>
      <c r="IC736" s="77"/>
      <c r="ID736" s="77"/>
      <c r="IE736" s="77"/>
      <c r="IF736" s="77"/>
      <c r="IG736" s="77"/>
      <c r="IH736" s="77"/>
      <c r="II736" s="77"/>
      <c r="IJ736" s="77"/>
      <c r="IK736" s="77"/>
      <c r="IL736" s="77"/>
      <c r="IM736" s="77"/>
      <c r="IN736" s="77"/>
      <c r="IO736" s="77"/>
      <c r="IP736" s="77"/>
      <c r="IQ736" s="77"/>
      <c r="IR736" s="77"/>
      <c r="IS736" s="77"/>
      <c r="IT736" s="77"/>
      <c r="IU736" s="77"/>
      <c r="IV736" s="3"/>
      <c r="IW736" s="3"/>
      <c r="IX736" s="3"/>
      <c r="IY736" s="3"/>
      <c r="IZ736" s="3"/>
      <c r="JA736" s="551"/>
      <c r="JB736" s="713"/>
      <c r="JC736" s="713"/>
      <c r="JD736" s="713"/>
      <c r="JE736" s="713"/>
      <c r="JF736" s="713"/>
      <c r="JG736" s="713"/>
      <c r="JH736" s="713"/>
      <c r="JI736" s="713"/>
      <c r="JJ736" s="713"/>
      <c r="JK736" s="713"/>
      <c r="JL736" s="713"/>
      <c r="JM736" s="713"/>
      <c r="JN736" s="713"/>
      <c r="JO736" s="713"/>
      <c r="JP736" s="713"/>
      <c r="JQ736" s="713"/>
      <c r="JR736" s="713"/>
      <c r="JS736" s="713"/>
      <c r="JT736" s="713"/>
      <c r="JU736" s="713"/>
      <c r="JV736" s="713"/>
      <c r="JW736" s="713"/>
      <c r="JX736" s="713"/>
      <c r="JY736" s="713"/>
      <c r="JZ736" s="713"/>
      <c r="KA736" s="713"/>
      <c r="KB736" s="713"/>
      <c r="KC736" s="713"/>
      <c r="KD736" s="713"/>
      <c r="KE736" s="713"/>
      <c r="KF736" s="713"/>
      <c r="KG736" s="713"/>
      <c r="KH736" s="713"/>
      <c r="KI736" s="713"/>
      <c r="KJ736" s="713"/>
      <c r="KK736" s="713"/>
      <c r="KL736" s="713"/>
      <c r="KM736" s="713"/>
      <c r="KN736" s="713"/>
      <c r="KO736" s="713"/>
      <c r="KP736" s="713"/>
      <c r="KQ736" s="713"/>
      <c r="KR736" s="713"/>
      <c r="KS736" s="713"/>
      <c r="KT736" s="713"/>
      <c r="KU736" s="713"/>
      <c r="KV736" s="713"/>
      <c r="KW736" s="713"/>
      <c r="KX736" s="713"/>
      <c r="KY736" s="713"/>
      <c r="KZ736" s="713"/>
      <c r="LA736" s="713"/>
      <c r="LB736" s="713"/>
      <c r="LC736" s="713"/>
      <c r="LD736" s="713"/>
      <c r="LE736" s="713"/>
      <c r="LF736" s="713"/>
      <c r="LG736" s="713"/>
      <c r="LH736" s="713"/>
      <c r="LI736" s="713"/>
      <c r="LJ736" s="713"/>
      <c r="LK736" s="713"/>
      <c r="LL736" s="713"/>
      <c r="LM736" s="713"/>
      <c r="LN736" s="713"/>
      <c r="LO736" s="713"/>
      <c r="LP736" s="713"/>
      <c r="LQ736" s="713"/>
      <c r="LR736" s="713"/>
      <c r="LS736" s="713"/>
      <c r="LT736" s="713"/>
      <c r="LU736" s="713"/>
      <c r="LV736" s="713"/>
      <c r="LW736" s="713"/>
      <c r="LX736" s="713"/>
      <c r="LY736" s="713"/>
      <c r="LZ736" s="713"/>
      <c r="MA736" s="713"/>
      <c r="MB736" s="713"/>
      <c r="MC736" s="713"/>
      <c r="MD736" s="713"/>
      <c r="ME736" s="713"/>
      <c r="MF736" s="713"/>
      <c r="MG736" s="713"/>
      <c r="MH736" s="713"/>
      <c r="MI736" s="713"/>
      <c r="MJ736" s="713"/>
      <c r="MK736" s="713"/>
      <c r="ML736" s="713"/>
      <c r="MM736" s="713"/>
      <c r="MN736" s="713"/>
      <c r="MO736" s="713"/>
      <c r="MP736" s="713"/>
      <c r="MQ736" s="713"/>
      <c r="MR736" s="713"/>
      <c r="MS736" s="713"/>
      <c r="MT736" s="713"/>
      <c r="MU736" s="713"/>
      <c r="MV736" s="714"/>
      <c r="MW736" s="714"/>
      <c r="MX736" s="714"/>
      <c r="MY736" s="714"/>
      <c r="MZ736" s="714"/>
    </row>
    <row r="737" spans="1:364" s="49" customFormat="1">
      <c r="A737" s="723"/>
      <c r="B737" s="724"/>
      <c r="C737" s="709"/>
      <c r="D737" s="474"/>
      <c r="E737" s="7"/>
      <c r="F737" s="7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373"/>
      <c r="AG737" s="7"/>
      <c r="AH737" s="7"/>
      <c r="AI737" s="7"/>
      <c r="AJ737" s="7"/>
      <c r="AK737" s="7"/>
      <c r="AL737" s="7"/>
      <c r="AM737" s="7"/>
      <c r="AN737" s="7"/>
      <c r="AO737" s="373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373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373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373"/>
      <c r="FG737" s="6"/>
      <c r="FH737" s="6"/>
      <c r="FI737" s="6"/>
      <c r="FJ737" s="6"/>
      <c r="FK737" s="6"/>
      <c r="FL737" s="6"/>
      <c r="FM737" s="225"/>
      <c r="FN737" s="6"/>
      <c r="FO737" s="6"/>
      <c r="FP737" s="6"/>
      <c r="FQ737" s="6"/>
      <c r="FR737" s="510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101"/>
      <c r="GJ737" s="511"/>
      <c r="GK737" s="101"/>
      <c r="GL737" s="77"/>
      <c r="GM737" s="77"/>
      <c r="GN737" s="77"/>
      <c r="GO737" s="77"/>
      <c r="GP737" s="77"/>
      <c r="GQ737" s="77"/>
      <c r="GR737" s="77"/>
      <c r="GS737" s="77"/>
      <c r="GT737" s="77"/>
      <c r="GU737" s="77"/>
      <c r="GV737" s="77"/>
      <c r="GW737" s="77"/>
      <c r="GX737" s="77"/>
      <c r="GY737" s="77"/>
      <c r="GZ737" s="77"/>
      <c r="HA737" s="77"/>
      <c r="HB737" s="77"/>
      <c r="HC737" s="77"/>
      <c r="HD737" s="77"/>
      <c r="HE737" s="77"/>
      <c r="HF737" s="77"/>
      <c r="HG737" s="77"/>
      <c r="HH737" s="77"/>
      <c r="HI737" s="77"/>
      <c r="HJ737" s="77"/>
      <c r="HK737" s="77"/>
      <c r="HL737" s="77"/>
      <c r="HM737" s="77"/>
      <c r="HN737" s="77"/>
      <c r="HO737" s="77"/>
      <c r="HP737" s="77"/>
      <c r="HQ737" s="77"/>
      <c r="HR737" s="77"/>
      <c r="HS737" s="77"/>
      <c r="HT737" s="77"/>
      <c r="HU737" s="77"/>
      <c r="HV737" s="77"/>
      <c r="HW737" s="77"/>
      <c r="HX737" s="77"/>
      <c r="HY737" s="77"/>
      <c r="HZ737" s="77"/>
      <c r="IA737" s="77"/>
      <c r="IB737" s="77"/>
      <c r="IC737" s="77"/>
      <c r="ID737" s="77"/>
      <c r="IE737" s="77"/>
      <c r="IF737" s="77"/>
      <c r="IG737" s="77"/>
      <c r="IH737" s="77"/>
      <c r="II737" s="77"/>
      <c r="IJ737" s="77"/>
      <c r="IK737" s="77"/>
      <c r="IL737" s="77"/>
      <c r="IM737" s="77"/>
      <c r="IN737" s="77"/>
      <c r="IO737" s="77"/>
      <c r="IP737" s="77"/>
      <c r="IQ737" s="77"/>
      <c r="IR737" s="77"/>
      <c r="IS737" s="77"/>
      <c r="IT737" s="77"/>
      <c r="IU737" s="77"/>
      <c r="IV737" s="3"/>
      <c r="IW737" s="3"/>
      <c r="IX737" s="3"/>
      <c r="IY737" s="3"/>
      <c r="IZ737" s="3"/>
      <c r="JA737" s="551"/>
      <c r="JB737" s="713"/>
      <c r="JC737" s="713"/>
      <c r="JD737" s="713"/>
      <c r="JE737" s="713"/>
      <c r="JF737" s="713"/>
      <c r="JG737" s="713"/>
      <c r="JH737" s="713"/>
      <c r="JI737" s="713"/>
      <c r="JJ737" s="713"/>
      <c r="JK737" s="713"/>
      <c r="JL737" s="713"/>
      <c r="JM737" s="713"/>
      <c r="JN737" s="713"/>
      <c r="JO737" s="713"/>
      <c r="JP737" s="713"/>
      <c r="JQ737" s="713"/>
      <c r="JR737" s="713"/>
      <c r="JS737" s="713"/>
      <c r="JT737" s="713"/>
      <c r="JU737" s="713"/>
      <c r="JV737" s="713"/>
      <c r="JW737" s="713"/>
      <c r="JX737" s="713"/>
      <c r="JY737" s="713"/>
      <c r="JZ737" s="713"/>
      <c r="KA737" s="713"/>
      <c r="KB737" s="713"/>
      <c r="KC737" s="713"/>
      <c r="KD737" s="713"/>
      <c r="KE737" s="713"/>
      <c r="KF737" s="713"/>
      <c r="KG737" s="713"/>
      <c r="KH737" s="713"/>
      <c r="KI737" s="713"/>
      <c r="KJ737" s="713"/>
      <c r="KK737" s="713"/>
      <c r="KL737" s="713"/>
      <c r="KM737" s="713"/>
      <c r="KN737" s="713"/>
      <c r="KO737" s="713"/>
      <c r="KP737" s="713"/>
      <c r="KQ737" s="713"/>
      <c r="KR737" s="713"/>
      <c r="KS737" s="713"/>
      <c r="KT737" s="713"/>
      <c r="KU737" s="713"/>
      <c r="KV737" s="713"/>
      <c r="KW737" s="713"/>
      <c r="KX737" s="713"/>
      <c r="KY737" s="713"/>
      <c r="KZ737" s="713"/>
      <c r="LA737" s="713"/>
      <c r="LB737" s="713"/>
      <c r="LC737" s="713"/>
      <c r="LD737" s="713"/>
      <c r="LE737" s="713"/>
      <c r="LF737" s="713"/>
      <c r="LG737" s="713"/>
      <c r="LH737" s="713"/>
      <c r="LI737" s="713"/>
      <c r="LJ737" s="713"/>
      <c r="LK737" s="713"/>
      <c r="LL737" s="713"/>
      <c r="LM737" s="713"/>
      <c r="LN737" s="713"/>
      <c r="LO737" s="713"/>
      <c r="LP737" s="713"/>
      <c r="LQ737" s="713"/>
      <c r="LR737" s="713"/>
      <c r="LS737" s="713"/>
      <c r="LT737" s="713"/>
      <c r="LU737" s="713"/>
      <c r="LV737" s="713"/>
      <c r="LW737" s="713"/>
      <c r="LX737" s="713"/>
      <c r="LY737" s="713"/>
      <c r="LZ737" s="713"/>
      <c r="MA737" s="713"/>
      <c r="MB737" s="713"/>
      <c r="MC737" s="713"/>
      <c r="MD737" s="713"/>
      <c r="ME737" s="713"/>
      <c r="MF737" s="713"/>
      <c r="MG737" s="713"/>
      <c r="MH737" s="713"/>
      <c r="MI737" s="713"/>
      <c r="MJ737" s="713"/>
      <c r="MK737" s="713"/>
      <c r="ML737" s="713"/>
      <c r="MM737" s="713"/>
      <c r="MN737" s="713"/>
      <c r="MO737" s="713"/>
      <c r="MP737" s="713"/>
      <c r="MQ737" s="713"/>
      <c r="MR737" s="713"/>
      <c r="MS737" s="713"/>
      <c r="MT737" s="713"/>
      <c r="MU737" s="713"/>
      <c r="MV737" s="714"/>
      <c r="MW737" s="714"/>
      <c r="MX737" s="714"/>
      <c r="MY737" s="714"/>
      <c r="MZ737" s="714"/>
    </row>
    <row r="738" spans="1:364" s="49" customFormat="1">
      <c r="A738" s="723"/>
      <c r="B738" s="724"/>
      <c r="C738" s="709"/>
      <c r="D738" s="474"/>
      <c r="E738" s="7"/>
      <c r="F738" s="7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373"/>
      <c r="AG738" s="7"/>
      <c r="AH738" s="7"/>
      <c r="AI738" s="7"/>
      <c r="AJ738" s="7"/>
      <c r="AK738" s="7"/>
      <c r="AL738" s="7"/>
      <c r="AM738" s="7"/>
      <c r="AN738" s="7"/>
      <c r="AO738" s="373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373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373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373"/>
      <c r="FG738" s="6"/>
      <c r="FH738" s="6"/>
      <c r="FI738" s="6"/>
      <c r="FJ738" s="6"/>
      <c r="FK738" s="6"/>
      <c r="FL738" s="6"/>
      <c r="FM738" s="225"/>
      <c r="FN738" s="6"/>
      <c r="FO738" s="6"/>
      <c r="FP738" s="6"/>
      <c r="FQ738" s="6"/>
      <c r="FR738" s="510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101"/>
      <c r="GJ738" s="511"/>
      <c r="GK738" s="101"/>
      <c r="GL738" s="77"/>
      <c r="GM738" s="77"/>
      <c r="GN738" s="77"/>
      <c r="GO738" s="77"/>
      <c r="GP738" s="77"/>
      <c r="GQ738" s="77"/>
      <c r="GR738" s="77"/>
      <c r="GS738" s="77"/>
      <c r="GT738" s="77"/>
      <c r="GU738" s="77"/>
      <c r="GV738" s="77"/>
      <c r="GW738" s="77"/>
      <c r="GX738" s="77"/>
      <c r="GY738" s="77"/>
      <c r="GZ738" s="77"/>
      <c r="HA738" s="77"/>
      <c r="HB738" s="77"/>
      <c r="HC738" s="77"/>
      <c r="HD738" s="77"/>
      <c r="HE738" s="77"/>
      <c r="HF738" s="77"/>
      <c r="HG738" s="77"/>
      <c r="HH738" s="77"/>
      <c r="HI738" s="77"/>
      <c r="HJ738" s="77"/>
      <c r="HK738" s="77"/>
      <c r="HL738" s="77"/>
      <c r="HM738" s="77"/>
      <c r="HN738" s="77"/>
      <c r="HO738" s="77"/>
      <c r="HP738" s="77"/>
      <c r="HQ738" s="77"/>
      <c r="HR738" s="77"/>
      <c r="HS738" s="77"/>
      <c r="HT738" s="77"/>
      <c r="HU738" s="77"/>
      <c r="HV738" s="77"/>
      <c r="HW738" s="77"/>
      <c r="HX738" s="77"/>
      <c r="HY738" s="77"/>
      <c r="HZ738" s="77"/>
      <c r="IA738" s="77"/>
      <c r="IB738" s="77"/>
      <c r="IC738" s="77"/>
      <c r="ID738" s="77"/>
      <c r="IE738" s="77"/>
      <c r="IF738" s="77"/>
      <c r="IG738" s="77"/>
      <c r="IH738" s="77"/>
      <c r="II738" s="77"/>
      <c r="IJ738" s="77"/>
      <c r="IK738" s="77"/>
      <c r="IL738" s="77"/>
      <c r="IM738" s="77"/>
      <c r="IN738" s="77"/>
      <c r="IO738" s="77"/>
      <c r="IP738" s="77"/>
      <c r="IQ738" s="77"/>
      <c r="IR738" s="77"/>
      <c r="IS738" s="77"/>
      <c r="IT738" s="77"/>
      <c r="IU738" s="77"/>
      <c r="IV738" s="3"/>
      <c r="IW738" s="3"/>
      <c r="IX738" s="3"/>
      <c r="IY738" s="3"/>
      <c r="IZ738" s="3"/>
      <c r="JA738" s="551"/>
      <c r="JB738" s="713"/>
      <c r="JC738" s="713"/>
      <c r="JD738" s="713"/>
      <c r="JE738" s="713"/>
      <c r="JF738" s="713"/>
      <c r="JG738" s="713"/>
      <c r="JH738" s="713"/>
      <c r="JI738" s="713"/>
      <c r="JJ738" s="713"/>
      <c r="JK738" s="713"/>
      <c r="JL738" s="713"/>
      <c r="JM738" s="713"/>
      <c r="JN738" s="713"/>
      <c r="JO738" s="713"/>
      <c r="JP738" s="713"/>
      <c r="JQ738" s="713"/>
      <c r="JR738" s="713"/>
      <c r="JS738" s="713"/>
      <c r="JT738" s="713"/>
      <c r="JU738" s="713"/>
      <c r="JV738" s="713"/>
      <c r="JW738" s="713"/>
      <c r="JX738" s="713"/>
      <c r="JY738" s="713"/>
      <c r="JZ738" s="713"/>
      <c r="KA738" s="713"/>
      <c r="KB738" s="713"/>
      <c r="KC738" s="713"/>
      <c r="KD738" s="713"/>
      <c r="KE738" s="713"/>
      <c r="KF738" s="713"/>
      <c r="KG738" s="713"/>
      <c r="KH738" s="713"/>
      <c r="KI738" s="713"/>
      <c r="KJ738" s="713"/>
      <c r="KK738" s="713"/>
      <c r="KL738" s="713"/>
      <c r="KM738" s="713"/>
      <c r="KN738" s="713"/>
      <c r="KO738" s="713"/>
      <c r="KP738" s="713"/>
      <c r="KQ738" s="713"/>
      <c r="KR738" s="713"/>
      <c r="KS738" s="713"/>
      <c r="KT738" s="713"/>
      <c r="KU738" s="713"/>
      <c r="KV738" s="713"/>
      <c r="KW738" s="713"/>
      <c r="KX738" s="713"/>
      <c r="KY738" s="713"/>
      <c r="KZ738" s="713"/>
      <c r="LA738" s="713"/>
      <c r="LB738" s="713"/>
      <c r="LC738" s="713"/>
      <c r="LD738" s="713"/>
      <c r="LE738" s="713"/>
      <c r="LF738" s="713"/>
      <c r="LG738" s="713"/>
      <c r="LH738" s="713"/>
      <c r="LI738" s="713"/>
      <c r="LJ738" s="713"/>
      <c r="LK738" s="713"/>
      <c r="LL738" s="713"/>
      <c r="LM738" s="713"/>
      <c r="LN738" s="713"/>
      <c r="LO738" s="713"/>
      <c r="LP738" s="713"/>
      <c r="LQ738" s="713"/>
      <c r="LR738" s="713"/>
      <c r="LS738" s="713"/>
      <c r="LT738" s="713"/>
      <c r="LU738" s="713"/>
      <c r="LV738" s="713"/>
      <c r="LW738" s="713"/>
      <c r="LX738" s="713"/>
      <c r="LY738" s="713"/>
      <c r="LZ738" s="713"/>
      <c r="MA738" s="713"/>
      <c r="MB738" s="713"/>
      <c r="MC738" s="713"/>
      <c r="MD738" s="713"/>
      <c r="ME738" s="713"/>
      <c r="MF738" s="713"/>
      <c r="MG738" s="713"/>
      <c r="MH738" s="713"/>
      <c r="MI738" s="713"/>
      <c r="MJ738" s="713"/>
      <c r="MK738" s="713"/>
      <c r="ML738" s="713"/>
      <c r="MM738" s="713"/>
      <c r="MN738" s="713"/>
      <c r="MO738" s="713"/>
      <c r="MP738" s="713"/>
      <c r="MQ738" s="713"/>
      <c r="MR738" s="713"/>
      <c r="MS738" s="713"/>
      <c r="MT738" s="713"/>
      <c r="MU738" s="713"/>
      <c r="MV738" s="714"/>
      <c r="MW738" s="714"/>
      <c r="MX738" s="714"/>
      <c r="MY738" s="714"/>
      <c r="MZ738" s="714"/>
    </row>
    <row r="739" spans="1:364" s="49" customFormat="1">
      <c r="A739" s="723"/>
      <c r="B739" s="724"/>
      <c r="C739" s="709"/>
      <c r="D739" s="474"/>
      <c r="E739" s="7"/>
      <c r="F739" s="7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373"/>
      <c r="AG739" s="7"/>
      <c r="AH739" s="7"/>
      <c r="AI739" s="7"/>
      <c r="AJ739" s="7"/>
      <c r="AK739" s="7"/>
      <c r="AL739" s="7"/>
      <c r="AM739" s="7"/>
      <c r="AN739" s="7"/>
      <c r="AO739" s="373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373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373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373"/>
      <c r="FG739" s="6"/>
      <c r="FH739" s="6"/>
      <c r="FI739" s="6"/>
      <c r="FJ739" s="6"/>
      <c r="FK739" s="6"/>
      <c r="FL739" s="6"/>
      <c r="FM739" s="225"/>
      <c r="FN739" s="6"/>
      <c r="FO739" s="6"/>
      <c r="FP739" s="6"/>
      <c r="FQ739" s="6"/>
      <c r="FR739" s="510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101"/>
      <c r="GJ739" s="511"/>
      <c r="GK739" s="101"/>
      <c r="GL739" s="77"/>
      <c r="GM739" s="77"/>
      <c r="GN739" s="77"/>
      <c r="GO739" s="77"/>
      <c r="GP739" s="77"/>
      <c r="GQ739" s="77"/>
      <c r="GR739" s="77"/>
      <c r="GS739" s="77"/>
      <c r="GT739" s="77"/>
      <c r="GU739" s="77"/>
      <c r="GV739" s="77"/>
      <c r="GW739" s="77"/>
      <c r="GX739" s="77"/>
      <c r="GY739" s="77"/>
      <c r="GZ739" s="77"/>
      <c r="HA739" s="77"/>
      <c r="HB739" s="77"/>
      <c r="HC739" s="77"/>
      <c r="HD739" s="77"/>
      <c r="HE739" s="77"/>
      <c r="HF739" s="77"/>
      <c r="HG739" s="77"/>
      <c r="HH739" s="77"/>
      <c r="HI739" s="77"/>
      <c r="HJ739" s="77"/>
      <c r="HK739" s="77"/>
      <c r="HL739" s="77"/>
      <c r="HM739" s="77"/>
      <c r="HN739" s="77"/>
      <c r="HO739" s="77"/>
      <c r="HP739" s="77"/>
      <c r="HQ739" s="77"/>
      <c r="HR739" s="77"/>
      <c r="HS739" s="77"/>
      <c r="HT739" s="77"/>
      <c r="HU739" s="77"/>
      <c r="HV739" s="77"/>
      <c r="HW739" s="77"/>
      <c r="HX739" s="77"/>
      <c r="HY739" s="77"/>
      <c r="HZ739" s="77"/>
      <c r="IA739" s="77"/>
      <c r="IB739" s="77"/>
      <c r="IC739" s="77"/>
      <c r="ID739" s="77"/>
      <c r="IE739" s="77"/>
      <c r="IF739" s="77"/>
      <c r="IG739" s="77"/>
      <c r="IH739" s="77"/>
      <c r="II739" s="77"/>
      <c r="IJ739" s="77"/>
      <c r="IK739" s="77"/>
      <c r="IL739" s="77"/>
      <c r="IM739" s="77"/>
      <c r="IN739" s="77"/>
      <c r="IO739" s="77"/>
      <c r="IP739" s="77"/>
      <c r="IQ739" s="77"/>
      <c r="IR739" s="77"/>
      <c r="IS739" s="77"/>
      <c r="IT739" s="77"/>
      <c r="IU739" s="77"/>
      <c r="IV739" s="3"/>
      <c r="IW739" s="3"/>
      <c r="IX739" s="3"/>
      <c r="IY739" s="3"/>
      <c r="IZ739" s="3"/>
      <c r="JA739" s="551"/>
      <c r="JB739" s="713"/>
      <c r="JC739" s="713"/>
      <c r="JD739" s="713"/>
      <c r="JE739" s="713"/>
      <c r="JF739" s="713"/>
      <c r="JG739" s="713"/>
      <c r="JH739" s="713"/>
      <c r="JI739" s="713"/>
      <c r="JJ739" s="713"/>
      <c r="JK739" s="713"/>
      <c r="JL739" s="713"/>
      <c r="JM739" s="713"/>
      <c r="JN739" s="713"/>
      <c r="JO739" s="713"/>
      <c r="JP739" s="713"/>
      <c r="JQ739" s="713"/>
      <c r="JR739" s="713"/>
      <c r="JS739" s="713"/>
      <c r="JT739" s="713"/>
      <c r="JU739" s="713"/>
      <c r="JV739" s="713"/>
      <c r="JW739" s="713"/>
      <c r="JX739" s="713"/>
      <c r="JY739" s="713"/>
      <c r="JZ739" s="713"/>
      <c r="KA739" s="713"/>
      <c r="KB739" s="713"/>
      <c r="KC739" s="713"/>
      <c r="KD739" s="713"/>
      <c r="KE739" s="713"/>
      <c r="KF739" s="713"/>
      <c r="KG739" s="713"/>
      <c r="KH739" s="713"/>
      <c r="KI739" s="713"/>
      <c r="KJ739" s="713"/>
      <c r="KK739" s="713"/>
      <c r="KL739" s="713"/>
      <c r="KM739" s="713"/>
      <c r="KN739" s="713"/>
      <c r="KO739" s="713"/>
      <c r="KP739" s="713"/>
      <c r="KQ739" s="713"/>
      <c r="KR739" s="713"/>
      <c r="KS739" s="713"/>
      <c r="KT739" s="713"/>
      <c r="KU739" s="713"/>
      <c r="KV739" s="713"/>
      <c r="KW739" s="713"/>
      <c r="KX739" s="713"/>
      <c r="KY739" s="713"/>
      <c r="KZ739" s="713"/>
      <c r="LA739" s="713"/>
      <c r="LB739" s="713"/>
      <c r="LC739" s="713"/>
      <c r="LD739" s="713"/>
      <c r="LE739" s="713"/>
      <c r="LF739" s="713"/>
      <c r="LG739" s="713"/>
      <c r="LH739" s="713"/>
      <c r="LI739" s="713"/>
      <c r="LJ739" s="713"/>
      <c r="LK739" s="713"/>
      <c r="LL739" s="713"/>
      <c r="LM739" s="713"/>
      <c r="LN739" s="713"/>
      <c r="LO739" s="713"/>
      <c r="LP739" s="713"/>
      <c r="LQ739" s="713"/>
      <c r="LR739" s="713"/>
      <c r="LS739" s="713"/>
      <c r="LT739" s="713"/>
      <c r="LU739" s="713"/>
      <c r="LV739" s="713"/>
      <c r="LW739" s="713"/>
      <c r="LX739" s="713"/>
      <c r="LY739" s="713"/>
      <c r="LZ739" s="713"/>
      <c r="MA739" s="713"/>
      <c r="MB739" s="713"/>
      <c r="MC739" s="713"/>
      <c r="MD739" s="713"/>
      <c r="ME739" s="713"/>
      <c r="MF739" s="713"/>
      <c r="MG739" s="713"/>
      <c r="MH739" s="713"/>
      <c r="MI739" s="713"/>
      <c r="MJ739" s="713"/>
      <c r="MK739" s="713"/>
      <c r="ML739" s="713"/>
      <c r="MM739" s="713"/>
      <c r="MN739" s="713"/>
      <c r="MO739" s="713"/>
      <c r="MP739" s="713"/>
      <c r="MQ739" s="713"/>
      <c r="MR739" s="713"/>
      <c r="MS739" s="713"/>
      <c r="MT739" s="713"/>
      <c r="MU739" s="713"/>
      <c r="MV739" s="714"/>
      <c r="MW739" s="714"/>
      <c r="MX739" s="714"/>
      <c r="MY739" s="714"/>
      <c r="MZ739" s="714"/>
    </row>
    <row r="740" spans="1:364" s="49" customFormat="1">
      <c r="A740" s="723"/>
      <c r="B740" s="724"/>
      <c r="C740" s="709"/>
      <c r="D740" s="474"/>
      <c r="E740" s="7"/>
      <c r="F740" s="7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373"/>
      <c r="AG740" s="7"/>
      <c r="AH740" s="7"/>
      <c r="AI740" s="7"/>
      <c r="AJ740" s="7"/>
      <c r="AK740" s="7"/>
      <c r="AL740" s="7"/>
      <c r="AM740" s="7"/>
      <c r="AN740" s="7"/>
      <c r="AO740" s="373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373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373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373"/>
      <c r="FG740" s="6"/>
      <c r="FH740" s="6"/>
      <c r="FI740" s="6"/>
      <c r="FJ740" s="6"/>
      <c r="FK740" s="6"/>
      <c r="FL740" s="6"/>
      <c r="FM740" s="225"/>
      <c r="FN740" s="6"/>
      <c r="FO740" s="6"/>
      <c r="FP740" s="6"/>
      <c r="FQ740" s="6"/>
      <c r="FR740" s="510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101"/>
      <c r="GJ740" s="511"/>
      <c r="GK740" s="101"/>
      <c r="GL740" s="77"/>
      <c r="GM740" s="77"/>
      <c r="GN740" s="77"/>
      <c r="GO740" s="77"/>
      <c r="GP740" s="77"/>
      <c r="GQ740" s="77"/>
      <c r="GR740" s="77"/>
      <c r="GS740" s="77"/>
      <c r="GT740" s="77"/>
      <c r="GU740" s="77"/>
      <c r="GV740" s="77"/>
      <c r="GW740" s="77"/>
      <c r="GX740" s="77"/>
      <c r="GY740" s="77"/>
      <c r="GZ740" s="77"/>
      <c r="HA740" s="77"/>
      <c r="HB740" s="77"/>
      <c r="HC740" s="77"/>
      <c r="HD740" s="77"/>
      <c r="HE740" s="77"/>
      <c r="HF740" s="77"/>
      <c r="HG740" s="77"/>
      <c r="HH740" s="77"/>
      <c r="HI740" s="77"/>
      <c r="HJ740" s="77"/>
      <c r="HK740" s="77"/>
      <c r="HL740" s="77"/>
      <c r="HM740" s="77"/>
      <c r="HN740" s="77"/>
      <c r="HO740" s="77"/>
      <c r="HP740" s="77"/>
      <c r="HQ740" s="77"/>
      <c r="HR740" s="77"/>
      <c r="HS740" s="77"/>
      <c r="HT740" s="77"/>
      <c r="HU740" s="77"/>
      <c r="HV740" s="77"/>
      <c r="HW740" s="77"/>
      <c r="HX740" s="77"/>
      <c r="HY740" s="77"/>
      <c r="HZ740" s="77"/>
      <c r="IA740" s="77"/>
      <c r="IB740" s="77"/>
      <c r="IC740" s="77"/>
      <c r="ID740" s="77"/>
      <c r="IE740" s="77"/>
      <c r="IF740" s="77"/>
      <c r="IG740" s="77"/>
      <c r="IH740" s="77"/>
      <c r="II740" s="77"/>
      <c r="IJ740" s="77"/>
      <c r="IK740" s="77"/>
      <c r="IL740" s="77"/>
      <c r="IM740" s="77"/>
      <c r="IN740" s="77"/>
      <c r="IO740" s="77"/>
      <c r="IP740" s="77"/>
      <c r="IQ740" s="77"/>
      <c r="IR740" s="77"/>
      <c r="IS740" s="77"/>
      <c r="IT740" s="77"/>
      <c r="IU740" s="77"/>
      <c r="IV740" s="3"/>
      <c r="IW740" s="3"/>
      <c r="IX740" s="3"/>
      <c r="IY740" s="3"/>
      <c r="IZ740" s="3"/>
      <c r="JA740" s="551"/>
      <c r="JB740" s="713"/>
      <c r="JC740" s="713"/>
      <c r="JD740" s="713"/>
      <c r="JE740" s="713"/>
      <c r="JF740" s="713"/>
      <c r="JG740" s="713"/>
      <c r="JH740" s="713"/>
      <c r="JI740" s="713"/>
      <c r="JJ740" s="713"/>
      <c r="JK740" s="713"/>
      <c r="JL740" s="713"/>
      <c r="JM740" s="713"/>
      <c r="JN740" s="713"/>
      <c r="JO740" s="713"/>
      <c r="JP740" s="713"/>
      <c r="JQ740" s="713"/>
      <c r="JR740" s="713"/>
      <c r="JS740" s="713"/>
      <c r="JT740" s="713"/>
      <c r="JU740" s="713"/>
      <c r="JV740" s="713"/>
      <c r="JW740" s="713"/>
      <c r="JX740" s="713"/>
      <c r="JY740" s="713"/>
      <c r="JZ740" s="713"/>
      <c r="KA740" s="713"/>
      <c r="KB740" s="713"/>
      <c r="KC740" s="713"/>
      <c r="KD740" s="713"/>
      <c r="KE740" s="713"/>
      <c r="KF740" s="713"/>
      <c r="KG740" s="713"/>
      <c r="KH740" s="713"/>
      <c r="KI740" s="713"/>
      <c r="KJ740" s="713"/>
      <c r="KK740" s="713"/>
      <c r="KL740" s="713"/>
      <c r="KM740" s="713"/>
      <c r="KN740" s="713"/>
      <c r="KO740" s="713"/>
      <c r="KP740" s="713"/>
      <c r="KQ740" s="713"/>
      <c r="KR740" s="713"/>
      <c r="KS740" s="713"/>
      <c r="KT740" s="713"/>
      <c r="KU740" s="713"/>
      <c r="KV740" s="713"/>
      <c r="KW740" s="713"/>
      <c r="KX740" s="713"/>
      <c r="KY740" s="713"/>
      <c r="KZ740" s="713"/>
      <c r="LA740" s="713"/>
      <c r="LB740" s="713"/>
      <c r="LC740" s="713"/>
      <c r="LD740" s="713"/>
      <c r="LE740" s="713"/>
      <c r="LF740" s="713"/>
      <c r="LG740" s="713"/>
      <c r="LH740" s="713"/>
      <c r="LI740" s="713"/>
      <c r="LJ740" s="713"/>
      <c r="LK740" s="713"/>
      <c r="LL740" s="713"/>
      <c r="LM740" s="713"/>
      <c r="LN740" s="713"/>
      <c r="LO740" s="713"/>
      <c r="LP740" s="713"/>
      <c r="LQ740" s="713"/>
      <c r="LR740" s="713"/>
      <c r="LS740" s="713"/>
      <c r="LT740" s="713"/>
      <c r="LU740" s="713"/>
      <c r="LV740" s="713"/>
      <c r="LW740" s="713"/>
      <c r="LX740" s="713"/>
      <c r="LY740" s="713"/>
      <c r="LZ740" s="713"/>
      <c r="MA740" s="713"/>
      <c r="MB740" s="713"/>
      <c r="MC740" s="713"/>
      <c r="MD740" s="713"/>
      <c r="ME740" s="713"/>
      <c r="MF740" s="713"/>
      <c r="MG740" s="713"/>
      <c r="MH740" s="713"/>
      <c r="MI740" s="713"/>
      <c r="MJ740" s="713"/>
      <c r="MK740" s="713"/>
      <c r="ML740" s="713"/>
      <c r="MM740" s="713"/>
      <c r="MN740" s="713"/>
      <c r="MO740" s="713"/>
      <c r="MP740" s="713"/>
      <c r="MQ740" s="713"/>
      <c r="MR740" s="713"/>
      <c r="MS740" s="713"/>
      <c r="MT740" s="713"/>
      <c r="MU740" s="713"/>
      <c r="MV740" s="714"/>
      <c r="MW740" s="714"/>
      <c r="MX740" s="714"/>
      <c r="MY740" s="714"/>
      <c r="MZ740" s="714"/>
    </row>
    <row r="741" spans="1:364" s="49" customFormat="1">
      <c r="A741" s="723"/>
      <c r="B741" s="724"/>
      <c r="C741" s="709"/>
      <c r="D741" s="474"/>
      <c r="E741" s="7"/>
      <c r="F741" s="7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373"/>
      <c r="AG741" s="7"/>
      <c r="AH741" s="7"/>
      <c r="AI741" s="7"/>
      <c r="AJ741" s="7"/>
      <c r="AK741" s="7"/>
      <c r="AL741" s="7"/>
      <c r="AM741" s="7"/>
      <c r="AN741" s="7"/>
      <c r="AO741" s="373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373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373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373"/>
      <c r="FG741" s="6"/>
      <c r="FH741" s="6"/>
      <c r="FI741" s="6"/>
      <c r="FJ741" s="6"/>
      <c r="FK741" s="6"/>
      <c r="FL741" s="6"/>
      <c r="FM741" s="225"/>
      <c r="FN741" s="6"/>
      <c r="FO741" s="6"/>
      <c r="FP741" s="6"/>
      <c r="FQ741" s="6"/>
      <c r="FR741" s="510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101"/>
      <c r="GJ741" s="511"/>
      <c r="GK741" s="101"/>
      <c r="GL741" s="77"/>
      <c r="GM741" s="77"/>
      <c r="GN741" s="77"/>
      <c r="GO741" s="77"/>
      <c r="GP741" s="77"/>
      <c r="GQ741" s="77"/>
      <c r="GR741" s="77"/>
      <c r="GS741" s="77"/>
      <c r="GT741" s="77"/>
      <c r="GU741" s="77"/>
      <c r="GV741" s="77"/>
      <c r="GW741" s="77"/>
      <c r="GX741" s="77"/>
      <c r="GY741" s="77"/>
      <c r="GZ741" s="77"/>
      <c r="HA741" s="77"/>
      <c r="HB741" s="77"/>
      <c r="HC741" s="77"/>
      <c r="HD741" s="77"/>
      <c r="HE741" s="77"/>
      <c r="HF741" s="77"/>
      <c r="HG741" s="77"/>
      <c r="HH741" s="77"/>
      <c r="HI741" s="77"/>
      <c r="HJ741" s="77"/>
      <c r="HK741" s="77"/>
      <c r="HL741" s="77"/>
      <c r="HM741" s="77"/>
      <c r="HN741" s="77"/>
      <c r="HO741" s="77"/>
      <c r="HP741" s="77"/>
      <c r="HQ741" s="77"/>
      <c r="HR741" s="77"/>
      <c r="HS741" s="77"/>
      <c r="HT741" s="77"/>
      <c r="HU741" s="77"/>
      <c r="HV741" s="77"/>
      <c r="HW741" s="77"/>
      <c r="HX741" s="77"/>
      <c r="HY741" s="77"/>
      <c r="HZ741" s="77"/>
      <c r="IA741" s="77"/>
      <c r="IB741" s="77"/>
      <c r="IC741" s="77"/>
      <c r="ID741" s="77"/>
      <c r="IE741" s="77"/>
      <c r="IF741" s="77"/>
      <c r="IG741" s="77"/>
      <c r="IH741" s="77"/>
      <c r="II741" s="77"/>
      <c r="IJ741" s="77"/>
      <c r="IK741" s="77"/>
      <c r="IL741" s="77"/>
      <c r="IM741" s="77"/>
      <c r="IN741" s="77"/>
      <c r="IO741" s="77"/>
      <c r="IP741" s="77"/>
      <c r="IQ741" s="77"/>
      <c r="IR741" s="77"/>
      <c r="IS741" s="77"/>
      <c r="IT741" s="77"/>
      <c r="IU741" s="77"/>
      <c r="IV741" s="3"/>
      <c r="IW741" s="3"/>
      <c r="IX741" s="3"/>
      <c r="IY741" s="3"/>
      <c r="IZ741" s="3"/>
      <c r="JA741" s="551"/>
      <c r="JB741" s="713"/>
      <c r="JC741" s="713"/>
      <c r="JD741" s="713"/>
      <c r="JE741" s="713"/>
      <c r="JF741" s="713"/>
      <c r="JG741" s="713"/>
      <c r="JH741" s="713"/>
      <c r="JI741" s="713"/>
      <c r="JJ741" s="713"/>
      <c r="JK741" s="713"/>
      <c r="JL741" s="713"/>
      <c r="JM741" s="713"/>
      <c r="JN741" s="713"/>
      <c r="JO741" s="713"/>
      <c r="JP741" s="713"/>
      <c r="JQ741" s="713"/>
      <c r="JR741" s="713"/>
      <c r="JS741" s="713"/>
      <c r="JT741" s="713"/>
      <c r="JU741" s="713"/>
      <c r="JV741" s="713"/>
      <c r="JW741" s="713"/>
      <c r="JX741" s="713"/>
      <c r="JY741" s="713"/>
      <c r="JZ741" s="713"/>
      <c r="KA741" s="713"/>
      <c r="KB741" s="713"/>
      <c r="KC741" s="713"/>
      <c r="KD741" s="713"/>
      <c r="KE741" s="713"/>
      <c r="KF741" s="713"/>
      <c r="KG741" s="713"/>
      <c r="KH741" s="713"/>
      <c r="KI741" s="713"/>
      <c r="KJ741" s="713"/>
      <c r="KK741" s="713"/>
      <c r="KL741" s="713"/>
      <c r="KM741" s="713"/>
      <c r="KN741" s="713"/>
      <c r="KO741" s="713"/>
      <c r="KP741" s="713"/>
      <c r="KQ741" s="713"/>
      <c r="KR741" s="713"/>
      <c r="KS741" s="713"/>
      <c r="KT741" s="713"/>
      <c r="KU741" s="713"/>
      <c r="KV741" s="713"/>
      <c r="KW741" s="713"/>
      <c r="KX741" s="713"/>
      <c r="KY741" s="713"/>
      <c r="KZ741" s="713"/>
      <c r="LA741" s="713"/>
      <c r="LB741" s="713"/>
      <c r="LC741" s="713"/>
      <c r="LD741" s="713"/>
      <c r="LE741" s="713"/>
      <c r="LF741" s="713"/>
      <c r="LG741" s="713"/>
      <c r="LH741" s="713"/>
      <c r="LI741" s="713"/>
      <c r="LJ741" s="713"/>
      <c r="LK741" s="713"/>
      <c r="LL741" s="713"/>
      <c r="LM741" s="713"/>
      <c r="LN741" s="713"/>
      <c r="LO741" s="713"/>
      <c r="LP741" s="713"/>
      <c r="LQ741" s="713"/>
      <c r="LR741" s="713"/>
      <c r="LS741" s="713"/>
      <c r="LT741" s="713"/>
      <c r="LU741" s="713"/>
      <c r="LV741" s="713"/>
      <c r="LW741" s="713"/>
      <c r="LX741" s="713"/>
      <c r="LY741" s="713"/>
      <c r="LZ741" s="713"/>
      <c r="MA741" s="713"/>
      <c r="MB741" s="713"/>
      <c r="MC741" s="713"/>
      <c r="MD741" s="713"/>
      <c r="ME741" s="713"/>
      <c r="MF741" s="713"/>
      <c r="MG741" s="713"/>
      <c r="MH741" s="713"/>
      <c r="MI741" s="713"/>
      <c r="MJ741" s="713"/>
      <c r="MK741" s="713"/>
      <c r="ML741" s="713"/>
      <c r="MM741" s="713"/>
      <c r="MN741" s="713"/>
      <c r="MO741" s="713"/>
      <c r="MP741" s="713"/>
      <c r="MQ741" s="713"/>
      <c r="MR741" s="713"/>
      <c r="MS741" s="713"/>
      <c r="MT741" s="713"/>
      <c r="MU741" s="713"/>
      <c r="MV741" s="714"/>
      <c r="MW741" s="714"/>
      <c r="MX741" s="714"/>
      <c r="MY741" s="714"/>
      <c r="MZ741" s="714"/>
    </row>
    <row r="742" spans="1:364" s="49" customFormat="1">
      <c r="A742" s="723"/>
      <c r="B742" s="724"/>
      <c r="C742" s="709"/>
      <c r="D742" s="474"/>
      <c r="E742" s="7"/>
      <c r="F742" s="7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373"/>
      <c r="AG742" s="7"/>
      <c r="AH742" s="7"/>
      <c r="AI742" s="7"/>
      <c r="AJ742" s="7"/>
      <c r="AK742" s="7"/>
      <c r="AL742" s="7"/>
      <c r="AM742" s="7"/>
      <c r="AN742" s="7"/>
      <c r="AO742" s="373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373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373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373"/>
      <c r="FG742" s="6"/>
      <c r="FH742" s="6"/>
      <c r="FI742" s="6"/>
      <c r="FJ742" s="6"/>
      <c r="FK742" s="6"/>
      <c r="FL742" s="6"/>
      <c r="FM742" s="225"/>
      <c r="FN742" s="6"/>
      <c r="FO742" s="6"/>
      <c r="FP742" s="6"/>
      <c r="FQ742" s="6"/>
      <c r="FR742" s="510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101"/>
      <c r="GJ742" s="511"/>
      <c r="GK742" s="101"/>
      <c r="GL742" s="77"/>
      <c r="GM742" s="77"/>
      <c r="GN742" s="77"/>
      <c r="GO742" s="77"/>
      <c r="GP742" s="77"/>
      <c r="GQ742" s="77"/>
      <c r="GR742" s="77"/>
      <c r="GS742" s="77"/>
      <c r="GT742" s="77"/>
      <c r="GU742" s="77"/>
      <c r="GV742" s="77"/>
      <c r="GW742" s="77"/>
      <c r="GX742" s="77"/>
      <c r="GY742" s="77"/>
      <c r="GZ742" s="77"/>
      <c r="HA742" s="77"/>
      <c r="HB742" s="77"/>
      <c r="HC742" s="77"/>
      <c r="HD742" s="77"/>
      <c r="HE742" s="77"/>
      <c r="HF742" s="77"/>
      <c r="HG742" s="77"/>
      <c r="HH742" s="77"/>
      <c r="HI742" s="77"/>
      <c r="HJ742" s="77"/>
      <c r="HK742" s="77"/>
      <c r="HL742" s="77"/>
      <c r="HM742" s="77"/>
      <c r="HN742" s="77"/>
      <c r="HO742" s="77"/>
      <c r="HP742" s="77"/>
      <c r="HQ742" s="77"/>
      <c r="HR742" s="77"/>
      <c r="HS742" s="77"/>
      <c r="HT742" s="77"/>
      <c r="HU742" s="77"/>
      <c r="HV742" s="77"/>
      <c r="HW742" s="77"/>
      <c r="HX742" s="77"/>
      <c r="HY742" s="77"/>
      <c r="HZ742" s="77"/>
      <c r="IA742" s="77"/>
      <c r="IB742" s="77"/>
      <c r="IC742" s="77"/>
      <c r="ID742" s="77"/>
      <c r="IE742" s="77"/>
      <c r="IF742" s="77"/>
      <c r="IG742" s="77"/>
      <c r="IH742" s="77"/>
      <c r="II742" s="77"/>
      <c r="IJ742" s="77"/>
      <c r="IK742" s="77"/>
      <c r="IL742" s="77"/>
      <c r="IM742" s="77"/>
      <c r="IN742" s="77"/>
      <c r="IO742" s="77"/>
      <c r="IP742" s="77"/>
      <c r="IQ742" s="77"/>
      <c r="IR742" s="77"/>
      <c r="IS742" s="77"/>
      <c r="IT742" s="77"/>
      <c r="IU742" s="77"/>
      <c r="IV742" s="3"/>
      <c r="IW742" s="3"/>
      <c r="IX742" s="3"/>
      <c r="IY742" s="3"/>
      <c r="IZ742" s="3"/>
      <c r="JA742" s="551"/>
      <c r="JB742" s="713"/>
      <c r="JC742" s="713"/>
      <c r="JD742" s="713"/>
      <c r="JE742" s="713"/>
      <c r="JF742" s="713"/>
      <c r="JG742" s="713"/>
      <c r="JH742" s="713"/>
      <c r="JI742" s="713"/>
      <c r="JJ742" s="713"/>
      <c r="JK742" s="713"/>
      <c r="JL742" s="713"/>
      <c r="JM742" s="713"/>
      <c r="JN742" s="713"/>
      <c r="JO742" s="713"/>
      <c r="JP742" s="713"/>
      <c r="JQ742" s="713"/>
      <c r="JR742" s="713"/>
      <c r="JS742" s="713"/>
      <c r="JT742" s="713"/>
      <c r="JU742" s="713"/>
      <c r="JV742" s="713"/>
      <c r="JW742" s="713"/>
      <c r="JX742" s="713"/>
      <c r="JY742" s="713"/>
      <c r="JZ742" s="713"/>
      <c r="KA742" s="713"/>
      <c r="KB742" s="713"/>
      <c r="KC742" s="713"/>
      <c r="KD742" s="713"/>
      <c r="KE742" s="713"/>
      <c r="KF742" s="713"/>
      <c r="KG742" s="713"/>
      <c r="KH742" s="713"/>
      <c r="KI742" s="713"/>
      <c r="KJ742" s="713"/>
      <c r="KK742" s="713"/>
      <c r="KL742" s="713"/>
      <c r="KM742" s="713"/>
      <c r="KN742" s="713"/>
      <c r="KO742" s="713"/>
      <c r="KP742" s="713"/>
      <c r="KQ742" s="713"/>
      <c r="KR742" s="713"/>
      <c r="KS742" s="713"/>
      <c r="KT742" s="713"/>
      <c r="KU742" s="713"/>
      <c r="KV742" s="713"/>
      <c r="KW742" s="713"/>
      <c r="KX742" s="713"/>
      <c r="KY742" s="713"/>
      <c r="KZ742" s="713"/>
      <c r="LA742" s="713"/>
      <c r="LB742" s="713"/>
      <c r="LC742" s="713"/>
      <c r="LD742" s="713"/>
      <c r="LE742" s="713"/>
      <c r="LF742" s="713"/>
      <c r="LG742" s="713"/>
      <c r="LH742" s="713"/>
      <c r="LI742" s="713"/>
      <c r="LJ742" s="713"/>
      <c r="LK742" s="713"/>
      <c r="LL742" s="713"/>
      <c r="LM742" s="713"/>
      <c r="LN742" s="713"/>
      <c r="LO742" s="713"/>
      <c r="LP742" s="713"/>
      <c r="LQ742" s="713"/>
      <c r="LR742" s="713"/>
      <c r="LS742" s="713"/>
      <c r="LT742" s="713"/>
      <c r="LU742" s="713"/>
      <c r="LV742" s="713"/>
      <c r="LW742" s="713"/>
      <c r="LX742" s="713"/>
      <c r="LY742" s="713"/>
      <c r="LZ742" s="713"/>
      <c r="MA742" s="713"/>
      <c r="MB742" s="713"/>
      <c r="MC742" s="713"/>
      <c r="MD742" s="713"/>
      <c r="ME742" s="713"/>
      <c r="MF742" s="713"/>
      <c r="MG742" s="713"/>
      <c r="MH742" s="713"/>
      <c r="MI742" s="713"/>
      <c r="MJ742" s="713"/>
      <c r="MK742" s="713"/>
      <c r="ML742" s="713"/>
      <c r="MM742" s="713"/>
      <c r="MN742" s="713"/>
      <c r="MO742" s="713"/>
      <c r="MP742" s="713"/>
      <c r="MQ742" s="713"/>
      <c r="MR742" s="713"/>
      <c r="MS742" s="713"/>
      <c r="MT742" s="713"/>
      <c r="MU742" s="713"/>
      <c r="MV742" s="714"/>
      <c r="MW742" s="714"/>
      <c r="MX742" s="714"/>
      <c r="MY742" s="714"/>
      <c r="MZ742" s="714"/>
    </row>
    <row r="743" spans="1:364" s="49" customFormat="1">
      <c r="A743" s="723"/>
      <c r="B743" s="724"/>
      <c r="C743" s="709"/>
      <c r="D743" s="474"/>
      <c r="E743" s="7"/>
      <c r="F743" s="7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373"/>
      <c r="AG743" s="7"/>
      <c r="AH743" s="7"/>
      <c r="AI743" s="7"/>
      <c r="AJ743" s="7"/>
      <c r="AK743" s="7"/>
      <c r="AL743" s="7"/>
      <c r="AM743" s="7"/>
      <c r="AN743" s="7"/>
      <c r="AO743" s="373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373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373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373"/>
      <c r="FG743" s="6"/>
      <c r="FH743" s="6"/>
      <c r="FI743" s="6"/>
      <c r="FJ743" s="6"/>
      <c r="FK743" s="6"/>
      <c r="FL743" s="6"/>
      <c r="FM743" s="225"/>
      <c r="FN743" s="6"/>
      <c r="FO743" s="6"/>
      <c r="FP743" s="6"/>
      <c r="FQ743" s="6"/>
      <c r="FR743" s="510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101"/>
      <c r="GJ743" s="511"/>
      <c r="GK743" s="101"/>
      <c r="GL743" s="77"/>
      <c r="GM743" s="77"/>
      <c r="GN743" s="77"/>
      <c r="GO743" s="77"/>
      <c r="GP743" s="77"/>
      <c r="GQ743" s="77"/>
      <c r="GR743" s="77"/>
      <c r="GS743" s="77"/>
      <c r="GT743" s="77"/>
      <c r="GU743" s="77"/>
      <c r="GV743" s="77"/>
      <c r="GW743" s="77"/>
      <c r="GX743" s="77"/>
      <c r="GY743" s="77"/>
      <c r="GZ743" s="77"/>
      <c r="HA743" s="77"/>
      <c r="HB743" s="77"/>
      <c r="HC743" s="77"/>
      <c r="HD743" s="77"/>
      <c r="HE743" s="77"/>
      <c r="HF743" s="77"/>
      <c r="HG743" s="77"/>
      <c r="HH743" s="77"/>
      <c r="HI743" s="77"/>
      <c r="HJ743" s="77"/>
      <c r="HK743" s="77"/>
      <c r="HL743" s="77"/>
      <c r="HM743" s="77"/>
      <c r="HN743" s="77"/>
      <c r="HO743" s="77"/>
      <c r="HP743" s="77"/>
      <c r="HQ743" s="77"/>
      <c r="HR743" s="77"/>
      <c r="HS743" s="77"/>
      <c r="HT743" s="77"/>
      <c r="HU743" s="77"/>
      <c r="HV743" s="77"/>
      <c r="HW743" s="77"/>
      <c r="HX743" s="77"/>
      <c r="HY743" s="77"/>
      <c r="HZ743" s="77"/>
      <c r="IA743" s="77"/>
      <c r="IB743" s="77"/>
      <c r="IC743" s="77"/>
      <c r="ID743" s="77"/>
      <c r="IE743" s="77"/>
      <c r="IF743" s="77"/>
      <c r="IG743" s="77"/>
      <c r="IH743" s="77"/>
      <c r="II743" s="77"/>
      <c r="IJ743" s="77"/>
      <c r="IK743" s="77"/>
      <c r="IL743" s="77"/>
      <c r="IM743" s="77"/>
      <c r="IN743" s="77"/>
      <c r="IO743" s="77"/>
      <c r="IP743" s="77"/>
      <c r="IQ743" s="77"/>
      <c r="IR743" s="77"/>
      <c r="IS743" s="77"/>
      <c r="IT743" s="77"/>
      <c r="IU743" s="77"/>
      <c r="IV743" s="3"/>
      <c r="IW743" s="3"/>
      <c r="IX743" s="3"/>
      <c r="IY743" s="3"/>
      <c r="IZ743" s="3"/>
      <c r="JA743" s="551"/>
      <c r="JB743" s="713"/>
      <c r="JC743" s="713"/>
      <c r="JD743" s="713"/>
      <c r="JE743" s="713"/>
      <c r="JF743" s="713"/>
      <c r="JG743" s="713"/>
      <c r="JH743" s="713"/>
      <c r="JI743" s="713"/>
      <c r="JJ743" s="713"/>
      <c r="JK743" s="713"/>
      <c r="JL743" s="713"/>
      <c r="JM743" s="713"/>
      <c r="JN743" s="713"/>
      <c r="JO743" s="713"/>
      <c r="JP743" s="713"/>
      <c r="JQ743" s="713"/>
      <c r="JR743" s="713"/>
      <c r="JS743" s="713"/>
      <c r="JT743" s="713"/>
      <c r="JU743" s="713"/>
      <c r="JV743" s="713"/>
      <c r="JW743" s="713"/>
      <c r="JX743" s="713"/>
      <c r="JY743" s="713"/>
      <c r="JZ743" s="713"/>
      <c r="KA743" s="713"/>
      <c r="KB743" s="713"/>
      <c r="KC743" s="713"/>
      <c r="KD743" s="713"/>
      <c r="KE743" s="713"/>
      <c r="KF743" s="713"/>
      <c r="KG743" s="713"/>
      <c r="KH743" s="713"/>
      <c r="KI743" s="713"/>
      <c r="KJ743" s="713"/>
      <c r="KK743" s="713"/>
      <c r="KL743" s="713"/>
      <c r="KM743" s="713"/>
      <c r="KN743" s="713"/>
      <c r="KO743" s="713"/>
      <c r="KP743" s="713"/>
      <c r="KQ743" s="713"/>
      <c r="KR743" s="713"/>
      <c r="KS743" s="713"/>
      <c r="KT743" s="713"/>
      <c r="KU743" s="713"/>
      <c r="KV743" s="713"/>
      <c r="KW743" s="713"/>
      <c r="KX743" s="713"/>
      <c r="KY743" s="713"/>
      <c r="KZ743" s="713"/>
      <c r="LA743" s="713"/>
      <c r="LB743" s="713"/>
      <c r="LC743" s="713"/>
      <c r="LD743" s="713"/>
      <c r="LE743" s="713"/>
      <c r="LF743" s="713"/>
      <c r="LG743" s="713"/>
      <c r="LH743" s="713"/>
      <c r="LI743" s="713"/>
      <c r="LJ743" s="713"/>
      <c r="LK743" s="713"/>
      <c r="LL743" s="713"/>
      <c r="LM743" s="713"/>
      <c r="LN743" s="713"/>
      <c r="LO743" s="713"/>
      <c r="LP743" s="713"/>
      <c r="LQ743" s="713"/>
      <c r="LR743" s="713"/>
      <c r="LS743" s="713"/>
      <c r="LT743" s="713"/>
      <c r="LU743" s="713"/>
      <c r="LV743" s="713"/>
      <c r="LW743" s="713"/>
      <c r="LX743" s="713"/>
      <c r="LY743" s="713"/>
      <c r="LZ743" s="713"/>
      <c r="MA743" s="713"/>
      <c r="MB743" s="713"/>
      <c r="MC743" s="713"/>
      <c r="MD743" s="713"/>
      <c r="ME743" s="713"/>
      <c r="MF743" s="713"/>
      <c r="MG743" s="713"/>
      <c r="MH743" s="713"/>
      <c r="MI743" s="713"/>
      <c r="MJ743" s="713"/>
      <c r="MK743" s="713"/>
      <c r="ML743" s="713"/>
      <c r="MM743" s="713"/>
      <c r="MN743" s="713"/>
      <c r="MO743" s="713"/>
      <c r="MP743" s="713"/>
      <c r="MQ743" s="713"/>
      <c r="MR743" s="713"/>
      <c r="MS743" s="713"/>
      <c r="MT743" s="713"/>
      <c r="MU743" s="713"/>
      <c r="MV743" s="714"/>
      <c r="MW743" s="714"/>
      <c r="MX743" s="714"/>
      <c r="MY743" s="714"/>
      <c r="MZ743" s="714"/>
    </row>
    <row r="744" spans="1:364" s="49" customFormat="1">
      <c r="A744" s="723"/>
      <c r="B744" s="724"/>
      <c r="C744" s="709"/>
      <c r="D744" s="474"/>
      <c r="E744" s="7"/>
      <c r="F744" s="7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373"/>
      <c r="AG744" s="7"/>
      <c r="AH744" s="7"/>
      <c r="AI744" s="7"/>
      <c r="AJ744" s="7"/>
      <c r="AK744" s="7"/>
      <c r="AL744" s="7"/>
      <c r="AM744" s="7"/>
      <c r="AN744" s="7"/>
      <c r="AO744" s="373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373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373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373"/>
      <c r="FG744" s="6"/>
      <c r="FH744" s="6"/>
      <c r="FI744" s="6"/>
      <c r="FJ744" s="6"/>
      <c r="FK744" s="6"/>
      <c r="FL744" s="6"/>
      <c r="FM744" s="225"/>
      <c r="FN744" s="6"/>
      <c r="FO744" s="6"/>
      <c r="FP744" s="6"/>
      <c r="FQ744" s="6"/>
      <c r="FR744" s="510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101"/>
      <c r="GJ744" s="511"/>
      <c r="GK744" s="101"/>
      <c r="GL744" s="77"/>
      <c r="GM744" s="77"/>
      <c r="GN744" s="77"/>
      <c r="GO744" s="77"/>
      <c r="GP744" s="77"/>
      <c r="GQ744" s="77"/>
      <c r="GR744" s="77"/>
      <c r="GS744" s="77"/>
      <c r="GT744" s="77"/>
      <c r="GU744" s="77"/>
      <c r="GV744" s="77"/>
      <c r="GW744" s="77"/>
      <c r="GX744" s="77"/>
      <c r="GY744" s="77"/>
      <c r="GZ744" s="77"/>
      <c r="HA744" s="77"/>
      <c r="HB744" s="77"/>
      <c r="HC744" s="77"/>
      <c r="HD744" s="77"/>
      <c r="HE744" s="77"/>
      <c r="HF744" s="77"/>
      <c r="HG744" s="77"/>
      <c r="HH744" s="77"/>
      <c r="HI744" s="77"/>
      <c r="HJ744" s="77"/>
      <c r="HK744" s="77"/>
      <c r="HL744" s="77"/>
      <c r="HM744" s="77"/>
      <c r="HN744" s="77"/>
      <c r="HO744" s="77"/>
      <c r="HP744" s="77"/>
      <c r="HQ744" s="77"/>
      <c r="HR744" s="77"/>
      <c r="HS744" s="77"/>
      <c r="HT744" s="77"/>
      <c r="HU744" s="77"/>
      <c r="HV744" s="77"/>
      <c r="HW744" s="77"/>
      <c r="HX744" s="77"/>
      <c r="HY744" s="77"/>
      <c r="HZ744" s="77"/>
      <c r="IA744" s="77"/>
      <c r="IB744" s="77"/>
      <c r="IC744" s="77"/>
      <c r="ID744" s="77"/>
      <c r="IE744" s="77"/>
      <c r="IF744" s="77"/>
      <c r="IG744" s="77"/>
      <c r="IH744" s="77"/>
      <c r="II744" s="77"/>
      <c r="IJ744" s="77"/>
      <c r="IK744" s="77"/>
      <c r="IL744" s="77"/>
      <c r="IM744" s="77"/>
      <c r="IN744" s="77"/>
      <c r="IO744" s="77"/>
      <c r="IP744" s="77"/>
      <c r="IQ744" s="77"/>
      <c r="IR744" s="77"/>
      <c r="IS744" s="77"/>
      <c r="IT744" s="77"/>
      <c r="IU744" s="77"/>
      <c r="IV744" s="3"/>
      <c r="IW744" s="3"/>
      <c r="IX744" s="3"/>
      <c r="IY744" s="3"/>
      <c r="IZ744" s="3"/>
      <c r="JA744" s="551"/>
      <c r="JB744" s="713"/>
      <c r="JC744" s="713"/>
      <c r="JD744" s="713"/>
      <c r="JE744" s="713"/>
      <c r="JF744" s="713"/>
      <c r="JG744" s="713"/>
      <c r="JH744" s="713"/>
      <c r="JI744" s="713"/>
      <c r="JJ744" s="713"/>
      <c r="JK744" s="713"/>
      <c r="JL744" s="713"/>
      <c r="JM744" s="713"/>
      <c r="JN744" s="713"/>
      <c r="JO744" s="713"/>
      <c r="JP744" s="713"/>
      <c r="JQ744" s="713"/>
      <c r="JR744" s="713"/>
      <c r="JS744" s="713"/>
      <c r="JT744" s="713"/>
      <c r="JU744" s="713"/>
      <c r="JV744" s="713"/>
      <c r="JW744" s="713"/>
      <c r="JX744" s="713"/>
      <c r="JY744" s="713"/>
      <c r="JZ744" s="713"/>
      <c r="KA744" s="713"/>
      <c r="KB744" s="713"/>
      <c r="KC744" s="713"/>
      <c r="KD744" s="713"/>
      <c r="KE744" s="713"/>
      <c r="KF744" s="713"/>
      <c r="KG744" s="713"/>
      <c r="KH744" s="713"/>
      <c r="KI744" s="713"/>
      <c r="KJ744" s="713"/>
      <c r="KK744" s="713"/>
      <c r="KL744" s="713"/>
      <c r="KM744" s="713"/>
      <c r="KN744" s="713"/>
      <c r="KO744" s="713"/>
      <c r="KP744" s="713"/>
      <c r="KQ744" s="713"/>
      <c r="KR744" s="713"/>
      <c r="KS744" s="713"/>
      <c r="KT744" s="713"/>
      <c r="KU744" s="713"/>
      <c r="KV744" s="713"/>
      <c r="KW744" s="713"/>
      <c r="KX744" s="713"/>
      <c r="KY744" s="713"/>
      <c r="KZ744" s="713"/>
      <c r="LA744" s="713"/>
      <c r="LB744" s="713"/>
      <c r="LC744" s="713"/>
      <c r="LD744" s="713"/>
      <c r="LE744" s="713"/>
      <c r="LF744" s="713"/>
      <c r="LG744" s="713"/>
      <c r="LH744" s="713"/>
      <c r="LI744" s="713"/>
      <c r="LJ744" s="713"/>
      <c r="LK744" s="713"/>
      <c r="LL744" s="713"/>
      <c r="LM744" s="713"/>
      <c r="LN744" s="713"/>
      <c r="LO744" s="713"/>
      <c r="LP744" s="713"/>
      <c r="LQ744" s="713"/>
      <c r="LR744" s="713"/>
      <c r="LS744" s="713"/>
      <c r="LT744" s="713"/>
      <c r="LU744" s="713"/>
      <c r="LV744" s="713"/>
      <c r="LW744" s="713"/>
      <c r="LX744" s="713"/>
      <c r="LY744" s="713"/>
      <c r="LZ744" s="713"/>
      <c r="MA744" s="713"/>
      <c r="MB744" s="713"/>
      <c r="MC744" s="713"/>
      <c r="MD744" s="713"/>
      <c r="ME744" s="713"/>
      <c r="MF744" s="713"/>
      <c r="MG744" s="713"/>
      <c r="MH744" s="713"/>
      <c r="MI744" s="713"/>
      <c r="MJ744" s="713"/>
      <c r="MK744" s="713"/>
      <c r="ML744" s="713"/>
      <c r="MM744" s="713"/>
      <c r="MN744" s="713"/>
      <c r="MO744" s="713"/>
      <c r="MP744" s="713"/>
      <c r="MQ744" s="713"/>
      <c r="MR744" s="713"/>
      <c r="MS744" s="713"/>
      <c r="MT744" s="713"/>
      <c r="MU744" s="713"/>
      <c r="MV744" s="714"/>
      <c r="MW744" s="714"/>
      <c r="MX744" s="714"/>
      <c r="MY744" s="714"/>
      <c r="MZ744" s="714"/>
    </row>
    <row r="745" spans="1:364" s="49" customFormat="1">
      <c r="A745" s="723"/>
      <c r="B745" s="724"/>
      <c r="C745" s="709"/>
      <c r="D745" s="474"/>
      <c r="E745" s="7"/>
      <c r="F745" s="7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373"/>
      <c r="AG745" s="7"/>
      <c r="AH745" s="7"/>
      <c r="AI745" s="7"/>
      <c r="AJ745" s="7"/>
      <c r="AK745" s="7"/>
      <c r="AL745" s="7"/>
      <c r="AM745" s="7"/>
      <c r="AN745" s="7"/>
      <c r="AO745" s="373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373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373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373"/>
      <c r="FG745" s="6"/>
      <c r="FH745" s="6"/>
      <c r="FI745" s="6"/>
      <c r="FJ745" s="6"/>
      <c r="FK745" s="6"/>
      <c r="FL745" s="6"/>
      <c r="FM745" s="225"/>
      <c r="FN745" s="6"/>
      <c r="FO745" s="6"/>
      <c r="FP745" s="6"/>
      <c r="FQ745" s="6"/>
      <c r="FR745" s="510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101"/>
      <c r="GJ745" s="511"/>
      <c r="GK745" s="101"/>
      <c r="GL745" s="77"/>
      <c r="GM745" s="77"/>
      <c r="GN745" s="77"/>
      <c r="GO745" s="77"/>
      <c r="GP745" s="77"/>
      <c r="GQ745" s="77"/>
      <c r="GR745" s="77"/>
      <c r="GS745" s="77"/>
      <c r="GT745" s="77"/>
      <c r="GU745" s="77"/>
      <c r="GV745" s="77"/>
      <c r="GW745" s="77"/>
      <c r="GX745" s="77"/>
      <c r="GY745" s="77"/>
      <c r="GZ745" s="77"/>
      <c r="HA745" s="77"/>
      <c r="HB745" s="77"/>
      <c r="HC745" s="77"/>
      <c r="HD745" s="77"/>
      <c r="HE745" s="77"/>
      <c r="HF745" s="77"/>
      <c r="HG745" s="77"/>
      <c r="HH745" s="77"/>
      <c r="HI745" s="77"/>
      <c r="HJ745" s="77"/>
      <c r="HK745" s="77"/>
      <c r="HL745" s="77"/>
      <c r="HM745" s="77"/>
      <c r="HN745" s="77"/>
      <c r="HO745" s="77"/>
      <c r="HP745" s="77"/>
      <c r="HQ745" s="77"/>
      <c r="HR745" s="77"/>
      <c r="HS745" s="77"/>
      <c r="HT745" s="77"/>
      <c r="HU745" s="77"/>
      <c r="HV745" s="77"/>
      <c r="HW745" s="77"/>
      <c r="HX745" s="77"/>
      <c r="HY745" s="77"/>
      <c r="HZ745" s="77"/>
      <c r="IA745" s="77"/>
      <c r="IB745" s="77"/>
      <c r="IC745" s="77"/>
      <c r="ID745" s="77"/>
      <c r="IE745" s="77"/>
      <c r="IF745" s="77"/>
      <c r="IG745" s="77"/>
      <c r="IH745" s="77"/>
      <c r="II745" s="77"/>
      <c r="IJ745" s="77"/>
      <c r="IK745" s="77"/>
      <c r="IL745" s="77"/>
      <c r="IM745" s="77"/>
      <c r="IN745" s="77"/>
      <c r="IO745" s="77"/>
      <c r="IP745" s="77"/>
      <c r="IQ745" s="77"/>
      <c r="IR745" s="77"/>
      <c r="IS745" s="77"/>
      <c r="IT745" s="77"/>
      <c r="IU745" s="77"/>
      <c r="IV745" s="3"/>
      <c r="IW745" s="3"/>
      <c r="IX745" s="3"/>
      <c r="IY745" s="3"/>
      <c r="IZ745" s="3"/>
      <c r="JA745" s="551"/>
      <c r="JB745" s="713"/>
      <c r="JC745" s="713"/>
      <c r="JD745" s="713"/>
      <c r="JE745" s="713"/>
      <c r="JF745" s="713"/>
      <c r="JG745" s="713"/>
      <c r="JH745" s="713"/>
      <c r="JI745" s="713"/>
      <c r="JJ745" s="713"/>
      <c r="JK745" s="713"/>
      <c r="JL745" s="713"/>
      <c r="JM745" s="713"/>
      <c r="JN745" s="713"/>
      <c r="JO745" s="713"/>
      <c r="JP745" s="713"/>
      <c r="JQ745" s="713"/>
      <c r="JR745" s="713"/>
      <c r="JS745" s="713"/>
      <c r="JT745" s="713"/>
      <c r="JU745" s="713"/>
      <c r="JV745" s="713"/>
      <c r="JW745" s="713"/>
      <c r="JX745" s="713"/>
      <c r="JY745" s="713"/>
      <c r="JZ745" s="713"/>
      <c r="KA745" s="713"/>
      <c r="KB745" s="713"/>
      <c r="KC745" s="713"/>
      <c r="KD745" s="713"/>
      <c r="KE745" s="713"/>
      <c r="KF745" s="713"/>
      <c r="KG745" s="713"/>
      <c r="KH745" s="713"/>
      <c r="KI745" s="713"/>
      <c r="KJ745" s="713"/>
      <c r="KK745" s="713"/>
      <c r="KL745" s="713"/>
      <c r="KM745" s="713"/>
      <c r="KN745" s="713"/>
      <c r="KO745" s="713"/>
      <c r="KP745" s="713"/>
      <c r="KQ745" s="713"/>
      <c r="KR745" s="713"/>
      <c r="KS745" s="713"/>
      <c r="KT745" s="713"/>
      <c r="KU745" s="713"/>
      <c r="KV745" s="713"/>
      <c r="KW745" s="713"/>
      <c r="KX745" s="713"/>
      <c r="KY745" s="713"/>
      <c r="KZ745" s="713"/>
      <c r="LA745" s="713"/>
      <c r="LB745" s="713"/>
      <c r="LC745" s="713"/>
      <c r="LD745" s="713"/>
      <c r="LE745" s="713"/>
      <c r="LF745" s="713"/>
      <c r="LG745" s="713"/>
      <c r="LH745" s="713"/>
      <c r="LI745" s="713"/>
      <c r="LJ745" s="713"/>
      <c r="LK745" s="713"/>
      <c r="LL745" s="713"/>
      <c r="LM745" s="713"/>
      <c r="LN745" s="713"/>
      <c r="LO745" s="713"/>
      <c r="LP745" s="713"/>
      <c r="LQ745" s="713"/>
      <c r="LR745" s="713"/>
      <c r="LS745" s="713"/>
      <c r="LT745" s="713"/>
      <c r="LU745" s="713"/>
      <c r="LV745" s="713"/>
      <c r="LW745" s="713"/>
      <c r="LX745" s="713"/>
      <c r="LY745" s="713"/>
      <c r="LZ745" s="713"/>
      <c r="MA745" s="713"/>
      <c r="MB745" s="713"/>
      <c r="MC745" s="713"/>
      <c r="MD745" s="713"/>
      <c r="ME745" s="713"/>
      <c r="MF745" s="713"/>
      <c r="MG745" s="713"/>
      <c r="MH745" s="713"/>
      <c r="MI745" s="713"/>
      <c r="MJ745" s="713"/>
      <c r="MK745" s="713"/>
      <c r="ML745" s="713"/>
      <c r="MM745" s="713"/>
      <c r="MN745" s="713"/>
      <c r="MO745" s="713"/>
      <c r="MP745" s="713"/>
      <c r="MQ745" s="713"/>
      <c r="MR745" s="713"/>
      <c r="MS745" s="713"/>
      <c r="MT745" s="713"/>
      <c r="MU745" s="713"/>
      <c r="MV745" s="714"/>
      <c r="MW745" s="714"/>
      <c r="MX745" s="714"/>
      <c r="MY745" s="714"/>
      <c r="MZ745" s="714"/>
    </row>
    <row r="746" spans="1:364" s="49" customFormat="1">
      <c r="A746" s="723"/>
      <c r="B746" s="724"/>
      <c r="C746" s="709"/>
      <c r="D746" s="474"/>
      <c r="E746" s="7"/>
      <c r="F746" s="7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373"/>
      <c r="AG746" s="7"/>
      <c r="AH746" s="7"/>
      <c r="AI746" s="7"/>
      <c r="AJ746" s="7"/>
      <c r="AK746" s="7"/>
      <c r="AL746" s="7"/>
      <c r="AM746" s="7"/>
      <c r="AN746" s="7"/>
      <c r="AO746" s="373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373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373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373"/>
      <c r="FG746" s="6"/>
      <c r="FH746" s="6"/>
      <c r="FI746" s="6"/>
      <c r="FJ746" s="6"/>
      <c r="FK746" s="6"/>
      <c r="FL746" s="6"/>
      <c r="FM746" s="225"/>
      <c r="FN746" s="6"/>
      <c r="FO746" s="6"/>
      <c r="FP746" s="6"/>
      <c r="FQ746" s="6"/>
      <c r="FR746" s="510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101"/>
      <c r="GJ746" s="511"/>
      <c r="GK746" s="101"/>
      <c r="GL746" s="77"/>
      <c r="GM746" s="77"/>
      <c r="GN746" s="77"/>
      <c r="GO746" s="77"/>
      <c r="GP746" s="77"/>
      <c r="GQ746" s="77"/>
      <c r="GR746" s="77"/>
      <c r="GS746" s="77"/>
      <c r="GT746" s="77"/>
      <c r="GU746" s="77"/>
      <c r="GV746" s="77"/>
      <c r="GW746" s="77"/>
      <c r="GX746" s="77"/>
      <c r="GY746" s="77"/>
      <c r="GZ746" s="77"/>
      <c r="HA746" s="77"/>
      <c r="HB746" s="77"/>
      <c r="HC746" s="77"/>
      <c r="HD746" s="77"/>
      <c r="HE746" s="77"/>
      <c r="HF746" s="77"/>
      <c r="HG746" s="77"/>
      <c r="HH746" s="77"/>
      <c r="HI746" s="77"/>
      <c r="HJ746" s="77"/>
      <c r="HK746" s="77"/>
      <c r="HL746" s="77"/>
      <c r="HM746" s="77"/>
      <c r="HN746" s="77"/>
      <c r="HO746" s="77"/>
      <c r="HP746" s="77"/>
      <c r="HQ746" s="77"/>
      <c r="HR746" s="77"/>
      <c r="HS746" s="77"/>
      <c r="HT746" s="77"/>
      <c r="HU746" s="77"/>
      <c r="HV746" s="77"/>
      <c r="HW746" s="77"/>
      <c r="HX746" s="77"/>
      <c r="HY746" s="77"/>
      <c r="HZ746" s="77"/>
      <c r="IA746" s="77"/>
      <c r="IB746" s="77"/>
      <c r="IC746" s="77"/>
      <c r="ID746" s="77"/>
      <c r="IE746" s="77"/>
      <c r="IF746" s="77"/>
      <c r="IG746" s="77"/>
      <c r="IH746" s="77"/>
      <c r="II746" s="77"/>
      <c r="IJ746" s="77"/>
      <c r="IK746" s="77"/>
      <c r="IL746" s="77"/>
      <c r="IM746" s="77"/>
      <c r="IN746" s="77"/>
      <c r="IO746" s="77"/>
      <c r="IP746" s="77"/>
      <c r="IQ746" s="77"/>
      <c r="IR746" s="77"/>
      <c r="IS746" s="77"/>
      <c r="IT746" s="77"/>
      <c r="IU746" s="77"/>
      <c r="IV746" s="3"/>
      <c r="IW746" s="3"/>
      <c r="IX746" s="3"/>
      <c r="IY746" s="3"/>
      <c r="IZ746" s="3"/>
      <c r="JA746" s="551"/>
      <c r="JB746" s="713"/>
      <c r="JC746" s="713"/>
      <c r="JD746" s="713"/>
      <c r="JE746" s="713"/>
      <c r="JF746" s="713"/>
      <c r="JG746" s="713"/>
      <c r="JH746" s="713"/>
      <c r="JI746" s="713"/>
      <c r="JJ746" s="713"/>
      <c r="JK746" s="713"/>
      <c r="JL746" s="713"/>
      <c r="JM746" s="713"/>
      <c r="JN746" s="713"/>
      <c r="JO746" s="713"/>
      <c r="JP746" s="713"/>
      <c r="JQ746" s="713"/>
      <c r="JR746" s="713"/>
      <c r="JS746" s="713"/>
      <c r="JT746" s="713"/>
      <c r="JU746" s="713"/>
      <c r="JV746" s="713"/>
      <c r="JW746" s="713"/>
      <c r="JX746" s="713"/>
      <c r="JY746" s="713"/>
      <c r="JZ746" s="713"/>
      <c r="KA746" s="713"/>
      <c r="KB746" s="713"/>
      <c r="KC746" s="713"/>
      <c r="KD746" s="713"/>
      <c r="KE746" s="713"/>
      <c r="KF746" s="713"/>
      <c r="KG746" s="713"/>
      <c r="KH746" s="713"/>
      <c r="KI746" s="713"/>
      <c r="KJ746" s="713"/>
      <c r="KK746" s="713"/>
      <c r="KL746" s="713"/>
      <c r="KM746" s="713"/>
      <c r="KN746" s="713"/>
      <c r="KO746" s="713"/>
      <c r="KP746" s="713"/>
      <c r="KQ746" s="713"/>
      <c r="KR746" s="713"/>
      <c r="KS746" s="713"/>
      <c r="KT746" s="713"/>
      <c r="KU746" s="713"/>
      <c r="KV746" s="713"/>
      <c r="KW746" s="713"/>
      <c r="KX746" s="713"/>
      <c r="KY746" s="713"/>
      <c r="KZ746" s="713"/>
      <c r="LA746" s="713"/>
      <c r="LB746" s="713"/>
      <c r="LC746" s="713"/>
      <c r="LD746" s="713"/>
      <c r="LE746" s="713"/>
      <c r="LF746" s="713"/>
      <c r="LG746" s="713"/>
      <c r="LH746" s="713"/>
      <c r="LI746" s="713"/>
      <c r="LJ746" s="713"/>
      <c r="LK746" s="713"/>
      <c r="LL746" s="713"/>
      <c r="LM746" s="713"/>
      <c r="LN746" s="713"/>
      <c r="LO746" s="713"/>
      <c r="LP746" s="713"/>
      <c r="LQ746" s="713"/>
      <c r="LR746" s="713"/>
      <c r="LS746" s="713"/>
      <c r="LT746" s="713"/>
      <c r="LU746" s="713"/>
      <c r="LV746" s="713"/>
      <c r="LW746" s="713"/>
      <c r="LX746" s="713"/>
      <c r="LY746" s="713"/>
      <c r="LZ746" s="713"/>
      <c r="MA746" s="713"/>
      <c r="MB746" s="713"/>
      <c r="MC746" s="713"/>
      <c r="MD746" s="713"/>
      <c r="ME746" s="713"/>
      <c r="MF746" s="713"/>
      <c r="MG746" s="713"/>
      <c r="MH746" s="713"/>
      <c r="MI746" s="713"/>
      <c r="MJ746" s="713"/>
      <c r="MK746" s="713"/>
      <c r="ML746" s="713"/>
      <c r="MM746" s="713"/>
      <c r="MN746" s="713"/>
      <c r="MO746" s="713"/>
      <c r="MP746" s="713"/>
      <c r="MQ746" s="713"/>
      <c r="MR746" s="713"/>
      <c r="MS746" s="713"/>
      <c r="MT746" s="713"/>
      <c r="MU746" s="713"/>
      <c r="MV746" s="714"/>
      <c r="MW746" s="714"/>
      <c r="MX746" s="714"/>
      <c r="MY746" s="714"/>
      <c r="MZ746" s="714"/>
    </row>
    <row r="747" spans="1:364" s="49" customFormat="1">
      <c r="A747" s="723"/>
      <c r="B747" s="724"/>
      <c r="C747" s="709"/>
      <c r="D747" s="474"/>
      <c r="E747" s="7"/>
      <c r="F747" s="7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373"/>
      <c r="AG747" s="7"/>
      <c r="AH747" s="7"/>
      <c r="AI747" s="7"/>
      <c r="AJ747" s="7"/>
      <c r="AK747" s="7"/>
      <c r="AL747" s="7"/>
      <c r="AM747" s="7"/>
      <c r="AN747" s="7"/>
      <c r="AO747" s="373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373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373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373"/>
      <c r="FG747" s="6"/>
      <c r="FH747" s="6"/>
      <c r="FI747" s="6"/>
      <c r="FJ747" s="6"/>
      <c r="FK747" s="6"/>
      <c r="FL747" s="6"/>
      <c r="FM747" s="225"/>
      <c r="FN747" s="6"/>
      <c r="FO747" s="6"/>
      <c r="FP747" s="6"/>
      <c r="FQ747" s="6"/>
      <c r="FR747" s="510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101"/>
      <c r="GJ747" s="511"/>
      <c r="GK747" s="101"/>
      <c r="GL747" s="77"/>
      <c r="GM747" s="77"/>
      <c r="GN747" s="77"/>
      <c r="GO747" s="77"/>
      <c r="GP747" s="77"/>
      <c r="GQ747" s="77"/>
      <c r="GR747" s="77"/>
      <c r="GS747" s="77"/>
      <c r="GT747" s="77"/>
      <c r="GU747" s="77"/>
      <c r="GV747" s="77"/>
      <c r="GW747" s="77"/>
      <c r="GX747" s="77"/>
      <c r="GY747" s="77"/>
      <c r="GZ747" s="77"/>
      <c r="HA747" s="77"/>
      <c r="HB747" s="77"/>
      <c r="HC747" s="77"/>
      <c r="HD747" s="77"/>
      <c r="HE747" s="77"/>
      <c r="HF747" s="77"/>
      <c r="HG747" s="77"/>
      <c r="HH747" s="77"/>
      <c r="HI747" s="77"/>
      <c r="HJ747" s="77"/>
      <c r="HK747" s="77"/>
      <c r="HL747" s="77"/>
      <c r="HM747" s="77"/>
      <c r="HN747" s="77"/>
      <c r="HO747" s="77"/>
      <c r="HP747" s="77"/>
      <c r="HQ747" s="77"/>
      <c r="HR747" s="77"/>
      <c r="HS747" s="77"/>
      <c r="HT747" s="77"/>
      <c r="HU747" s="77"/>
      <c r="HV747" s="77"/>
      <c r="HW747" s="77"/>
      <c r="HX747" s="77"/>
      <c r="HY747" s="77"/>
      <c r="HZ747" s="77"/>
      <c r="IA747" s="77"/>
      <c r="IB747" s="77"/>
      <c r="IC747" s="77"/>
      <c r="ID747" s="77"/>
      <c r="IE747" s="77"/>
      <c r="IF747" s="77"/>
      <c r="IG747" s="77"/>
      <c r="IH747" s="77"/>
      <c r="II747" s="77"/>
      <c r="IJ747" s="77"/>
      <c r="IK747" s="77"/>
      <c r="IL747" s="77"/>
      <c r="IM747" s="77"/>
      <c r="IN747" s="77"/>
      <c r="IO747" s="77"/>
      <c r="IP747" s="77"/>
      <c r="IQ747" s="77"/>
      <c r="IR747" s="77"/>
      <c r="IS747" s="77"/>
      <c r="IT747" s="77"/>
      <c r="IU747" s="77"/>
      <c r="IV747" s="3"/>
      <c r="IW747" s="3"/>
      <c r="IX747" s="3"/>
      <c r="IY747" s="3"/>
      <c r="IZ747" s="3"/>
      <c r="JA747" s="551"/>
      <c r="JB747" s="713"/>
      <c r="JC747" s="713"/>
      <c r="JD747" s="713"/>
      <c r="JE747" s="713"/>
      <c r="JF747" s="713"/>
      <c r="JG747" s="713"/>
      <c r="JH747" s="713"/>
      <c r="JI747" s="713"/>
      <c r="JJ747" s="713"/>
      <c r="JK747" s="713"/>
      <c r="JL747" s="713"/>
      <c r="JM747" s="713"/>
      <c r="JN747" s="713"/>
      <c r="JO747" s="713"/>
      <c r="JP747" s="713"/>
      <c r="JQ747" s="713"/>
      <c r="JR747" s="713"/>
      <c r="JS747" s="713"/>
      <c r="JT747" s="713"/>
      <c r="JU747" s="713"/>
      <c r="JV747" s="713"/>
      <c r="JW747" s="713"/>
      <c r="JX747" s="713"/>
      <c r="JY747" s="713"/>
      <c r="JZ747" s="713"/>
      <c r="KA747" s="713"/>
      <c r="KB747" s="713"/>
      <c r="KC747" s="713"/>
      <c r="KD747" s="713"/>
      <c r="KE747" s="713"/>
      <c r="KF747" s="713"/>
      <c r="KG747" s="713"/>
      <c r="KH747" s="713"/>
      <c r="KI747" s="713"/>
      <c r="KJ747" s="713"/>
      <c r="KK747" s="713"/>
      <c r="KL747" s="713"/>
      <c r="KM747" s="713"/>
      <c r="KN747" s="713"/>
      <c r="KO747" s="713"/>
      <c r="KP747" s="713"/>
      <c r="KQ747" s="713"/>
      <c r="KR747" s="713"/>
      <c r="KS747" s="713"/>
      <c r="KT747" s="713"/>
      <c r="KU747" s="713"/>
      <c r="KV747" s="713"/>
      <c r="KW747" s="713"/>
      <c r="KX747" s="713"/>
      <c r="KY747" s="713"/>
      <c r="KZ747" s="713"/>
      <c r="LA747" s="713"/>
      <c r="LB747" s="713"/>
      <c r="LC747" s="713"/>
      <c r="LD747" s="713"/>
      <c r="LE747" s="713"/>
      <c r="LF747" s="713"/>
      <c r="LG747" s="713"/>
      <c r="LH747" s="713"/>
      <c r="LI747" s="713"/>
      <c r="LJ747" s="713"/>
      <c r="LK747" s="713"/>
      <c r="LL747" s="713"/>
      <c r="LM747" s="713"/>
      <c r="LN747" s="713"/>
      <c r="LO747" s="713"/>
      <c r="LP747" s="713"/>
      <c r="LQ747" s="713"/>
      <c r="LR747" s="713"/>
      <c r="LS747" s="713"/>
      <c r="LT747" s="713"/>
      <c r="LU747" s="713"/>
      <c r="LV747" s="713"/>
      <c r="LW747" s="713"/>
      <c r="LX747" s="713"/>
      <c r="LY747" s="713"/>
      <c r="LZ747" s="713"/>
      <c r="MA747" s="713"/>
      <c r="MB747" s="713"/>
      <c r="MC747" s="713"/>
      <c r="MD747" s="713"/>
      <c r="ME747" s="713"/>
      <c r="MF747" s="713"/>
      <c r="MG747" s="713"/>
      <c r="MH747" s="713"/>
      <c r="MI747" s="713"/>
      <c r="MJ747" s="713"/>
      <c r="MK747" s="713"/>
      <c r="ML747" s="713"/>
      <c r="MM747" s="713"/>
      <c r="MN747" s="713"/>
      <c r="MO747" s="713"/>
      <c r="MP747" s="713"/>
      <c r="MQ747" s="713"/>
      <c r="MR747" s="713"/>
      <c r="MS747" s="713"/>
      <c r="MT747" s="713"/>
      <c r="MU747" s="713"/>
      <c r="MV747" s="714"/>
      <c r="MW747" s="714"/>
      <c r="MX747" s="714"/>
      <c r="MY747" s="714"/>
      <c r="MZ747" s="714"/>
    </row>
    <row r="748" spans="1:364" s="49" customFormat="1">
      <c r="A748" s="723"/>
      <c r="B748" s="724"/>
      <c r="C748" s="709"/>
      <c r="D748" s="474"/>
      <c r="E748" s="7"/>
      <c r="F748" s="7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373"/>
      <c r="AG748" s="7"/>
      <c r="AH748" s="7"/>
      <c r="AI748" s="7"/>
      <c r="AJ748" s="7"/>
      <c r="AK748" s="7"/>
      <c r="AL748" s="7"/>
      <c r="AM748" s="7"/>
      <c r="AN748" s="7"/>
      <c r="AO748" s="373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373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373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373"/>
      <c r="FG748" s="6"/>
      <c r="FH748" s="6"/>
      <c r="FI748" s="6"/>
      <c r="FJ748" s="6"/>
      <c r="FK748" s="6"/>
      <c r="FL748" s="6"/>
      <c r="FM748" s="225"/>
      <c r="FN748" s="6"/>
      <c r="FO748" s="6"/>
      <c r="FP748" s="6"/>
      <c r="FQ748" s="6"/>
      <c r="FR748" s="510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101"/>
      <c r="GJ748" s="511"/>
      <c r="GK748" s="101"/>
      <c r="GL748" s="77"/>
      <c r="GM748" s="77"/>
      <c r="GN748" s="77"/>
      <c r="GO748" s="77"/>
      <c r="GP748" s="77"/>
      <c r="GQ748" s="77"/>
      <c r="GR748" s="77"/>
      <c r="GS748" s="77"/>
      <c r="GT748" s="77"/>
      <c r="GU748" s="77"/>
      <c r="GV748" s="77"/>
      <c r="GW748" s="77"/>
      <c r="GX748" s="77"/>
      <c r="GY748" s="77"/>
      <c r="GZ748" s="77"/>
      <c r="HA748" s="77"/>
      <c r="HB748" s="77"/>
      <c r="HC748" s="77"/>
      <c r="HD748" s="77"/>
      <c r="HE748" s="77"/>
      <c r="HF748" s="77"/>
      <c r="HG748" s="77"/>
      <c r="HH748" s="77"/>
      <c r="HI748" s="77"/>
      <c r="HJ748" s="77"/>
      <c r="HK748" s="77"/>
      <c r="HL748" s="77"/>
      <c r="HM748" s="77"/>
      <c r="HN748" s="77"/>
      <c r="HO748" s="77"/>
      <c r="HP748" s="77"/>
      <c r="HQ748" s="77"/>
      <c r="HR748" s="77"/>
      <c r="HS748" s="77"/>
      <c r="HT748" s="77"/>
      <c r="HU748" s="77"/>
      <c r="HV748" s="77"/>
      <c r="HW748" s="77"/>
      <c r="HX748" s="77"/>
      <c r="HY748" s="77"/>
      <c r="HZ748" s="77"/>
      <c r="IA748" s="77"/>
      <c r="IB748" s="77"/>
      <c r="IC748" s="77"/>
      <c r="ID748" s="77"/>
      <c r="IE748" s="77"/>
      <c r="IF748" s="77"/>
      <c r="IG748" s="77"/>
      <c r="IH748" s="77"/>
      <c r="II748" s="77"/>
      <c r="IJ748" s="77"/>
      <c r="IK748" s="77"/>
      <c r="IL748" s="77"/>
      <c r="IM748" s="77"/>
      <c r="IN748" s="77"/>
      <c r="IO748" s="77"/>
      <c r="IP748" s="77"/>
      <c r="IQ748" s="77"/>
      <c r="IR748" s="77"/>
      <c r="IS748" s="77"/>
      <c r="IT748" s="77"/>
      <c r="IU748" s="77"/>
      <c r="IV748" s="3"/>
      <c r="IW748" s="3"/>
      <c r="IX748" s="3"/>
      <c r="IY748" s="3"/>
      <c r="IZ748" s="3"/>
      <c r="JA748" s="551"/>
      <c r="JB748" s="713"/>
      <c r="JC748" s="713"/>
      <c r="JD748" s="713"/>
      <c r="JE748" s="713"/>
      <c r="JF748" s="713"/>
      <c r="JG748" s="713"/>
      <c r="JH748" s="713"/>
      <c r="JI748" s="713"/>
      <c r="JJ748" s="713"/>
      <c r="JK748" s="713"/>
      <c r="JL748" s="713"/>
      <c r="JM748" s="713"/>
      <c r="JN748" s="713"/>
      <c r="JO748" s="713"/>
      <c r="JP748" s="713"/>
      <c r="JQ748" s="713"/>
      <c r="JR748" s="713"/>
      <c r="JS748" s="713"/>
      <c r="JT748" s="713"/>
      <c r="JU748" s="713"/>
      <c r="JV748" s="713"/>
      <c r="JW748" s="713"/>
      <c r="JX748" s="713"/>
      <c r="JY748" s="713"/>
      <c r="JZ748" s="713"/>
      <c r="KA748" s="713"/>
      <c r="KB748" s="713"/>
      <c r="KC748" s="713"/>
      <c r="KD748" s="713"/>
      <c r="KE748" s="713"/>
      <c r="KF748" s="713"/>
      <c r="KG748" s="713"/>
      <c r="KH748" s="713"/>
      <c r="KI748" s="713"/>
      <c r="KJ748" s="713"/>
      <c r="KK748" s="713"/>
      <c r="KL748" s="713"/>
      <c r="KM748" s="713"/>
      <c r="KN748" s="713"/>
      <c r="KO748" s="713"/>
      <c r="KP748" s="713"/>
      <c r="KQ748" s="713"/>
      <c r="KR748" s="713"/>
      <c r="KS748" s="713"/>
      <c r="KT748" s="713"/>
      <c r="KU748" s="713"/>
      <c r="KV748" s="713"/>
      <c r="KW748" s="713"/>
      <c r="KX748" s="713"/>
      <c r="KY748" s="713"/>
      <c r="KZ748" s="713"/>
      <c r="LA748" s="713"/>
      <c r="LB748" s="713"/>
      <c r="LC748" s="713"/>
      <c r="LD748" s="713"/>
      <c r="LE748" s="713"/>
      <c r="LF748" s="713"/>
      <c r="LG748" s="713"/>
      <c r="LH748" s="713"/>
      <c r="LI748" s="713"/>
      <c r="LJ748" s="713"/>
      <c r="LK748" s="713"/>
      <c r="LL748" s="713"/>
      <c r="LM748" s="713"/>
      <c r="LN748" s="713"/>
      <c r="LO748" s="713"/>
      <c r="LP748" s="713"/>
      <c r="LQ748" s="713"/>
      <c r="LR748" s="713"/>
      <c r="LS748" s="713"/>
      <c r="LT748" s="713"/>
      <c r="LU748" s="713"/>
      <c r="LV748" s="713"/>
      <c r="LW748" s="713"/>
      <c r="LX748" s="713"/>
      <c r="LY748" s="713"/>
      <c r="LZ748" s="713"/>
      <c r="MA748" s="713"/>
      <c r="MB748" s="713"/>
      <c r="MC748" s="713"/>
      <c r="MD748" s="713"/>
      <c r="ME748" s="713"/>
      <c r="MF748" s="713"/>
      <c r="MG748" s="713"/>
      <c r="MH748" s="713"/>
      <c r="MI748" s="713"/>
      <c r="MJ748" s="713"/>
      <c r="MK748" s="713"/>
      <c r="ML748" s="713"/>
      <c r="MM748" s="713"/>
      <c r="MN748" s="713"/>
      <c r="MO748" s="713"/>
      <c r="MP748" s="713"/>
      <c r="MQ748" s="713"/>
      <c r="MR748" s="713"/>
      <c r="MS748" s="713"/>
      <c r="MT748" s="713"/>
      <c r="MU748" s="713"/>
      <c r="MV748" s="714"/>
      <c r="MW748" s="714"/>
      <c r="MX748" s="714"/>
      <c r="MY748" s="714"/>
      <c r="MZ748" s="714"/>
    </row>
    <row r="749" spans="1:364" s="49" customFormat="1">
      <c r="A749" s="723"/>
      <c r="B749" s="724"/>
      <c r="C749" s="709"/>
      <c r="D749" s="474"/>
      <c r="E749" s="7"/>
      <c r="F749" s="7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373"/>
      <c r="AG749" s="7"/>
      <c r="AH749" s="7"/>
      <c r="AI749" s="7"/>
      <c r="AJ749" s="7"/>
      <c r="AK749" s="7"/>
      <c r="AL749" s="7"/>
      <c r="AM749" s="7"/>
      <c r="AN749" s="7"/>
      <c r="AO749" s="373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373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373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373"/>
      <c r="FG749" s="6"/>
      <c r="FH749" s="6"/>
      <c r="FI749" s="6"/>
      <c r="FJ749" s="6"/>
      <c r="FK749" s="6"/>
      <c r="FL749" s="6"/>
      <c r="FM749" s="225"/>
      <c r="FN749" s="6"/>
      <c r="FO749" s="6"/>
      <c r="FP749" s="6"/>
      <c r="FQ749" s="6"/>
      <c r="FR749" s="510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101"/>
      <c r="GJ749" s="511"/>
      <c r="GK749" s="101"/>
      <c r="GL749" s="77"/>
      <c r="GM749" s="77"/>
      <c r="GN749" s="77"/>
      <c r="GO749" s="77"/>
      <c r="GP749" s="77"/>
      <c r="GQ749" s="77"/>
      <c r="GR749" s="77"/>
      <c r="GS749" s="77"/>
      <c r="GT749" s="77"/>
      <c r="GU749" s="77"/>
      <c r="GV749" s="77"/>
      <c r="GW749" s="77"/>
      <c r="GX749" s="77"/>
      <c r="GY749" s="77"/>
      <c r="GZ749" s="77"/>
      <c r="HA749" s="77"/>
      <c r="HB749" s="77"/>
      <c r="HC749" s="77"/>
      <c r="HD749" s="77"/>
      <c r="HE749" s="77"/>
      <c r="HF749" s="77"/>
      <c r="HG749" s="77"/>
      <c r="HH749" s="77"/>
      <c r="HI749" s="77"/>
      <c r="HJ749" s="77"/>
      <c r="HK749" s="77"/>
      <c r="HL749" s="77"/>
      <c r="HM749" s="77"/>
      <c r="HN749" s="77"/>
      <c r="HO749" s="77"/>
      <c r="HP749" s="77"/>
      <c r="HQ749" s="77"/>
      <c r="HR749" s="77"/>
      <c r="HS749" s="77"/>
      <c r="HT749" s="77"/>
      <c r="HU749" s="77"/>
      <c r="HV749" s="77"/>
      <c r="HW749" s="77"/>
      <c r="HX749" s="77"/>
      <c r="HY749" s="77"/>
      <c r="HZ749" s="77"/>
      <c r="IA749" s="77"/>
      <c r="IB749" s="77"/>
      <c r="IC749" s="77"/>
      <c r="ID749" s="77"/>
      <c r="IE749" s="77"/>
      <c r="IF749" s="77"/>
      <c r="IG749" s="77"/>
      <c r="IH749" s="77"/>
      <c r="II749" s="77"/>
      <c r="IJ749" s="77"/>
      <c r="IK749" s="77"/>
      <c r="IL749" s="77"/>
      <c r="IM749" s="77"/>
      <c r="IN749" s="77"/>
      <c r="IO749" s="77"/>
      <c r="IP749" s="77"/>
      <c r="IQ749" s="77"/>
      <c r="IR749" s="77"/>
      <c r="IS749" s="77"/>
      <c r="IT749" s="77"/>
      <c r="IU749" s="77"/>
      <c r="IV749" s="3"/>
      <c r="IW749" s="3"/>
      <c r="IX749" s="3"/>
      <c r="IY749" s="3"/>
      <c r="IZ749" s="3"/>
      <c r="JA749" s="551"/>
      <c r="JB749" s="713"/>
      <c r="JC749" s="713"/>
      <c r="JD749" s="713"/>
      <c r="JE749" s="713"/>
      <c r="JF749" s="713"/>
      <c r="JG749" s="713"/>
      <c r="JH749" s="713"/>
      <c r="JI749" s="713"/>
      <c r="JJ749" s="713"/>
      <c r="JK749" s="713"/>
      <c r="JL749" s="713"/>
      <c r="JM749" s="713"/>
      <c r="JN749" s="713"/>
      <c r="JO749" s="713"/>
      <c r="JP749" s="713"/>
      <c r="JQ749" s="713"/>
      <c r="JR749" s="713"/>
      <c r="JS749" s="713"/>
      <c r="JT749" s="713"/>
      <c r="JU749" s="713"/>
      <c r="JV749" s="713"/>
      <c r="JW749" s="713"/>
      <c r="JX749" s="713"/>
      <c r="JY749" s="713"/>
      <c r="JZ749" s="713"/>
      <c r="KA749" s="713"/>
      <c r="KB749" s="713"/>
      <c r="KC749" s="713"/>
      <c r="KD749" s="713"/>
      <c r="KE749" s="713"/>
      <c r="KF749" s="713"/>
      <c r="KG749" s="713"/>
      <c r="KH749" s="713"/>
      <c r="KI749" s="713"/>
      <c r="KJ749" s="713"/>
      <c r="KK749" s="713"/>
      <c r="KL749" s="713"/>
      <c r="KM749" s="713"/>
      <c r="KN749" s="713"/>
      <c r="KO749" s="713"/>
      <c r="KP749" s="713"/>
      <c r="KQ749" s="713"/>
      <c r="KR749" s="713"/>
      <c r="KS749" s="713"/>
      <c r="KT749" s="713"/>
      <c r="KU749" s="713"/>
      <c r="KV749" s="713"/>
      <c r="KW749" s="713"/>
      <c r="KX749" s="713"/>
      <c r="KY749" s="713"/>
      <c r="KZ749" s="713"/>
      <c r="LA749" s="713"/>
      <c r="LB749" s="713"/>
      <c r="LC749" s="713"/>
      <c r="LD749" s="713"/>
      <c r="LE749" s="713"/>
      <c r="LF749" s="713"/>
      <c r="LG749" s="713"/>
      <c r="LH749" s="713"/>
      <c r="LI749" s="713"/>
      <c r="LJ749" s="713"/>
      <c r="LK749" s="713"/>
      <c r="LL749" s="713"/>
      <c r="LM749" s="713"/>
      <c r="LN749" s="713"/>
      <c r="LO749" s="713"/>
      <c r="LP749" s="713"/>
      <c r="LQ749" s="713"/>
      <c r="LR749" s="713"/>
      <c r="LS749" s="713"/>
      <c r="LT749" s="713"/>
      <c r="LU749" s="713"/>
      <c r="LV749" s="713"/>
      <c r="LW749" s="713"/>
      <c r="LX749" s="713"/>
      <c r="LY749" s="713"/>
      <c r="LZ749" s="713"/>
      <c r="MA749" s="713"/>
      <c r="MB749" s="713"/>
      <c r="MC749" s="713"/>
      <c r="MD749" s="713"/>
      <c r="ME749" s="713"/>
      <c r="MF749" s="713"/>
      <c r="MG749" s="713"/>
      <c r="MH749" s="713"/>
      <c r="MI749" s="713"/>
      <c r="MJ749" s="713"/>
      <c r="MK749" s="713"/>
      <c r="ML749" s="713"/>
      <c r="MM749" s="713"/>
      <c r="MN749" s="713"/>
      <c r="MO749" s="713"/>
      <c r="MP749" s="713"/>
      <c r="MQ749" s="713"/>
      <c r="MR749" s="713"/>
      <c r="MS749" s="713"/>
      <c r="MT749" s="713"/>
      <c r="MU749" s="713"/>
      <c r="MV749" s="714"/>
      <c r="MW749" s="714"/>
      <c r="MX749" s="714"/>
      <c r="MY749" s="714"/>
      <c r="MZ749" s="714"/>
    </row>
    <row r="750" spans="1:364" s="49" customFormat="1">
      <c r="A750" s="723"/>
      <c r="B750" s="724"/>
      <c r="C750" s="709"/>
      <c r="D750" s="474"/>
      <c r="E750" s="7"/>
      <c r="F750" s="7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373"/>
      <c r="AG750" s="7"/>
      <c r="AH750" s="7"/>
      <c r="AI750" s="7"/>
      <c r="AJ750" s="7"/>
      <c r="AK750" s="7"/>
      <c r="AL750" s="7"/>
      <c r="AM750" s="7"/>
      <c r="AN750" s="7"/>
      <c r="AO750" s="373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373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373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373"/>
      <c r="FG750" s="6"/>
      <c r="FH750" s="6"/>
      <c r="FI750" s="6"/>
      <c r="FJ750" s="6"/>
      <c r="FK750" s="6"/>
      <c r="FL750" s="6"/>
      <c r="FM750" s="225"/>
      <c r="FN750" s="6"/>
      <c r="FO750" s="6"/>
      <c r="FP750" s="6"/>
      <c r="FQ750" s="6"/>
      <c r="FR750" s="510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101"/>
      <c r="GJ750" s="511"/>
      <c r="GK750" s="101"/>
      <c r="GL750" s="77"/>
      <c r="GM750" s="77"/>
      <c r="GN750" s="77"/>
      <c r="GO750" s="77"/>
      <c r="GP750" s="77"/>
      <c r="GQ750" s="77"/>
      <c r="GR750" s="77"/>
      <c r="GS750" s="77"/>
      <c r="GT750" s="77"/>
      <c r="GU750" s="77"/>
      <c r="GV750" s="77"/>
      <c r="GW750" s="77"/>
      <c r="GX750" s="77"/>
      <c r="GY750" s="77"/>
      <c r="GZ750" s="77"/>
      <c r="HA750" s="77"/>
      <c r="HB750" s="77"/>
      <c r="HC750" s="77"/>
      <c r="HD750" s="77"/>
      <c r="HE750" s="77"/>
      <c r="HF750" s="77"/>
      <c r="HG750" s="77"/>
      <c r="HH750" s="77"/>
      <c r="HI750" s="77"/>
      <c r="HJ750" s="77"/>
      <c r="HK750" s="77"/>
      <c r="HL750" s="77"/>
      <c r="HM750" s="77"/>
      <c r="HN750" s="77"/>
      <c r="HO750" s="77"/>
      <c r="HP750" s="77"/>
      <c r="HQ750" s="77"/>
      <c r="HR750" s="77"/>
      <c r="HS750" s="77"/>
      <c r="HT750" s="77"/>
      <c r="HU750" s="77"/>
      <c r="HV750" s="77"/>
      <c r="HW750" s="77"/>
      <c r="HX750" s="77"/>
      <c r="HY750" s="77"/>
      <c r="HZ750" s="77"/>
      <c r="IA750" s="77"/>
      <c r="IB750" s="77"/>
      <c r="IC750" s="77"/>
      <c r="ID750" s="77"/>
      <c r="IE750" s="77"/>
      <c r="IF750" s="77"/>
      <c r="IG750" s="77"/>
      <c r="IH750" s="77"/>
      <c r="II750" s="77"/>
      <c r="IJ750" s="77"/>
      <c r="IK750" s="77"/>
      <c r="IL750" s="77"/>
      <c r="IM750" s="77"/>
      <c r="IN750" s="77"/>
      <c r="IO750" s="77"/>
      <c r="IP750" s="77"/>
      <c r="IQ750" s="77"/>
      <c r="IR750" s="77"/>
      <c r="IS750" s="77"/>
      <c r="IT750" s="77"/>
      <c r="IU750" s="77"/>
      <c r="IV750" s="3"/>
      <c r="IW750" s="3"/>
      <c r="IX750" s="3"/>
      <c r="IY750" s="3"/>
      <c r="IZ750" s="3"/>
      <c r="JA750" s="551"/>
      <c r="JB750" s="713"/>
      <c r="JC750" s="713"/>
      <c r="JD750" s="713"/>
      <c r="JE750" s="713"/>
      <c r="JF750" s="713"/>
      <c r="JG750" s="713"/>
      <c r="JH750" s="713"/>
      <c r="JI750" s="713"/>
      <c r="JJ750" s="713"/>
      <c r="JK750" s="713"/>
      <c r="JL750" s="713"/>
      <c r="JM750" s="713"/>
      <c r="JN750" s="713"/>
      <c r="JO750" s="713"/>
      <c r="JP750" s="713"/>
      <c r="JQ750" s="713"/>
      <c r="JR750" s="713"/>
      <c r="JS750" s="713"/>
      <c r="JT750" s="713"/>
      <c r="JU750" s="713"/>
      <c r="JV750" s="713"/>
      <c r="JW750" s="713"/>
      <c r="JX750" s="713"/>
      <c r="JY750" s="713"/>
      <c r="JZ750" s="713"/>
      <c r="KA750" s="713"/>
      <c r="KB750" s="713"/>
      <c r="KC750" s="713"/>
      <c r="KD750" s="713"/>
      <c r="KE750" s="713"/>
      <c r="KF750" s="713"/>
      <c r="KG750" s="713"/>
      <c r="KH750" s="713"/>
      <c r="KI750" s="713"/>
      <c r="KJ750" s="713"/>
      <c r="KK750" s="713"/>
      <c r="KL750" s="713"/>
      <c r="KM750" s="713"/>
      <c r="KN750" s="713"/>
      <c r="KO750" s="713"/>
      <c r="KP750" s="713"/>
      <c r="KQ750" s="713"/>
      <c r="KR750" s="713"/>
      <c r="KS750" s="713"/>
      <c r="KT750" s="713"/>
      <c r="KU750" s="713"/>
      <c r="KV750" s="713"/>
      <c r="KW750" s="713"/>
      <c r="KX750" s="713"/>
      <c r="KY750" s="713"/>
      <c r="KZ750" s="713"/>
      <c r="LA750" s="713"/>
      <c r="LB750" s="713"/>
      <c r="LC750" s="713"/>
      <c r="LD750" s="713"/>
      <c r="LE750" s="713"/>
      <c r="LF750" s="713"/>
      <c r="LG750" s="713"/>
      <c r="LH750" s="713"/>
      <c r="LI750" s="713"/>
      <c r="LJ750" s="713"/>
      <c r="LK750" s="713"/>
      <c r="LL750" s="713"/>
      <c r="LM750" s="713"/>
      <c r="LN750" s="713"/>
      <c r="LO750" s="713"/>
      <c r="LP750" s="713"/>
      <c r="LQ750" s="713"/>
      <c r="LR750" s="713"/>
      <c r="LS750" s="713"/>
      <c r="LT750" s="713"/>
      <c r="LU750" s="713"/>
      <c r="LV750" s="713"/>
      <c r="LW750" s="713"/>
      <c r="LX750" s="713"/>
      <c r="LY750" s="713"/>
      <c r="LZ750" s="713"/>
      <c r="MA750" s="713"/>
      <c r="MB750" s="713"/>
      <c r="MC750" s="713"/>
      <c r="MD750" s="713"/>
      <c r="ME750" s="713"/>
      <c r="MF750" s="713"/>
      <c r="MG750" s="713"/>
      <c r="MH750" s="713"/>
      <c r="MI750" s="713"/>
      <c r="MJ750" s="713"/>
      <c r="MK750" s="713"/>
      <c r="ML750" s="713"/>
      <c r="MM750" s="713"/>
      <c r="MN750" s="713"/>
      <c r="MO750" s="713"/>
      <c r="MP750" s="713"/>
      <c r="MQ750" s="713"/>
      <c r="MR750" s="713"/>
      <c r="MS750" s="713"/>
      <c r="MT750" s="713"/>
      <c r="MU750" s="713"/>
      <c r="MV750" s="714"/>
      <c r="MW750" s="714"/>
      <c r="MX750" s="714"/>
      <c r="MY750" s="714"/>
      <c r="MZ750" s="714"/>
    </row>
    <row r="751" spans="1:364" s="49" customFormat="1">
      <c r="A751" s="723"/>
      <c r="B751" s="724"/>
      <c r="C751" s="709"/>
      <c r="D751" s="474"/>
      <c r="E751" s="7"/>
      <c r="F751" s="7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373"/>
      <c r="AG751" s="7"/>
      <c r="AH751" s="7"/>
      <c r="AI751" s="7"/>
      <c r="AJ751" s="7"/>
      <c r="AK751" s="7"/>
      <c r="AL751" s="7"/>
      <c r="AM751" s="7"/>
      <c r="AN751" s="7"/>
      <c r="AO751" s="373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373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373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373"/>
      <c r="FG751" s="6"/>
      <c r="FH751" s="6"/>
      <c r="FI751" s="6"/>
      <c r="FJ751" s="6"/>
      <c r="FK751" s="6"/>
      <c r="FL751" s="6"/>
      <c r="FM751" s="225"/>
      <c r="FN751" s="6"/>
      <c r="FO751" s="6"/>
      <c r="FP751" s="6"/>
      <c r="FQ751" s="6"/>
      <c r="FR751" s="510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101"/>
      <c r="GJ751" s="511"/>
      <c r="GK751" s="101"/>
      <c r="GL751" s="77"/>
      <c r="GM751" s="77"/>
      <c r="GN751" s="77"/>
      <c r="GO751" s="77"/>
      <c r="GP751" s="77"/>
      <c r="GQ751" s="77"/>
      <c r="GR751" s="77"/>
      <c r="GS751" s="77"/>
      <c r="GT751" s="77"/>
      <c r="GU751" s="77"/>
      <c r="GV751" s="77"/>
      <c r="GW751" s="77"/>
      <c r="GX751" s="77"/>
      <c r="GY751" s="77"/>
      <c r="GZ751" s="77"/>
      <c r="HA751" s="77"/>
      <c r="HB751" s="77"/>
      <c r="HC751" s="77"/>
      <c r="HD751" s="77"/>
      <c r="HE751" s="77"/>
      <c r="HF751" s="77"/>
      <c r="HG751" s="77"/>
      <c r="HH751" s="77"/>
      <c r="HI751" s="77"/>
      <c r="HJ751" s="77"/>
      <c r="HK751" s="77"/>
      <c r="HL751" s="77"/>
      <c r="HM751" s="77"/>
      <c r="HN751" s="77"/>
      <c r="HO751" s="77"/>
      <c r="HP751" s="77"/>
      <c r="HQ751" s="77"/>
      <c r="HR751" s="77"/>
      <c r="HS751" s="77"/>
      <c r="HT751" s="77"/>
      <c r="HU751" s="77"/>
      <c r="HV751" s="77"/>
      <c r="HW751" s="77"/>
      <c r="HX751" s="77"/>
      <c r="HY751" s="77"/>
      <c r="HZ751" s="77"/>
      <c r="IA751" s="77"/>
      <c r="IB751" s="77"/>
      <c r="IC751" s="77"/>
      <c r="ID751" s="77"/>
      <c r="IE751" s="77"/>
      <c r="IF751" s="77"/>
      <c r="IG751" s="77"/>
      <c r="IH751" s="77"/>
      <c r="II751" s="77"/>
      <c r="IJ751" s="77"/>
      <c r="IK751" s="77"/>
      <c r="IL751" s="77"/>
      <c r="IM751" s="77"/>
      <c r="IN751" s="77"/>
      <c r="IO751" s="77"/>
      <c r="IP751" s="77"/>
      <c r="IQ751" s="77"/>
      <c r="IR751" s="77"/>
      <c r="IS751" s="77"/>
      <c r="IT751" s="77"/>
      <c r="IU751" s="77"/>
      <c r="IV751" s="3"/>
      <c r="IW751" s="3"/>
      <c r="IX751" s="3"/>
      <c r="IY751" s="3"/>
      <c r="IZ751" s="3"/>
      <c r="JA751" s="551"/>
      <c r="JB751" s="713"/>
      <c r="JC751" s="713"/>
      <c r="JD751" s="713"/>
      <c r="JE751" s="713"/>
      <c r="JF751" s="713"/>
      <c r="JG751" s="713"/>
      <c r="JH751" s="713"/>
      <c r="JI751" s="713"/>
      <c r="JJ751" s="713"/>
      <c r="JK751" s="713"/>
      <c r="JL751" s="713"/>
      <c r="JM751" s="713"/>
      <c r="JN751" s="713"/>
      <c r="JO751" s="713"/>
      <c r="JP751" s="713"/>
      <c r="JQ751" s="713"/>
      <c r="JR751" s="713"/>
      <c r="JS751" s="713"/>
      <c r="JT751" s="713"/>
      <c r="JU751" s="713"/>
      <c r="JV751" s="713"/>
      <c r="JW751" s="713"/>
      <c r="JX751" s="713"/>
      <c r="JY751" s="713"/>
      <c r="JZ751" s="713"/>
      <c r="KA751" s="713"/>
      <c r="KB751" s="713"/>
      <c r="KC751" s="713"/>
      <c r="KD751" s="713"/>
      <c r="KE751" s="713"/>
      <c r="KF751" s="713"/>
      <c r="KG751" s="713"/>
      <c r="KH751" s="713"/>
      <c r="KI751" s="713"/>
      <c r="KJ751" s="713"/>
      <c r="KK751" s="713"/>
      <c r="KL751" s="713"/>
      <c r="KM751" s="713"/>
      <c r="KN751" s="713"/>
      <c r="KO751" s="713"/>
      <c r="KP751" s="713"/>
      <c r="KQ751" s="713"/>
      <c r="KR751" s="713"/>
      <c r="KS751" s="713"/>
      <c r="KT751" s="713"/>
      <c r="KU751" s="713"/>
      <c r="KV751" s="713"/>
      <c r="KW751" s="713"/>
      <c r="KX751" s="713"/>
      <c r="KY751" s="713"/>
      <c r="KZ751" s="713"/>
      <c r="LA751" s="713"/>
      <c r="LB751" s="713"/>
      <c r="LC751" s="713"/>
      <c r="LD751" s="713"/>
      <c r="LE751" s="713"/>
      <c r="LF751" s="713"/>
      <c r="LG751" s="713"/>
      <c r="LH751" s="713"/>
      <c r="LI751" s="713"/>
      <c r="LJ751" s="713"/>
      <c r="LK751" s="713"/>
      <c r="LL751" s="713"/>
      <c r="LM751" s="713"/>
      <c r="LN751" s="713"/>
      <c r="LO751" s="713"/>
      <c r="LP751" s="713"/>
      <c r="LQ751" s="713"/>
      <c r="LR751" s="713"/>
      <c r="LS751" s="713"/>
      <c r="LT751" s="713"/>
      <c r="LU751" s="713"/>
      <c r="LV751" s="713"/>
      <c r="LW751" s="713"/>
      <c r="LX751" s="713"/>
      <c r="LY751" s="713"/>
      <c r="LZ751" s="713"/>
      <c r="MA751" s="713"/>
      <c r="MB751" s="713"/>
      <c r="MC751" s="713"/>
      <c r="MD751" s="713"/>
      <c r="ME751" s="713"/>
      <c r="MF751" s="713"/>
      <c r="MG751" s="713"/>
      <c r="MH751" s="713"/>
      <c r="MI751" s="713"/>
      <c r="MJ751" s="713"/>
      <c r="MK751" s="713"/>
      <c r="ML751" s="713"/>
      <c r="MM751" s="713"/>
      <c r="MN751" s="713"/>
      <c r="MO751" s="713"/>
      <c r="MP751" s="713"/>
      <c r="MQ751" s="713"/>
      <c r="MR751" s="713"/>
      <c r="MS751" s="713"/>
      <c r="MT751" s="713"/>
      <c r="MU751" s="713"/>
      <c r="MV751" s="714"/>
      <c r="MW751" s="714"/>
      <c r="MX751" s="714"/>
      <c r="MY751" s="714"/>
      <c r="MZ751" s="714"/>
    </row>
    <row r="752" spans="1:364" s="49" customFormat="1">
      <c r="A752" s="723"/>
      <c r="B752" s="724"/>
      <c r="C752" s="709"/>
      <c r="D752" s="474"/>
      <c r="E752" s="7"/>
      <c r="F752" s="7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373"/>
      <c r="AG752" s="7"/>
      <c r="AH752" s="7"/>
      <c r="AI752" s="7"/>
      <c r="AJ752" s="7"/>
      <c r="AK752" s="7"/>
      <c r="AL752" s="7"/>
      <c r="AM752" s="7"/>
      <c r="AN752" s="7"/>
      <c r="AO752" s="373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373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373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373"/>
      <c r="FG752" s="6"/>
      <c r="FH752" s="6"/>
      <c r="FI752" s="6"/>
      <c r="FJ752" s="6"/>
      <c r="FK752" s="6"/>
      <c r="FL752" s="6"/>
      <c r="FM752" s="225"/>
      <c r="FN752" s="6"/>
      <c r="FO752" s="6"/>
      <c r="FP752" s="6"/>
      <c r="FQ752" s="6"/>
      <c r="FR752" s="510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101"/>
      <c r="GJ752" s="511"/>
      <c r="GK752" s="101"/>
      <c r="GL752" s="77"/>
      <c r="GM752" s="77"/>
      <c r="GN752" s="77"/>
      <c r="GO752" s="77"/>
      <c r="GP752" s="77"/>
      <c r="GQ752" s="77"/>
      <c r="GR752" s="77"/>
      <c r="GS752" s="77"/>
      <c r="GT752" s="77"/>
      <c r="GU752" s="77"/>
      <c r="GV752" s="77"/>
      <c r="GW752" s="77"/>
      <c r="GX752" s="77"/>
      <c r="GY752" s="77"/>
      <c r="GZ752" s="77"/>
      <c r="HA752" s="77"/>
      <c r="HB752" s="77"/>
      <c r="HC752" s="77"/>
      <c r="HD752" s="77"/>
      <c r="HE752" s="77"/>
      <c r="HF752" s="77"/>
      <c r="HG752" s="77"/>
      <c r="HH752" s="77"/>
      <c r="HI752" s="77"/>
      <c r="HJ752" s="77"/>
      <c r="HK752" s="77"/>
      <c r="HL752" s="77"/>
      <c r="HM752" s="77"/>
      <c r="HN752" s="77"/>
      <c r="HO752" s="77"/>
      <c r="HP752" s="77"/>
      <c r="HQ752" s="77"/>
      <c r="HR752" s="77"/>
      <c r="HS752" s="77"/>
      <c r="HT752" s="77"/>
      <c r="HU752" s="77"/>
      <c r="HV752" s="77"/>
      <c r="HW752" s="77"/>
      <c r="HX752" s="77"/>
      <c r="HY752" s="77"/>
      <c r="HZ752" s="77"/>
      <c r="IA752" s="77"/>
      <c r="IB752" s="77"/>
      <c r="IC752" s="77"/>
      <c r="ID752" s="77"/>
      <c r="IE752" s="77"/>
      <c r="IF752" s="77"/>
      <c r="IG752" s="77"/>
      <c r="IH752" s="77"/>
      <c r="II752" s="77"/>
      <c r="IJ752" s="77"/>
      <c r="IK752" s="77"/>
      <c r="IL752" s="77"/>
      <c r="IM752" s="77"/>
      <c r="IN752" s="77"/>
      <c r="IO752" s="77"/>
      <c r="IP752" s="77"/>
      <c r="IQ752" s="77"/>
      <c r="IR752" s="77"/>
      <c r="IS752" s="77"/>
      <c r="IT752" s="77"/>
      <c r="IU752" s="77"/>
      <c r="IV752" s="3"/>
      <c r="IW752" s="3"/>
      <c r="IX752" s="3"/>
      <c r="IY752" s="3"/>
      <c r="IZ752" s="3"/>
      <c r="JA752" s="551"/>
      <c r="JB752" s="713"/>
      <c r="JC752" s="713"/>
      <c r="JD752" s="713"/>
      <c r="JE752" s="713"/>
      <c r="JF752" s="713"/>
      <c r="JG752" s="713"/>
      <c r="JH752" s="713"/>
      <c r="JI752" s="713"/>
      <c r="JJ752" s="713"/>
      <c r="JK752" s="713"/>
      <c r="JL752" s="713"/>
      <c r="JM752" s="713"/>
      <c r="JN752" s="713"/>
      <c r="JO752" s="713"/>
      <c r="JP752" s="713"/>
      <c r="JQ752" s="713"/>
      <c r="JR752" s="713"/>
      <c r="JS752" s="713"/>
      <c r="JT752" s="713"/>
      <c r="JU752" s="713"/>
      <c r="JV752" s="713"/>
      <c r="JW752" s="713"/>
      <c r="JX752" s="713"/>
      <c r="JY752" s="713"/>
      <c r="JZ752" s="713"/>
      <c r="KA752" s="713"/>
      <c r="KB752" s="713"/>
      <c r="KC752" s="713"/>
      <c r="KD752" s="713"/>
      <c r="KE752" s="713"/>
      <c r="KF752" s="713"/>
      <c r="KG752" s="713"/>
      <c r="KH752" s="713"/>
      <c r="KI752" s="713"/>
      <c r="KJ752" s="713"/>
      <c r="KK752" s="713"/>
      <c r="KL752" s="713"/>
      <c r="KM752" s="713"/>
      <c r="KN752" s="713"/>
      <c r="KO752" s="713"/>
      <c r="KP752" s="713"/>
      <c r="KQ752" s="713"/>
      <c r="KR752" s="713"/>
      <c r="KS752" s="713"/>
      <c r="KT752" s="713"/>
      <c r="KU752" s="713"/>
      <c r="KV752" s="713"/>
      <c r="KW752" s="713"/>
      <c r="KX752" s="713"/>
      <c r="KY752" s="713"/>
      <c r="KZ752" s="713"/>
      <c r="LA752" s="713"/>
      <c r="LB752" s="713"/>
      <c r="LC752" s="713"/>
      <c r="LD752" s="713"/>
      <c r="LE752" s="713"/>
      <c r="LF752" s="713"/>
      <c r="LG752" s="713"/>
      <c r="LH752" s="713"/>
      <c r="LI752" s="713"/>
      <c r="LJ752" s="713"/>
      <c r="LK752" s="713"/>
      <c r="LL752" s="713"/>
      <c r="LM752" s="713"/>
      <c r="LN752" s="713"/>
      <c r="LO752" s="713"/>
      <c r="LP752" s="713"/>
      <c r="LQ752" s="713"/>
      <c r="LR752" s="713"/>
      <c r="LS752" s="713"/>
      <c r="LT752" s="713"/>
      <c r="LU752" s="713"/>
      <c r="LV752" s="713"/>
      <c r="LW752" s="713"/>
      <c r="LX752" s="713"/>
      <c r="LY752" s="713"/>
      <c r="LZ752" s="713"/>
      <c r="MA752" s="713"/>
      <c r="MB752" s="713"/>
      <c r="MC752" s="713"/>
      <c r="MD752" s="713"/>
      <c r="ME752" s="713"/>
      <c r="MF752" s="713"/>
      <c r="MG752" s="713"/>
      <c r="MH752" s="713"/>
      <c r="MI752" s="713"/>
      <c r="MJ752" s="713"/>
      <c r="MK752" s="713"/>
      <c r="ML752" s="713"/>
      <c r="MM752" s="713"/>
      <c r="MN752" s="713"/>
      <c r="MO752" s="713"/>
      <c r="MP752" s="713"/>
      <c r="MQ752" s="713"/>
      <c r="MR752" s="713"/>
      <c r="MS752" s="713"/>
      <c r="MT752" s="713"/>
      <c r="MU752" s="713"/>
      <c r="MV752" s="714"/>
      <c r="MW752" s="714"/>
      <c r="MX752" s="714"/>
      <c r="MY752" s="714"/>
      <c r="MZ752" s="714"/>
    </row>
    <row r="753" spans="1:364" s="49" customFormat="1">
      <c r="A753" s="723"/>
      <c r="B753" s="724"/>
      <c r="C753" s="709"/>
      <c r="D753" s="474"/>
      <c r="E753" s="7"/>
      <c r="F753" s="7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373"/>
      <c r="AG753" s="7"/>
      <c r="AH753" s="7"/>
      <c r="AI753" s="7"/>
      <c r="AJ753" s="7"/>
      <c r="AK753" s="7"/>
      <c r="AL753" s="7"/>
      <c r="AM753" s="7"/>
      <c r="AN753" s="7"/>
      <c r="AO753" s="373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373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373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373"/>
      <c r="FG753" s="6"/>
      <c r="FH753" s="6"/>
      <c r="FI753" s="6"/>
      <c r="FJ753" s="6"/>
      <c r="FK753" s="6"/>
      <c r="FL753" s="6"/>
      <c r="FM753" s="225"/>
      <c r="FN753" s="6"/>
      <c r="FO753" s="6"/>
      <c r="FP753" s="6"/>
      <c r="FQ753" s="6"/>
      <c r="FR753" s="510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101"/>
      <c r="GJ753" s="511"/>
      <c r="GK753" s="101"/>
      <c r="GL753" s="77"/>
      <c r="GM753" s="77"/>
      <c r="GN753" s="77"/>
      <c r="GO753" s="77"/>
      <c r="GP753" s="77"/>
      <c r="GQ753" s="77"/>
      <c r="GR753" s="77"/>
      <c r="GS753" s="77"/>
      <c r="GT753" s="77"/>
      <c r="GU753" s="77"/>
      <c r="GV753" s="77"/>
      <c r="GW753" s="77"/>
      <c r="GX753" s="77"/>
      <c r="GY753" s="77"/>
      <c r="GZ753" s="77"/>
      <c r="HA753" s="77"/>
      <c r="HB753" s="77"/>
      <c r="HC753" s="77"/>
      <c r="HD753" s="77"/>
      <c r="HE753" s="77"/>
      <c r="HF753" s="77"/>
      <c r="HG753" s="77"/>
      <c r="HH753" s="77"/>
      <c r="HI753" s="77"/>
      <c r="HJ753" s="77"/>
      <c r="HK753" s="77"/>
      <c r="HL753" s="77"/>
      <c r="HM753" s="77"/>
      <c r="HN753" s="77"/>
      <c r="HO753" s="77"/>
      <c r="HP753" s="77"/>
      <c r="HQ753" s="77"/>
      <c r="HR753" s="77"/>
      <c r="HS753" s="77"/>
      <c r="HT753" s="77"/>
      <c r="HU753" s="77"/>
      <c r="HV753" s="77"/>
      <c r="HW753" s="77"/>
      <c r="HX753" s="77"/>
      <c r="HY753" s="77"/>
      <c r="HZ753" s="77"/>
      <c r="IA753" s="77"/>
      <c r="IB753" s="77"/>
      <c r="IC753" s="77"/>
      <c r="ID753" s="77"/>
      <c r="IE753" s="77"/>
      <c r="IF753" s="77"/>
      <c r="IG753" s="77"/>
      <c r="IH753" s="77"/>
      <c r="II753" s="77"/>
      <c r="IJ753" s="77"/>
      <c r="IK753" s="77"/>
      <c r="IL753" s="77"/>
      <c r="IM753" s="77"/>
      <c r="IN753" s="77"/>
      <c r="IO753" s="77"/>
      <c r="IP753" s="77"/>
      <c r="IQ753" s="77"/>
      <c r="IR753" s="77"/>
      <c r="IS753" s="77"/>
      <c r="IT753" s="77"/>
      <c r="IU753" s="77"/>
      <c r="IV753" s="3"/>
      <c r="IW753" s="3"/>
      <c r="IX753" s="3"/>
      <c r="IY753" s="3"/>
      <c r="IZ753" s="3"/>
      <c r="JA753" s="551"/>
      <c r="JB753" s="713"/>
      <c r="JC753" s="713"/>
      <c r="JD753" s="713"/>
      <c r="JE753" s="713"/>
      <c r="JF753" s="713"/>
      <c r="JG753" s="713"/>
      <c r="JH753" s="713"/>
      <c r="JI753" s="713"/>
      <c r="JJ753" s="713"/>
      <c r="JK753" s="713"/>
      <c r="JL753" s="713"/>
      <c r="JM753" s="713"/>
      <c r="JN753" s="713"/>
      <c r="JO753" s="713"/>
      <c r="JP753" s="713"/>
      <c r="JQ753" s="713"/>
      <c r="JR753" s="713"/>
      <c r="JS753" s="713"/>
      <c r="JT753" s="713"/>
      <c r="JU753" s="713"/>
      <c r="JV753" s="713"/>
      <c r="JW753" s="713"/>
      <c r="JX753" s="713"/>
      <c r="JY753" s="713"/>
      <c r="JZ753" s="713"/>
      <c r="KA753" s="713"/>
      <c r="KB753" s="713"/>
      <c r="KC753" s="713"/>
      <c r="KD753" s="713"/>
      <c r="KE753" s="713"/>
      <c r="KF753" s="713"/>
      <c r="KG753" s="713"/>
      <c r="KH753" s="713"/>
      <c r="KI753" s="713"/>
      <c r="KJ753" s="713"/>
      <c r="KK753" s="713"/>
      <c r="KL753" s="713"/>
      <c r="KM753" s="713"/>
      <c r="KN753" s="713"/>
      <c r="KO753" s="713"/>
      <c r="KP753" s="713"/>
      <c r="KQ753" s="713"/>
      <c r="KR753" s="713"/>
      <c r="KS753" s="713"/>
      <c r="KT753" s="713"/>
      <c r="KU753" s="713"/>
      <c r="KV753" s="713"/>
      <c r="KW753" s="713"/>
      <c r="KX753" s="713"/>
      <c r="KY753" s="713"/>
      <c r="KZ753" s="713"/>
      <c r="LA753" s="713"/>
      <c r="LB753" s="713"/>
      <c r="LC753" s="713"/>
      <c r="LD753" s="713"/>
      <c r="LE753" s="713"/>
      <c r="LF753" s="713"/>
      <c r="LG753" s="713"/>
      <c r="LH753" s="713"/>
      <c r="LI753" s="713"/>
      <c r="LJ753" s="713"/>
      <c r="LK753" s="713"/>
      <c r="LL753" s="713"/>
      <c r="LM753" s="713"/>
      <c r="LN753" s="713"/>
      <c r="LO753" s="713"/>
      <c r="LP753" s="713"/>
      <c r="LQ753" s="713"/>
      <c r="LR753" s="713"/>
      <c r="LS753" s="713"/>
      <c r="LT753" s="713"/>
      <c r="LU753" s="713"/>
      <c r="LV753" s="713"/>
      <c r="LW753" s="713"/>
      <c r="LX753" s="713"/>
      <c r="LY753" s="713"/>
      <c r="LZ753" s="713"/>
      <c r="MA753" s="713"/>
      <c r="MB753" s="713"/>
      <c r="MC753" s="713"/>
      <c r="MD753" s="713"/>
      <c r="ME753" s="713"/>
      <c r="MF753" s="713"/>
      <c r="MG753" s="713"/>
      <c r="MH753" s="713"/>
      <c r="MI753" s="713"/>
      <c r="MJ753" s="713"/>
      <c r="MK753" s="713"/>
      <c r="ML753" s="713"/>
      <c r="MM753" s="713"/>
      <c r="MN753" s="713"/>
      <c r="MO753" s="713"/>
      <c r="MP753" s="713"/>
      <c r="MQ753" s="713"/>
      <c r="MR753" s="713"/>
      <c r="MS753" s="713"/>
      <c r="MT753" s="713"/>
      <c r="MU753" s="713"/>
      <c r="MV753" s="714"/>
      <c r="MW753" s="714"/>
      <c r="MX753" s="714"/>
      <c r="MY753" s="714"/>
      <c r="MZ753" s="714"/>
    </row>
    <row r="754" spans="1:364" s="49" customFormat="1">
      <c r="A754" s="723"/>
      <c r="B754" s="724"/>
      <c r="C754" s="709"/>
      <c r="D754" s="474"/>
      <c r="E754" s="7"/>
      <c r="F754" s="7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373"/>
      <c r="AG754" s="7"/>
      <c r="AH754" s="7"/>
      <c r="AI754" s="7"/>
      <c r="AJ754" s="7"/>
      <c r="AK754" s="7"/>
      <c r="AL754" s="7"/>
      <c r="AM754" s="7"/>
      <c r="AN754" s="7"/>
      <c r="AO754" s="373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373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373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373"/>
      <c r="FG754" s="6"/>
      <c r="FH754" s="6"/>
      <c r="FI754" s="6"/>
      <c r="FJ754" s="6"/>
      <c r="FK754" s="6"/>
      <c r="FL754" s="6"/>
      <c r="FM754" s="225"/>
      <c r="FN754" s="6"/>
      <c r="FO754" s="6"/>
      <c r="FP754" s="6"/>
      <c r="FQ754" s="6"/>
      <c r="FR754" s="510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101"/>
      <c r="GJ754" s="511"/>
      <c r="GK754" s="101"/>
      <c r="GL754" s="77"/>
      <c r="GM754" s="77"/>
      <c r="GN754" s="77"/>
      <c r="GO754" s="77"/>
      <c r="GP754" s="77"/>
      <c r="GQ754" s="77"/>
      <c r="GR754" s="77"/>
      <c r="GS754" s="77"/>
      <c r="GT754" s="77"/>
      <c r="GU754" s="77"/>
      <c r="GV754" s="77"/>
      <c r="GW754" s="77"/>
      <c r="GX754" s="77"/>
      <c r="GY754" s="77"/>
      <c r="GZ754" s="77"/>
      <c r="HA754" s="77"/>
      <c r="HB754" s="77"/>
      <c r="HC754" s="77"/>
      <c r="HD754" s="77"/>
      <c r="HE754" s="77"/>
      <c r="HF754" s="77"/>
      <c r="HG754" s="77"/>
      <c r="HH754" s="77"/>
      <c r="HI754" s="77"/>
      <c r="HJ754" s="77"/>
      <c r="HK754" s="77"/>
      <c r="HL754" s="77"/>
      <c r="HM754" s="77"/>
      <c r="HN754" s="77"/>
      <c r="HO754" s="77"/>
      <c r="HP754" s="77"/>
      <c r="HQ754" s="77"/>
      <c r="HR754" s="77"/>
      <c r="HS754" s="77"/>
      <c r="HT754" s="77"/>
      <c r="HU754" s="77"/>
      <c r="HV754" s="77"/>
      <c r="HW754" s="77"/>
      <c r="HX754" s="77"/>
      <c r="HY754" s="77"/>
      <c r="HZ754" s="77"/>
      <c r="IA754" s="77"/>
      <c r="IB754" s="77"/>
      <c r="IC754" s="77"/>
      <c r="ID754" s="77"/>
      <c r="IE754" s="77"/>
      <c r="IF754" s="77"/>
      <c r="IG754" s="77"/>
      <c r="IH754" s="77"/>
      <c r="II754" s="77"/>
      <c r="IJ754" s="77"/>
      <c r="IK754" s="77"/>
      <c r="IL754" s="77"/>
      <c r="IM754" s="77"/>
      <c r="IN754" s="77"/>
      <c r="IO754" s="77"/>
      <c r="IP754" s="77"/>
      <c r="IQ754" s="77"/>
      <c r="IR754" s="77"/>
      <c r="IS754" s="77"/>
      <c r="IT754" s="77"/>
      <c r="IU754" s="77"/>
      <c r="IV754" s="3"/>
      <c r="IW754" s="3"/>
      <c r="IX754" s="3"/>
      <c r="IY754" s="3"/>
      <c r="IZ754" s="3"/>
      <c r="JA754" s="551"/>
      <c r="JB754" s="713"/>
      <c r="JC754" s="713"/>
      <c r="JD754" s="713"/>
      <c r="JE754" s="713"/>
      <c r="JF754" s="713"/>
      <c r="JG754" s="713"/>
      <c r="JH754" s="713"/>
      <c r="JI754" s="713"/>
      <c r="JJ754" s="713"/>
      <c r="JK754" s="713"/>
      <c r="JL754" s="713"/>
      <c r="JM754" s="713"/>
      <c r="JN754" s="713"/>
      <c r="JO754" s="713"/>
      <c r="JP754" s="713"/>
      <c r="JQ754" s="713"/>
      <c r="JR754" s="713"/>
      <c r="JS754" s="713"/>
      <c r="JT754" s="713"/>
      <c r="JU754" s="713"/>
      <c r="JV754" s="713"/>
      <c r="JW754" s="713"/>
      <c r="JX754" s="713"/>
      <c r="JY754" s="713"/>
      <c r="JZ754" s="713"/>
      <c r="KA754" s="713"/>
      <c r="KB754" s="713"/>
      <c r="KC754" s="713"/>
      <c r="KD754" s="713"/>
      <c r="KE754" s="713"/>
      <c r="KF754" s="713"/>
      <c r="KG754" s="713"/>
      <c r="KH754" s="713"/>
      <c r="KI754" s="713"/>
      <c r="KJ754" s="713"/>
      <c r="KK754" s="713"/>
      <c r="KL754" s="713"/>
      <c r="KM754" s="713"/>
      <c r="KN754" s="713"/>
      <c r="KO754" s="713"/>
      <c r="KP754" s="713"/>
      <c r="KQ754" s="713"/>
      <c r="KR754" s="713"/>
      <c r="KS754" s="713"/>
      <c r="KT754" s="713"/>
      <c r="KU754" s="713"/>
      <c r="KV754" s="713"/>
      <c r="KW754" s="713"/>
      <c r="KX754" s="713"/>
      <c r="KY754" s="713"/>
      <c r="KZ754" s="713"/>
      <c r="LA754" s="713"/>
      <c r="LB754" s="713"/>
      <c r="LC754" s="713"/>
      <c r="LD754" s="713"/>
      <c r="LE754" s="713"/>
      <c r="LF754" s="713"/>
      <c r="LG754" s="713"/>
      <c r="LH754" s="713"/>
      <c r="LI754" s="713"/>
      <c r="LJ754" s="713"/>
      <c r="LK754" s="713"/>
      <c r="LL754" s="713"/>
      <c r="LM754" s="713"/>
      <c r="LN754" s="713"/>
      <c r="LO754" s="713"/>
      <c r="LP754" s="713"/>
      <c r="LQ754" s="713"/>
      <c r="LR754" s="713"/>
      <c r="LS754" s="713"/>
      <c r="LT754" s="713"/>
      <c r="LU754" s="713"/>
      <c r="LV754" s="713"/>
      <c r="LW754" s="713"/>
      <c r="LX754" s="713"/>
      <c r="LY754" s="713"/>
      <c r="LZ754" s="713"/>
      <c r="MA754" s="713"/>
      <c r="MB754" s="713"/>
      <c r="MC754" s="713"/>
      <c r="MD754" s="713"/>
      <c r="ME754" s="713"/>
      <c r="MF754" s="713"/>
      <c r="MG754" s="713"/>
      <c r="MH754" s="713"/>
      <c r="MI754" s="713"/>
      <c r="MJ754" s="713"/>
      <c r="MK754" s="713"/>
      <c r="ML754" s="713"/>
      <c r="MM754" s="713"/>
      <c r="MN754" s="713"/>
      <c r="MO754" s="713"/>
      <c r="MP754" s="713"/>
      <c r="MQ754" s="713"/>
      <c r="MR754" s="713"/>
      <c r="MS754" s="713"/>
      <c r="MT754" s="713"/>
      <c r="MU754" s="713"/>
      <c r="MV754" s="714"/>
      <c r="MW754" s="714"/>
      <c r="MX754" s="714"/>
      <c r="MY754" s="714"/>
      <c r="MZ754" s="714"/>
    </row>
    <row r="755" spans="1:364" s="49" customFormat="1">
      <c r="A755" s="723"/>
      <c r="B755" s="724"/>
      <c r="C755" s="709"/>
      <c r="D755" s="474"/>
      <c r="E755" s="7"/>
      <c r="F755" s="7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373"/>
      <c r="AG755" s="7"/>
      <c r="AH755" s="7"/>
      <c r="AI755" s="7"/>
      <c r="AJ755" s="7"/>
      <c r="AK755" s="7"/>
      <c r="AL755" s="7"/>
      <c r="AM755" s="7"/>
      <c r="AN755" s="7"/>
      <c r="AO755" s="373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373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373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373"/>
      <c r="FG755" s="6"/>
      <c r="FH755" s="6"/>
      <c r="FI755" s="6"/>
      <c r="FJ755" s="6"/>
      <c r="FK755" s="6"/>
      <c r="FL755" s="6"/>
      <c r="FM755" s="225"/>
      <c r="FN755" s="6"/>
      <c r="FO755" s="6"/>
      <c r="FP755" s="6"/>
      <c r="FQ755" s="6"/>
      <c r="FR755" s="510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101"/>
      <c r="GJ755" s="511"/>
      <c r="GK755" s="101"/>
      <c r="GL755" s="77"/>
      <c r="GM755" s="77"/>
      <c r="GN755" s="77"/>
      <c r="GO755" s="77"/>
      <c r="GP755" s="77"/>
      <c r="GQ755" s="77"/>
      <c r="GR755" s="77"/>
      <c r="GS755" s="77"/>
      <c r="GT755" s="77"/>
      <c r="GU755" s="77"/>
      <c r="GV755" s="77"/>
      <c r="GW755" s="77"/>
      <c r="GX755" s="77"/>
      <c r="GY755" s="77"/>
      <c r="GZ755" s="77"/>
      <c r="HA755" s="77"/>
      <c r="HB755" s="77"/>
      <c r="HC755" s="77"/>
      <c r="HD755" s="77"/>
      <c r="HE755" s="77"/>
      <c r="HF755" s="77"/>
      <c r="HG755" s="77"/>
      <c r="HH755" s="77"/>
      <c r="HI755" s="77"/>
      <c r="HJ755" s="77"/>
      <c r="HK755" s="77"/>
      <c r="HL755" s="77"/>
      <c r="HM755" s="77"/>
      <c r="HN755" s="77"/>
      <c r="HO755" s="77"/>
      <c r="HP755" s="77"/>
      <c r="HQ755" s="77"/>
      <c r="HR755" s="77"/>
      <c r="HS755" s="77"/>
      <c r="HT755" s="77"/>
      <c r="HU755" s="77"/>
      <c r="HV755" s="77"/>
      <c r="HW755" s="77"/>
      <c r="HX755" s="77"/>
      <c r="HY755" s="77"/>
      <c r="HZ755" s="77"/>
      <c r="IA755" s="77"/>
      <c r="IB755" s="77"/>
      <c r="IC755" s="77"/>
      <c r="ID755" s="77"/>
      <c r="IE755" s="77"/>
      <c r="IF755" s="77"/>
      <c r="IG755" s="77"/>
      <c r="IH755" s="77"/>
      <c r="II755" s="77"/>
      <c r="IJ755" s="77"/>
      <c r="IK755" s="77"/>
      <c r="IL755" s="77"/>
      <c r="IM755" s="77"/>
      <c r="IN755" s="77"/>
      <c r="IO755" s="77"/>
      <c r="IP755" s="77"/>
      <c r="IQ755" s="77"/>
      <c r="IR755" s="77"/>
      <c r="IS755" s="77"/>
      <c r="IT755" s="77"/>
      <c r="IU755" s="77"/>
      <c r="IV755" s="3"/>
      <c r="IW755" s="3"/>
      <c r="IX755" s="3"/>
      <c r="IY755" s="3"/>
      <c r="IZ755" s="3"/>
      <c r="JA755" s="551"/>
      <c r="JB755" s="713"/>
      <c r="JC755" s="713"/>
      <c r="JD755" s="713"/>
      <c r="JE755" s="713"/>
      <c r="JF755" s="713"/>
      <c r="JG755" s="713"/>
      <c r="JH755" s="713"/>
      <c r="JI755" s="713"/>
      <c r="JJ755" s="713"/>
      <c r="JK755" s="713"/>
      <c r="JL755" s="713"/>
      <c r="JM755" s="713"/>
      <c r="JN755" s="713"/>
      <c r="JO755" s="713"/>
      <c r="JP755" s="713"/>
      <c r="JQ755" s="713"/>
      <c r="JR755" s="713"/>
      <c r="JS755" s="713"/>
      <c r="JT755" s="713"/>
      <c r="JU755" s="713"/>
      <c r="JV755" s="713"/>
      <c r="JW755" s="713"/>
      <c r="JX755" s="713"/>
      <c r="JY755" s="713"/>
      <c r="JZ755" s="713"/>
      <c r="KA755" s="713"/>
      <c r="KB755" s="713"/>
      <c r="KC755" s="713"/>
      <c r="KD755" s="713"/>
      <c r="KE755" s="713"/>
      <c r="KF755" s="713"/>
      <c r="KG755" s="713"/>
      <c r="KH755" s="713"/>
      <c r="KI755" s="713"/>
      <c r="KJ755" s="713"/>
      <c r="KK755" s="713"/>
      <c r="KL755" s="713"/>
      <c r="KM755" s="713"/>
      <c r="KN755" s="713"/>
      <c r="KO755" s="713"/>
      <c r="KP755" s="713"/>
      <c r="KQ755" s="713"/>
      <c r="KR755" s="713"/>
      <c r="KS755" s="713"/>
      <c r="KT755" s="713"/>
      <c r="KU755" s="713"/>
      <c r="KV755" s="713"/>
      <c r="KW755" s="713"/>
      <c r="KX755" s="713"/>
      <c r="KY755" s="713"/>
      <c r="KZ755" s="713"/>
      <c r="LA755" s="713"/>
      <c r="LB755" s="713"/>
      <c r="LC755" s="713"/>
      <c r="LD755" s="713"/>
      <c r="LE755" s="713"/>
      <c r="LF755" s="713"/>
      <c r="LG755" s="713"/>
      <c r="LH755" s="713"/>
      <c r="LI755" s="713"/>
      <c r="LJ755" s="713"/>
      <c r="LK755" s="713"/>
      <c r="LL755" s="713"/>
      <c r="LM755" s="713"/>
      <c r="LN755" s="713"/>
      <c r="LO755" s="713"/>
      <c r="LP755" s="713"/>
      <c r="LQ755" s="713"/>
      <c r="LR755" s="713"/>
      <c r="LS755" s="713"/>
      <c r="LT755" s="713"/>
      <c r="LU755" s="713"/>
      <c r="LV755" s="713"/>
      <c r="LW755" s="713"/>
      <c r="LX755" s="713"/>
      <c r="LY755" s="713"/>
      <c r="LZ755" s="713"/>
      <c r="MA755" s="713"/>
      <c r="MB755" s="713"/>
      <c r="MC755" s="713"/>
      <c r="MD755" s="713"/>
      <c r="ME755" s="713"/>
      <c r="MF755" s="713"/>
      <c r="MG755" s="713"/>
      <c r="MH755" s="713"/>
      <c r="MI755" s="713"/>
      <c r="MJ755" s="713"/>
      <c r="MK755" s="713"/>
      <c r="ML755" s="713"/>
      <c r="MM755" s="713"/>
      <c r="MN755" s="713"/>
      <c r="MO755" s="713"/>
      <c r="MP755" s="713"/>
      <c r="MQ755" s="713"/>
      <c r="MR755" s="713"/>
      <c r="MS755" s="713"/>
      <c r="MT755" s="713"/>
      <c r="MU755" s="713"/>
      <c r="MV755" s="714"/>
      <c r="MW755" s="714"/>
      <c r="MX755" s="714"/>
      <c r="MY755" s="714"/>
      <c r="MZ755" s="714"/>
    </row>
    <row r="756" spans="1:364" s="49" customFormat="1">
      <c r="A756" s="723"/>
      <c r="B756" s="724"/>
      <c r="C756" s="709"/>
      <c r="D756" s="474"/>
      <c r="E756" s="7"/>
      <c r="F756" s="7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373"/>
      <c r="AG756" s="7"/>
      <c r="AH756" s="7"/>
      <c r="AI756" s="7"/>
      <c r="AJ756" s="7"/>
      <c r="AK756" s="7"/>
      <c r="AL756" s="7"/>
      <c r="AM756" s="7"/>
      <c r="AN756" s="7"/>
      <c r="AO756" s="373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373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373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373"/>
      <c r="FG756" s="6"/>
      <c r="FH756" s="6"/>
      <c r="FI756" s="6"/>
      <c r="FJ756" s="6"/>
      <c r="FK756" s="6"/>
      <c r="FL756" s="6"/>
      <c r="FM756" s="225"/>
      <c r="FN756" s="6"/>
      <c r="FO756" s="6"/>
      <c r="FP756" s="6"/>
      <c r="FQ756" s="6"/>
      <c r="FR756" s="510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101"/>
      <c r="GJ756" s="511"/>
      <c r="GK756" s="101"/>
      <c r="GL756" s="77"/>
      <c r="GM756" s="77"/>
      <c r="GN756" s="77"/>
      <c r="GO756" s="77"/>
      <c r="GP756" s="77"/>
      <c r="GQ756" s="77"/>
      <c r="GR756" s="77"/>
      <c r="GS756" s="77"/>
      <c r="GT756" s="77"/>
      <c r="GU756" s="77"/>
      <c r="GV756" s="77"/>
      <c r="GW756" s="77"/>
      <c r="GX756" s="77"/>
      <c r="GY756" s="77"/>
      <c r="GZ756" s="77"/>
      <c r="HA756" s="77"/>
      <c r="HB756" s="77"/>
      <c r="HC756" s="77"/>
      <c r="HD756" s="77"/>
      <c r="HE756" s="77"/>
      <c r="HF756" s="77"/>
      <c r="HG756" s="77"/>
      <c r="HH756" s="77"/>
      <c r="HI756" s="77"/>
      <c r="HJ756" s="77"/>
      <c r="HK756" s="77"/>
      <c r="HL756" s="77"/>
      <c r="HM756" s="77"/>
      <c r="HN756" s="77"/>
      <c r="HO756" s="77"/>
      <c r="HP756" s="77"/>
      <c r="HQ756" s="77"/>
      <c r="HR756" s="77"/>
      <c r="HS756" s="77"/>
      <c r="HT756" s="77"/>
      <c r="HU756" s="77"/>
      <c r="HV756" s="77"/>
      <c r="HW756" s="77"/>
      <c r="HX756" s="77"/>
      <c r="HY756" s="77"/>
      <c r="HZ756" s="77"/>
      <c r="IA756" s="77"/>
      <c r="IB756" s="77"/>
      <c r="IC756" s="77"/>
      <c r="ID756" s="77"/>
      <c r="IE756" s="77"/>
      <c r="IF756" s="77"/>
      <c r="IG756" s="77"/>
      <c r="IH756" s="77"/>
      <c r="II756" s="77"/>
      <c r="IJ756" s="77"/>
      <c r="IK756" s="77"/>
      <c r="IL756" s="77"/>
      <c r="IM756" s="77"/>
      <c r="IN756" s="77"/>
      <c r="IO756" s="77"/>
      <c r="IP756" s="77"/>
      <c r="IQ756" s="77"/>
      <c r="IR756" s="77"/>
      <c r="IS756" s="77"/>
      <c r="IT756" s="77"/>
      <c r="IU756" s="77"/>
      <c r="IV756" s="3"/>
      <c r="IW756" s="3"/>
      <c r="IX756" s="3"/>
      <c r="IY756" s="3"/>
      <c r="IZ756" s="3"/>
      <c r="JA756" s="551"/>
      <c r="JB756" s="713"/>
      <c r="JC756" s="713"/>
      <c r="JD756" s="713"/>
      <c r="JE756" s="713"/>
      <c r="JF756" s="713"/>
      <c r="JG756" s="713"/>
      <c r="JH756" s="713"/>
      <c r="JI756" s="713"/>
      <c r="JJ756" s="713"/>
      <c r="JK756" s="713"/>
      <c r="JL756" s="713"/>
      <c r="JM756" s="713"/>
      <c r="JN756" s="713"/>
      <c r="JO756" s="713"/>
      <c r="JP756" s="713"/>
      <c r="JQ756" s="713"/>
      <c r="JR756" s="713"/>
      <c r="JS756" s="713"/>
      <c r="JT756" s="713"/>
      <c r="JU756" s="713"/>
      <c r="JV756" s="713"/>
      <c r="JW756" s="713"/>
      <c r="JX756" s="713"/>
      <c r="JY756" s="713"/>
      <c r="JZ756" s="713"/>
      <c r="KA756" s="713"/>
      <c r="KB756" s="713"/>
      <c r="KC756" s="713"/>
      <c r="KD756" s="713"/>
      <c r="KE756" s="713"/>
      <c r="KF756" s="713"/>
      <c r="KG756" s="713"/>
      <c r="KH756" s="713"/>
      <c r="KI756" s="713"/>
      <c r="KJ756" s="713"/>
      <c r="KK756" s="713"/>
      <c r="KL756" s="713"/>
      <c r="KM756" s="713"/>
      <c r="KN756" s="713"/>
      <c r="KO756" s="713"/>
      <c r="KP756" s="713"/>
      <c r="KQ756" s="713"/>
      <c r="KR756" s="713"/>
      <c r="KS756" s="713"/>
      <c r="KT756" s="713"/>
      <c r="KU756" s="713"/>
      <c r="KV756" s="713"/>
      <c r="KW756" s="713"/>
      <c r="KX756" s="713"/>
      <c r="KY756" s="713"/>
      <c r="KZ756" s="713"/>
      <c r="LA756" s="713"/>
      <c r="LB756" s="713"/>
      <c r="LC756" s="713"/>
      <c r="LD756" s="713"/>
      <c r="LE756" s="713"/>
      <c r="LF756" s="713"/>
      <c r="LG756" s="713"/>
      <c r="LH756" s="713"/>
      <c r="LI756" s="713"/>
      <c r="LJ756" s="713"/>
      <c r="LK756" s="713"/>
      <c r="LL756" s="713"/>
      <c r="LM756" s="713"/>
      <c r="LN756" s="713"/>
      <c r="LO756" s="713"/>
      <c r="LP756" s="713"/>
      <c r="LQ756" s="713"/>
      <c r="LR756" s="713"/>
      <c r="LS756" s="713"/>
      <c r="LT756" s="713"/>
      <c r="LU756" s="713"/>
      <c r="LV756" s="713"/>
      <c r="LW756" s="713"/>
      <c r="LX756" s="713"/>
      <c r="LY756" s="713"/>
      <c r="LZ756" s="713"/>
      <c r="MA756" s="713"/>
      <c r="MB756" s="713"/>
      <c r="MC756" s="713"/>
      <c r="MD756" s="713"/>
      <c r="ME756" s="713"/>
      <c r="MF756" s="713"/>
      <c r="MG756" s="713"/>
      <c r="MH756" s="713"/>
      <c r="MI756" s="713"/>
      <c r="MJ756" s="713"/>
      <c r="MK756" s="713"/>
      <c r="ML756" s="713"/>
      <c r="MM756" s="713"/>
      <c r="MN756" s="713"/>
      <c r="MO756" s="713"/>
      <c r="MP756" s="713"/>
      <c r="MQ756" s="713"/>
      <c r="MR756" s="713"/>
      <c r="MS756" s="713"/>
      <c r="MT756" s="713"/>
      <c r="MU756" s="713"/>
      <c r="MV756" s="714"/>
      <c r="MW756" s="714"/>
      <c r="MX756" s="714"/>
      <c r="MY756" s="714"/>
      <c r="MZ756" s="714"/>
    </row>
    <row r="757" spans="1:364" s="49" customFormat="1">
      <c r="A757" s="723"/>
      <c r="B757" s="724"/>
      <c r="C757" s="709"/>
      <c r="D757" s="474"/>
      <c r="E757" s="7"/>
      <c r="F757" s="7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373"/>
      <c r="AG757" s="7"/>
      <c r="AH757" s="7"/>
      <c r="AI757" s="7"/>
      <c r="AJ757" s="7"/>
      <c r="AK757" s="7"/>
      <c r="AL757" s="7"/>
      <c r="AM757" s="7"/>
      <c r="AN757" s="7"/>
      <c r="AO757" s="373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373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373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373"/>
      <c r="FG757" s="6"/>
      <c r="FH757" s="6"/>
      <c r="FI757" s="6"/>
      <c r="FJ757" s="6"/>
      <c r="FK757" s="6"/>
      <c r="FL757" s="6"/>
      <c r="FM757" s="225"/>
      <c r="FN757" s="6"/>
      <c r="FO757" s="6"/>
      <c r="FP757" s="6"/>
      <c r="FQ757" s="6"/>
      <c r="FR757" s="510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101"/>
      <c r="GJ757" s="511"/>
      <c r="GK757" s="101"/>
      <c r="GL757" s="77"/>
      <c r="GM757" s="77"/>
      <c r="GN757" s="77"/>
      <c r="GO757" s="77"/>
      <c r="GP757" s="77"/>
      <c r="GQ757" s="77"/>
      <c r="GR757" s="77"/>
      <c r="GS757" s="77"/>
      <c r="GT757" s="77"/>
      <c r="GU757" s="77"/>
      <c r="GV757" s="77"/>
      <c r="GW757" s="77"/>
      <c r="GX757" s="77"/>
      <c r="GY757" s="77"/>
      <c r="GZ757" s="77"/>
      <c r="HA757" s="77"/>
      <c r="HB757" s="77"/>
      <c r="HC757" s="77"/>
      <c r="HD757" s="77"/>
      <c r="HE757" s="77"/>
      <c r="HF757" s="77"/>
      <c r="HG757" s="77"/>
      <c r="HH757" s="77"/>
      <c r="HI757" s="77"/>
      <c r="HJ757" s="77"/>
      <c r="HK757" s="77"/>
      <c r="HL757" s="77"/>
      <c r="HM757" s="77"/>
      <c r="HN757" s="77"/>
      <c r="HO757" s="77"/>
      <c r="HP757" s="77"/>
      <c r="HQ757" s="77"/>
      <c r="HR757" s="77"/>
      <c r="HS757" s="77"/>
      <c r="HT757" s="77"/>
      <c r="HU757" s="77"/>
      <c r="HV757" s="77"/>
      <c r="HW757" s="77"/>
      <c r="HX757" s="77"/>
      <c r="HY757" s="77"/>
      <c r="HZ757" s="77"/>
      <c r="IA757" s="77"/>
      <c r="IB757" s="77"/>
      <c r="IC757" s="77"/>
      <c r="ID757" s="77"/>
      <c r="IE757" s="77"/>
      <c r="IF757" s="77"/>
      <c r="IG757" s="77"/>
      <c r="IH757" s="77"/>
      <c r="II757" s="77"/>
      <c r="IJ757" s="77"/>
      <c r="IK757" s="77"/>
      <c r="IL757" s="77"/>
      <c r="IM757" s="77"/>
      <c r="IN757" s="77"/>
      <c r="IO757" s="77"/>
      <c r="IP757" s="77"/>
      <c r="IQ757" s="77"/>
      <c r="IR757" s="77"/>
      <c r="IS757" s="77"/>
      <c r="IT757" s="77"/>
      <c r="IU757" s="77"/>
      <c r="IV757" s="3"/>
      <c r="IW757" s="3"/>
      <c r="IX757" s="3"/>
      <c r="IY757" s="3"/>
      <c r="IZ757" s="3"/>
      <c r="JA757" s="551"/>
      <c r="JB757" s="713"/>
      <c r="JC757" s="713"/>
      <c r="JD757" s="713"/>
      <c r="JE757" s="713"/>
      <c r="JF757" s="713"/>
      <c r="JG757" s="713"/>
      <c r="JH757" s="713"/>
      <c r="JI757" s="713"/>
      <c r="JJ757" s="713"/>
      <c r="JK757" s="713"/>
      <c r="JL757" s="713"/>
      <c r="JM757" s="713"/>
      <c r="JN757" s="713"/>
      <c r="JO757" s="713"/>
      <c r="JP757" s="713"/>
      <c r="JQ757" s="713"/>
      <c r="JR757" s="713"/>
      <c r="JS757" s="713"/>
      <c r="JT757" s="713"/>
      <c r="JU757" s="713"/>
      <c r="JV757" s="713"/>
      <c r="JW757" s="713"/>
      <c r="JX757" s="713"/>
      <c r="JY757" s="713"/>
      <c r="JZ757" s="713"/>
      <c r="KA757" s="713"/>
      <c r="KB757" s="713"/>
      <c r="KC757" s="713"/>
      <c r="KD757" s="713"/>
      <c r="KE757" s="713"/>
      <c r="KF757" s="713"/>
      <c r="KG757" s="713"/>
      <c r="KH757" s="713"/>
      <c r="KI757" s="713"/>
      <c r="KJ757" s="713"/>
      <c r="KK757" s="713"/>
      <c r="KL757" s="713"/>
      <c r="KM757" s="713"/>
      <c r="KN757" s="713"/>
      <c r="KO757" s="713"/>
      <c r="KP757" s="713"/>
      <c r="KQ757" s="713"/>
      <c r="KR757" s="713"/>
      <c r="KS757" s="713"/>
      <c r="KT757" s="713"/>
      <c r="KU757" s="713"/>
      <c r="KV757" s="713"/>
      <c r="KW757" s="713"/>
      <c r="KX757" s="713"/>
      <c r="KY757" s="713"/>
      <c r="KZ757" s="713"/>
      <c r="LA757" s="713"/>
      <c r="LB757" s="713"/>
      <c r="LC757" s="713"/>
      <c r="LD757" s="713"/>
      <c r="LE757" s="713"/>
      <c r="LF757" s="713"/>
      <c r="LG757" s="713"/>
      <c r="LH757" s="713"/>
      <c r="LI757" s="713"/>
      <c r="LJ757" s="713"/>
      <c r="LK757" s="713"/>
      <c r="LL757" s="713"/>
      <c r="LM757" s="713"/>
      <c r="LN757" s="713"/>
      <c r="LO757" s="713"/>
      <c r="LP757" s="713"/>
      <c r="LQ757" s="713"/>
      <c r="LR757" s="713"/>
      <c r="LS757" s="713"/>
      <c r="LT757" s="713"/>
      <c r="LU757" s="713"/>
      <c r="LV757" s="713"/>
      <c r="LW757" s="713"/>
      <c r="LX757" s="713"/>
      <c r="LY757" s="713"/>
      <c r="LZ757" s="713"/>
      <c r="MA757" s="713"/>
      <c r="MB757" s="713"/>
      <c r="MC757" s="713"/>
      <c r="MD757" s="713"/>
      <c r="ME757" s="713"/>
      <c r="MF757" s="713"/>
      <c r="MG757" s="713"/>
      <c r="MH757" s="713"/>
      <c r="MI757" s="713"/>
      <c r="MJ757" s="713"/>
      <c r="MK757" s="713"/>
      <c r="ML757" s="713"/>
      <c r="MM757" s="713"/>
      <c r="MN757" s="713"/>
      <c r="MO757" s="713"/>
      <c r="MP757" s="713"/>
      <c r="MQ757" s="713"/>
      <c r="MR757" s="713"/>
      <c r="MS757" s="713"/>
      <c r="MT757" s="713"/>
      <c r="MU757" s="713"/>
      <c r="MV757" s="714"/>
      <c r="MW757" s="714"/>
      <c r="MX757" s="714"/>
      <c r="MY757" s="714"/>
      <c r="MZ757" s="714"/>
    </row>
    <row r="758" spans="1:364" s="49" customFormat="1">
      <c r="A758" s="723"/>
      <c r="B758" s="724"/>
      <c r="C758" s="709"/>
      <c r="D758" s="474"/>
      <c r="E758" s="7"/>
      <c r="F758" s="7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373"/>
      <c r="AG758" s="7"/>
      <c r="AH758" s="7"/>
      <c r="AI758" s="7"/>
      <c r="AJ758" s="7"/>
      <c r="AK758" s="7"/>
      <c r="AL758" s="7"/>
      <c r="AM758" s="7"/>
      <c r="AN758" s="7"/>
      <c r="AO758" s="373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373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373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373"/>
      <c r="FG758" s="6"/>
      <c r="FH758" s="6"/>
      <c r="FI758" s="6"/>
      <c r="FJ758" s="6"/>
      <c r="FK758" s="6"/>
      <c r="FL758" s="6"/>
      <c r="FM758" s="225"/>
      <c r="FN758" s="6"/>
      <c r="FO758" s="6"/>
      <c r="FP758" s="6"/>
      <c r="FQ758" s="6"/>
      <c r="FR758" s="510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101"/>
      <c r="GJ758" s="511"/>
      <c r="GK758" s="101"/>
      <c r="GL758" s="77"/>
      <c r="GM758" s="77"/>
      <c r="GN758" s="77"/>
      <c r="GO758" s="77"/>
      <c r="GP758" s="77"/>
      <c r="GQ758" s="77"/>
      <c r="GR758" s="77"/>
      <c r="GS758" s="77"/>
      <c r="GT758" s="77"/>
      <c r="GU758" s="77"/>
      <c r="GV758" s="77"/>
      <c r="GW758" s="77"/>
      <c r="GX758" s="77"/>
      <c r="GY758" s="77"/>
      <c r="GZ758" s="77"/>
      <c r="HA758" s="77"/>
      <c r="HB758" s="77"/>
      <c r="HC758" s="77"/>
      <c r="HD758" s="77"/>
      <c r="HE758" s="77"/>
      <c r="HF758" s="77"/>
      <c r="HG758" s="77"/>
      <c r="HH758" s="77"/>
      <c r="HI758" s="77"/>
      <c r="HJ758" s="77"/>
      <c r="HK758" s="77"/>
      <c r="HL758" s="77"/>
      <c r="HM758" s="77"/>
      <c r="HN758" s="77"/>
      <c r="HO758" s="77"/>
      <c r="HP758" s="77"/>
      <c r="HQ758" s="77"/>
      <c r="HR758" s="77"/>
      <c r="HS758" s="77"/>
      <c r="HT758" s="77"/>
      <c r="HU758" s="77"/>
      <c r="HV758" s="77"/>
      <c r="HW758" s="77"/>
      <c r="HX758" s="77"/>
      <c r="HY758" s="77"/>
      <c r="HZ758" s="77"/>
      <c r="IA758" s="77"/>
      <c r="IB758" s="77"/>
      <c r="IC758" s="77"/>
      <c r="ID758" s="77"/>
      <c r="IE758" s="77"/>
      <c r="IF758" s="77"/>
      <c r="IG758" s="77"/>
      <c r="IH758" s="77"/>
      <c r="II758" s="77"/>
      <c r="IJ758" s="77"/>
      <c r="IK758" s="77"/>
      <c r="IL758" s="77"/>
      <c r="IM758" s="77"/>
      <c r="IN758" s="77"/>
      <c r="IO758" s="77"/>
      <c r="IP758" s="77"/>
      <c r="IQ758" s="77"/>
      <c r="IR758" s="77"/>
      <c r="IS758" s="77"/>
      <c r="IT758" s="77"/>
      <c r="IU758" s="77"/>
      <c r="IV758" s="3"/>
      <c r="IW758" s="3"/>
      <c r="IX758" s="3"/>
      <c r="IY758" s="3"/>
      <c r="IZ758" s="3"/>
      <c r="JA758" s="551"/>
      <c r="JB758" s="713"/>
      <c r="JC758" s="713"/>
      <c r="JD758" s="713"/>
      <c r="JE758" s="713"/>
      <c r="JF758" s="713"/>
      <c r="JG758" s="713"/>
      <c r="JH758" s="713"/>
      <c r="JI758" s="713"/>
      <c r="JJ758" s="713"/>
      <c r="JK758" s="713"/>
      <c r="JL758" s="713"/>
      <c r="JM758" s="713"/>
      <c r="JN758" s="713"/>
      <c r="JO758" s="713"/>
      <c r="JP758" s="713"/>
      <c r="JQ758" s="713"/>
      <c r="JR758" s="713"/>
      <c r="JS758" s="713"/>
      <c r="JT758" s="713"/>
      <c r="JU758" s="713"/>
      <c r="JV758" s="713"/>
      <c r="JW758" s="713"/>
      <c r="JX758" s="713"/>
      <c r="JY758" s="713"/>
      <c r="JZ758" s="713"/>
      <c r="KA758" s="713"/>
      <c r="KB758" s="713"/>
      <c r="KC758" s="713"/>
      <c r="KD758" s="713"/>
      <c r="KE758" s="713"/>
      <c r="KF758" s="713"/>
      <c r="KG758" s="713"/>
      <c r="KH758" s="713"/>
      <c r="KI758" s="713"/>
      <c r="KJ758" s="713"/>
      <c r="KK758" s="713"/>
      <c r="KL758" s="713"/>
      <c r="KM758" s="713"/>
      <c r="KN758" s="713"/>
      <c r="KO758" s="713"/>
      <c r="KP758" s="713"/>
      <c r="KQ758" s="713"/>
      <c r="KR758" s="713"/>
      <c r="KS758" s="713"/>
      <c r="KT758" s="713"/>
      <c r="KU758" s="713"/>
      <c r="KV758" s="713"/>
      <c r="KW758" s="713"/>
      <c r="KX758" s="713"/>
      <c r="KY758" s="713"/>
      <c r="KZ758" s="713"/>
      <c r="LA758" s="713"/>
      <c r="LB758" s="713"/>
      <c r="LC758" s="713"/>
      <c r="LD758" s="713"/>
      <c r="LE758" s="713"/>
      <c r="LF758" s="713"/>
      <c r="LG758" s="713"/>
      <c r="LH758" s="713"/>
      <c r="LI758" s="713"/>
      <c r="LJ758" s="713"/>
      <c r="LK758" s="713"/>
      <c r="LL758" s="713"/>
      <c r="LM758" s="713"/>
      <c r="LN758" s="713"/>
      <c r="LO758" s="713"/>
      <c r="LP758" s="713"/>
      <c r="LQ758" s="713"/>
      <c r="LR758" s="713"/>
      <c r="LS758" s="713"/>
      <c r="LT758" s="713"/>
      <c r="LU758" s="713"/>
      <c r="LV758" s="713"/>
      <c r="LW758" s="713"/>
      <c r="LX758" s="713"/>
      <c r="LY758" s="713"/>
      <c r="LZ758" s="713"/>
      <c r="MA758" s="713"/>
      <c r="MB758" s="713"/>
      <c r="MC758" s="713"/>
      <c r="MD758" s="713"/>
      <c r="ME758" s="713"/>
      <c r="MF758" s="713"/>
      <c r="MG758" s="713"/>
      <c r="MH758" s="713"/>
      <c r="MI758" s="713"/>
      <c r="MJ758" s="713"/>
      <c r="MK758" s="713"/>
      <c r="ML758" s="713"/>
      <c r="MM758" s="713"/>
      <c r="MN758" s="713"/>
      <c r="MO758" s="713"/>
      <c r="MP758" s="713"/>
      <c r="MQ758" s="713"/>
      <c r="MR758" s="713"/>
      <c r="MS758" s="713"/>
      <c r="MT758" s="713"/>
      <c r="MU758" s="713"/>
      <c r="MV758" s="714"/>
      <c r="MW758" s="714"/>
      <c r="MX758" s="714"/>
      <c r="MY758" s="714"/>
      <c r="MZ758" s="714"/>
    </row>
    <row r="759" spans="1:364" s="49" customFormat="1">
      <c r="A759" s="723"/>
      <c r="B759" s="724"/>
      <c r="C759" s="709"/>
      <c r="D759" s="474"/>
      <c r="E759" s="7"/>
      <c r="F759" s="7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373"/>
      <c r="AG759" s="7"/>
      <c r="AH759" s="7"/>
      <c r="AI759" s="7"/>
      <c r="AJ759" s="7"/>
      <c r="AK759" s="7"/>
      <c r="AL759" s="7"/>
      <c r="AM759" s="7"/>
      <c r="AN759" s="7"/>
      <c r="AO759" s="373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373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373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373"/>
      <c r="FG759" s="6"/>
      <c r="FH759" s="6"/>
      <c r="FI759" s="6"/>
      <c r="FJ759" s="6"/>
      <c r="FK759" s="6"/>
      <c r="FL759" s="6"/>
      <c r="FM759" s="225"/>
      <c r="FN759" s="6"/>
      <c r="FO759" s="6"/>
      <c r="FP759" s="6"/>
      <c r="FQ759" s="6"/>
      <c r="FR759" s="510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101"/>
      <c r="GJ759" s="511"/>
      <c r="GK759" s="101"/>
      <c r="GL759" s="77"/>
      <c r="GM759" s="77"/>
      <c r="GN759" s="77"/>
      <c r="GO759" s="77"/>
      <c r="GP759" s="77"/>
      <c r="GQ759" s="77"/>
      <c r="GR759" s="77"/>
      <c r="GS759" s="77"/>
      <c r="GT759" s="77"/>
      <c r="GU759" s="77"/>
      <c r="GV759" s="77"/>
      <c r="GW759" s="77"/>
      <c r="GX759" s="77"/>
      <c r="GY759" s="77"/>
      <c r="GZ759" s="77"/>
      <c r="HA759" s="77"/>
      <c r="HB759" s="77"/>
      <c r="HC759" s="77"/>
      <c r="HD759" s="77"/>
      <c r="HE759" s="77"/>
      <c r="HF759" s="77"/>
      <c r="HG759" s="77"/>
      <c r="HH759" s="77"/>
      <c r="HI759" s="77"/>
      <c r="HJ759" s="77"/>
      <c r="HK759" s="77"/>
      <c r="HL759" s="77"/>
      <c r="HM759" s="77"/>
      <c r="HN759" s="77"/>
      <c r="HO759" s="77"/>
      <c r="HP759" s="77"/>
      <c r="HQ759" s="77"/>
      <c r="HR759" s="77"/>
      <c r="HS759" s="77"/>
      <c r="HT759" s="77"/>
      <c r="HU759" s="77"/>
      <c r="HV759" s="77"/>
      <c r="HW759" s="77"/>
      <c r="HX759" s="77"/>
      <c r="HY759" s="77"/>
      <c r="HZ759" s="77"/>
      <c r="IA759" s="77"/>
      <c r="IB759" s="77"/>
      <c r="IC759" s="77"/>
      <c r="ID759" s="77"/>
      <c r="IE759" s="77"/>
      <c r="IF759" s="77"/>
      <c r="IG759" s="77"/>
      <c r="IH759" s="77"/>
      <c r="II759" s="77"/>
      <c r="IJ759" s="77"/>
      <c r="IK759" s="77"/>
      <c r="IL759" s="77"/>
      <c r="IM759" s="77"/>
      <c r="IN759" s="77"/>
      <c r="IO759" s="77"/>
      <c r="IP759" s="77"/>
      <c r="IQ759" s="77"/>
      <c r="IR759" s="77"/>
      <c r="IS759" s="77"/>
      <c r="IT759" s="77"/>
      <c r="IU759" s="77"/>
      <c r="IV759" s="3"/>
      <c r="IW759" s="3"/>
      <c r="IX759" s="3"/>
      <c r="IY759" s="3"/>
      <c r="IZ759" s="3"/>
      <c r="JA759" s="551"/>
      <c r="JB759" s="713"/>
      <c r="JC759" s="713"/>
      <c r="JD759" s="713"/>
      <c r="JE759" s="713"/>
      <c r="JF759" s="713"/>
      <c r="JG759" s="713"/>
      <c r="JH759" s="713"/>
      <c r="JI759" s="713"/>
      <c r="JJ759" s="713"/>
      <c r="JK759" s="713"/>
      <c r="JL759" s="713"/>
      <c r="JM759" s="713"/>
      <c r="JN759" s="713"/>
      <c r="JO759" s="713"/>
      <c r="JP759" s="713"/>
      <c r="JQ759" s="713"/>
      <c r="JR759" s="713"/>
      <c r="JS759" s="713"/>
      <c r="JT759" s="713"/>
      <c r="JU759" s="713"/>
      <c r="JV759" s="713"/>
      <c r="JW759" s="713"/>
      <c r="JX759" s="713"/>
      <c r="JY759" s="713"/>
      <c r="JZ759" s="713"/>
      <c r="KA759" s="713"/>
      <c r="KB759" s="713"/>
      <c r="KC759" s="713"/>
      <c r="KD759" s="713"/>
      <c r="KE759" s="713"/>
      <c r="KF759" s="713"/>
      <c r="KG759" s="713"/>
      <c r="KH759" s="713"/>
      <c r="KI759" s="713"/>
      <c r="KJ759" s="713"/>
      <c r="KK759" s="713"/>
      <c r="KL759" s="713"/>
      <c r="KM759" s="713"/>
      <c r="KN759" s="713"/>
      <c r="KO759" s="713"/>
      <c r="KP759" s="713"/>
      <c r="KQ759" s="713"/>
      <c r="KR759" s="713"/>
      <c r="KS759" s="713"/>
      <c r="KT759" s="713"/>
      <c r="KU759" s="713"/>
      <c r="KV759" s="713"/>
      <c r="KW759" s="713"/>
      <c r="KX759" s="713"/>
      <c r="KY759" s="713"/>
      <c r="KZ759" s="713"/>
      <c r="LA759" s="713"/>
      <c r="LB759" s="713"/>
      <c r="LC759" s="713"/>
      <c r="LD759" s="713"/>
      <c r="LE759" s="713"/>
      <c r="LF759" s="713"/>
      <c r="LG759" s="713"/>
      <c r="LH759" s="713"/>
      <c r="LI759" s="713"/>
      <c r="LJ759" s="713"/>
      <c r="LK759" s="713"/>
      <c r="LL759" s="713"/>
      <c r="LM759" s="713"/>
      <c r="LN759" s="713"/>
      <c r="LO759" s="713"/>
      <c r="LP759" s="713"/>
      <c r="LQ759" s="713"/>
      <c r="LR759" s="713"/>
      <c r="LS759" s="713"/>
      <c r="LT759" s="713"/>
      <c r="LU759" s="713"/>
      <c r="LV759" s="713"/>
      <c r="LW759" s="713"/>
      <c r="LX759" s="713"/>
      <c r="LY759" s="713"/>
      <c r="LZ759" s="713"/>
      <c r="MA759" s="713"/>
      <c r="MB759" s="713"/>
      <c r="MC759" s="713"/>
      <c r="MD759" s="713"/>
      <c r="ME759" s="713"/>
      <c r="MF759" s="713"/>
      <c r="MG759" s="713"/>
      <c r="MH759" s="713"/>
      <c r="MI759" s="713"/>
      <c r="MJ759" s="713"/>
      <c r="MK759" s="713"/>
      <c r="ML759" s="713"/>
      <c r="MM759" s="713"/>
      <c r="MN759" s="713"/>
      <c r="MO759" s="713"/>
      <c r="MP759" s="713"/>
      <c r="MQ759" s="713"/>
      <c r="MR759" s="713"/>
      <c r="MS759" s="713"/>
      <c r="MT759" s="713"/>
      <c r="MU759" s="713"/>
      <c r="MV759" s="714"/>
      <c r="MW759" s="714"/>
      <c r="MX759" s="714"/>
      <c r="MY759" s="714"/>
      <c r="MZ759" s="714"/>
    </row>
    <row r="760" spans="1:364" s="49" customFormat="1">
      <c r="A760" s="723"/>
      <c r="B760" s="724"/>
      <c r="C760" s="709"/>
      <c r="D760" s="474"/>
      <c r="E760" s="7"/>
      <c r="F760" s="7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373"/>
      <c r="AG760" s="7"/>
      <c r="AH760" s="7"/>
      <c r="AI760" s="7"/>
      <c r="AJ760" s="7"/>
      <c r="AK760" s="7"/>
      <c r="AL760" s="7"/>
      <c r="AM760" s="7"/>
      <c r="AN760" s="7"/>
      <c r="AO760" s="373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373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373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373"/>
      <c r="FG760" s="6"/>
      <c r="FH760" s="6"/>
      <c r="FI760" s="6"/>
      <c r="FJ760" s="6"/>
      <c r="FK760" s="6"/>
      <c r="FL760" s="6"/>
      <c r="FM760" s="225"/>
      <c r="FN760" s="6"/>
      <c r="FO760" s="6"/>
      <c r="FP760" s="6"/>
      <c r="FQ760" s="6"/>
      <c r="FR760" s="510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101"/>
      <c r="GJ760" s="511"/>
      <c r="GK760" s="101"/>
      <c r="GL760" s="77"/>
      <c r="GM760" s="77"/>
      <c r="GN760" s="77"/>
      <c r="GO760" s="77"/>
      <c r="GP760" s="77"/>
      <c r="GQ760" s="77"/>
      <c r="GR760" s="77"/>
      <c r="GS760" s="77"/>
      <c r="GT760" s="77"/>
      <c r="GU760" s="77"/>
      <c r="GV760" s="77"/>
      <c r="GW760" s="77"/>
      <c r="GX760" s="77"/>
      <c r="GY760" s="77"/>
      <c r="GZ760" s="77"/>
      <c r="HA760" s="77"/>
      <c r="HB760" s="77"/>
      <c r="HC760" s="77"/>
      <c r="HD760" s="77"/>
      <c r="HE760" s="77"/>
      <c r="HF760" s="77"/>
      <c r="HG760" s="77"/>
      <c r="HH760" s="77"/>
      <c r="HI760" s="77"/>
      <c r="HJ760" s="77"/>
      <c r="HK760" s="77"/>
      <c r="HL760" s="77"/>
      <c r="HM760" s="77"/>
      <c r="HN760" s="77"/>
      <c r="HO760" s="77"/>
      <c r="HP760" s="77"/>
      <c r="HQ760" s="77"/>
      <c r="HR760" s="77"/>
      <c r="HS760" s="77"/>
      <c r="HT760" s="77"/>
      <c r="HU760" s="77"/>
      <c r="HV760" s="77"/>
      <c r="HW760" s="77"/>
      <c r="HX760" s="77"/>
      <c r="HY760" s="77"/>
      <c r="HZ760" s="77"/>
      <c r="IA760" s="77"/>
      <c r="IB760" s="77"/>
      <c r="IC760" s="77"/>
      <c r="ID760" s="77"/>
      <c r="IE760" s="77"/>
      <c r="IF760" s="77"/>
      <c r="IG760" s="77"/>
      <c r="IH760" s="77"/>
      <c r="II760" s="77"/>
      <c r="IJ760" s="77"/>
      <c r="IK760" s="77"/>
      <c r="IL760" s="77"/>
      <c r="IM760" s="77"/>
      <c r="IN760" s="77"/>
      <c r="IO760" s="77"/>
      <c r="IP760" s="77"/>
      <c r="IQ760" s="77"/>
      <c r="IR760" s="77"/>
      <c r="IS760" s="77"/>
      <c r="IT760" s="77"/>
      <c r="IU760" s="77"/>
      <c r="IV760" s="3"/>
      <c r="IW760" s="3"/>
      <c r="IX760" s="3"/>
      <c r="IY760" s="3"/>
      <c r="IZ760" s="3"/>
      <c r="JA760" s="551"/>
      <c r="JB760" s="713"/>
      <c r="JC760" s="713"/>
      <c r="JD760" s="713"/>
      <c r="JE760" s="713"/>
      <c r="JF760" s="713"/>
      <c r="JG760" s="713"/>
      <c r="JH760" s="713"/>
      <c r="JI760" s="713"/>
      <c r="JJ760" s="713"/>
      <c r="JK760" s="713"/>
      <c r="JL760" s="713"/>
      <c r="JM760" s="713"/>
      <c r="JN760" s="713"/>
      <c r="JO760" s="713"/>
      <c r="JP760" s="713"/>
      <c r="JQ760" s="713"/>
      <c r="JR760" s="713"/>
      <c r="JS760" s="713"/>
      <c r="JT760" s="713"/>
      <c r="JU760" s="713"/>
      <c r="JV760" s="713"/>
      <c r="JW760" s="713"/>
      <c r="JX760" s="713"/>
      <c r="JY760" s="713"/>
      <c r="JZ760" s="713"/>
      <c r="KA760" s="713"/>
      <c r="KB760" s="713"/>
      <c r="KC760" s="713"/>
      <c r="KD760" s="713"/>
      <c r="KE760" s="713"/>
      <c r="KF760" s="713"/>
      <c r="KG760" s="713"/>
      <c r="KH760" s="713"/>
      <c r="KI760" s="713"/>
      <c r="KJ760" s="713"/>
      <c r="KK760" s="713"/>
      <c r="KL760" s="713"/>
      <c r="KM760" s="713"/>
      <c r="KN760" s="713"/>
      <c r="KO760" s="713"/>
      <c r="KP760" s="713"/>
      <c r="KQ760" s="713"/>
      <c r="KR760" s="713"/>
      <c r="KS760" s="713"/>
      <c r="KT760" s="713"/>
      <c r="KU760" s="713"/>
      <c r="KV760" s="713"/>
      <c r="KW760" s="713"/>
      <c r="KX760" s="713"/>
      <c r="KY760" s="713"/>
      <c r="KZ760" s="713"/>
      <c r="LA760" s="713"/>
      <c r="LB760" s="713"/>
      <c r="LC760" s="713"/>
      <c r="LD760" s="713"/>
      <c r="LE760" s="713"/>
      <c r="LF760" s="713"/>
      <c r="LG760" s="713"/>
      <c r="LH760" s="713"/>
      <c r="LI760" s="713"/>
      <c r="LJ760" s="713"/>
      <c r="LK760" s="713"/>
      <c r="LL760" s="713"/>
      <c r="LM760" s="713"/>
      <c r="LN760" s="713"/>
      <c r="LO760" s="713"/>
      <c r="LP760" s="713"/>
      <c r="LQ760" s="713"/>
      <c r="LR760" s="713"/>
      <c r="LS760" s="713"/>
      <c r="LT760" s="713"/>
      <c r="LU760" s="713"/>
      <c r="LV760" s="713"/>
      <c r="LW760" s="713"/>
      <c r="LX760" s="713"/>
      <c r="LY760" s="713"/>
      <c r="LZ760" s="713"/>
      <c r="MA760" s="713"/>
      <c r="MB760" s="713"/>
      <c r="MC760" s="713"/>
      <c r="MD760" s="713"/>
      <c r="ME760" s="713"/>
      <c r="MF760" s="713"/>
      <c r="MG760" s="713"/>
      <c r="MH760" s="713"/>
      <c r="MI760" s="713"/>
      <c r="MJ760" s="713"/>
      <c r="MK760" s="713"/>
      <c r="ML760" s="713"/>
      <c r="MM760" s="713"/>
      <c r="MN760" s="713"/>
      <c r="MO760" s="713"/>
      <c r="MP760" s="713"/>
      <c r="MQ760" s="713"/>
      <c r="MR760" s="713"/>
      <c r="MS760" s="713"/>
      <c r="MT760" s="713"/>
      <c r="MU760" s="713"/>
      <c r="MV760" s="714"/>
      <c r="MW760" s="714"/>
      <c r="MX760" s="714"/>
      <c r="MY760" s="714"/>
      <c r="MZ760" s="714"/>
    </row>
    <row r="761" spans="1:364" s="49" customFormat="1">
      <c r="A761" s="723"/>
      <c r="B761" s="724"/>
      <c r="C761" s="709"/>
      <c r="D761" s="474"/>
      <c r="E761" s="7"/>
      <c r="F761" s="7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373"/>
      <c r="AG761" s="7"/>
      <c r="AH761" s="7"/>
      <c r="AI761" s="7"/>
      <c r="AJ761" s="7"/>
      <c r="AK761" s="7"/>
      <c r="AL761" s="7"/>
      <c r="AM761" s="7"/>
      <c r="AN761" s="7"/>
      <c r="AO761" s="373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373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373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373"/>
      <c r="FG761" s="6"/>
      <c r="FH761" s="6"/>
      <c r="FI761" s="6"/>
      <c r="FJ761" s="6"/>
      <c r="FK761" s="6"/>
      <c r="FL761" s="6"/>
      <c r="FM761" s="225"/>
      <c r="FN761" s="6"/>
      <c r="FO761" s="6"/>
      <c r="FP761" s="6"/>
      <c r="FQ761" s="6"/>
      <c r="FR761" s="510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101"/>
      <c r="GJ761" s="511"/>
      <c r="GK761" s="101"/>
      <c r="GL761" s="77"/>
      <c r="GM761" s="77"/>
      <c r="GN761" s="77"/>
      <c r="GO761" s="77"/>
      <c r="GP761" s="77"/>
      <c r="GQ761" s="77"/>
      <c r="GR761" s="77"/>
      <c r="GS761" s="77"/>
      <c r="GT761" s="77"/>
      <c r="GU761" s="77"/>
      <c r="GV761" s="77"/>
      <c r="GW761" s="77"/>
      <c r="GX761" s="77"/>
      <c r="GY761" s="77"/>
      <c r="GZ761" s="77"/>
      <c r="HA761" s="77"/>
      <c r="HB761" s="77"/>
      <c r="HC761" s="77"/>
      <c r="HD761" s="77"/>
      <c r="HE761" s="77"/>
      <c r="HF761" s="77"/>
      <c r="HG761" s="77"/>
      <c r="HH761" s="77"/>
      <c r="HI761" s="77"/>
      <c r="HJ761" s="77"/>
      <c r="HK761" s="77"/>
      <c r="HL761" s="77"/>
      <c r="HM761" s="77"/>
      <c r="HN761" s="77"/>
      <c r="HO761" s="77"/>
      <c r="HP761" s="77"/>
      <c r="HQ761" s="77"/>
      <c r="HR761" s="77"/>
      <c r="HS761" s="77"/>
      <c r="HT761" s="77"/>
      <c r="HU761" s="77"/>
      <c r="HV761" s="77"/>
      <c r="HW761" s="77"/>
      <c r="HX761" s="77"/>
      <c r="HY761" s="77"/>
      <c r="HZ761" s="77"/>
      <c r="IA761" s="77"/>
      <c r="IB761" s="77"/>
      <c r="IC761" s="77"/>
      <c r="ID761" s="77"/>
      <c r="IE761" s="77"/>
      <c r="IF761" s="77"/>
      <c r="IG761" s="77"/>
      <c r="IH761" s="77"/>
      <c r="II761" s="77"/>
      <c r="IJ761" s="77"/>
      <c r="IK761" s="77"/>
      <c r="IL761" s="77"/>
      <c r="IM761" s="77"/>
      <c r="IN761" s="77"/>
      <c r="IO761" s="77"/>
      <c r="IP761" s="77"/>
      <c r="IQ761" s="77"/>
      <c r="IR761" s="77"/>
      <c r="IS761" s="77"/>
      <c r="IT761" s="77"/>
      <c r="IU761" s="77"/>
      <c r="IV761" s="3"/>
      <c r="IW761" s="3"/>
      <c r="IX761" s="3"/>
      <c r="IY761" s="3"/>
      <c r="IZ761" s="3"/>
      <c r="JA761" s="551"/>
      <c r="JB761" s="713"/>
      <c r="JC761" s="713"/>
      <c r="JD761" s="713"/>
      <c r="JE761" s="713"/>
      <c r="JF761" s="713"/>
      <c r="JG761" s="713"/>
      <c r="JH761" s="713"/>
      <c r="JI761" s="713"/>
      <c r="JJ761" s="713"/>
      <c r="JK761" s="713"/>
      <c r="JL761" s="713"/>
      <c r="JM761" s="713"/>
      <c r="JN761" s="713"/>
      <c r="JO761" s="713"/>
      <c r="JP761" s="713"/>
      <c r="JQ761" s="713"/>
      <c r="JR761" s="713"/>
      <c r="JS761" s="713"/>
      <c r="JT761" s="713"/>
      <c r="JU761" s="713"/>
      <c r="JV761" s="713"/>
      <c r="JW761" s="713"/>
      <c r="JX761" s="713"/>
      <c r="JY761" s="713"/>
      <c r="JZ761" s="713"/>
      <c r="KA761" s="713"/>
      <c r="KB761" s="713"/>
      <c r="KC761" s="713"/>
      <c r="KD761" s="713"/>
      <c r="KE761" s="713"/>
      <c r="KF761" s="713"/>
      <c r="KG761" s="713"/>
      <c r="KH761" s="713"/>
      <c r="KI761" s="713"/>
      <c r="KJ761" s="713"/>
      <c r="KK761" s="713"/>
      <c r="KL761" s="713"/>
      <c r="KM761" s="713"/>
      <c r="KN761" s="713"/>
      <c r="KO761" s="713"/>
      <c r="KP761" s="713"/>
      <c r="KQ761" s="713"/>
      <c r="KR761" s="713"/>
      <c r="KS761" s="713"/>
      <c r="KT761" s="713"/>
      <c r="KU761" s="713"/>
      <c r="KV761" s="713"/>
      <c r="KW761" s="713"/>
      <c r="KX761" s="713"/>
      <c r="KY761" s="713"/>
      <c r="KZ761" s="713"/>
      <c r="LA761" s="713"/>
      <c r="LB761" s="713"/>
      <c r="LC761" s="713"/>
      <c r="LD761" s="713"/>
      <c r="LE761" s="713"/>
      <c r="LF761" s="713"/>
      <c r="LG761" s="713"/>
      <c r="LH761" s="713"/>
      <c r="LI761" s="713"/>
      <c r="LJ761" s="713"/>
      <c r="LK761" s="713"/>
      <c r="LL761" s="713"/>
      <c r="LM761" s="713"/>
      <c r="LN761" s="713"/>
      <c r="LO761" s="713"/>
      <c r="LP761" s="713"/>
      <c r="LQ761" s="713"/>
      <c r="LR761" s="713"/>
      <c r="LS761" s="713"/>
      <c r="LT761" s="713"/>
      <c r="LU761" s="713"/>
      <c r="LV761" s="713"/>
      <c r="LW761" s="713"/>
      <c r="LX761" s="713"/>
      <c r="LY761" s="713"/>
      <c r="LZ761" s="713"/>
      <c r="MA761" s="713"/>
      <c r="MB761" s="713"/>
      <c r="MC761" s="713"/>
      <c r="MD761" s="713"/>
      <c r="ME761" s="713"/>
      <c r="MF761" s="713"/>
      <c r="MG761" s="713"/>
      <c r="MH761" s="713"/>
      <c r="MI761" s="713"/>
      <c r="MJ761" s="713"/>
      <c r="MK761" s="713"/>
      <c r="ML761" s="713"/>
      <c r="MM761" s="713"/>
      <c r="MN761" s="713"/>
      <c r="MO761" s="713"/>
      <c r="MP761" s="713"/>
      <c r="MQ761" s="713"/>
      <c r="MR761" s="713"/>
      <c r="MS761" s="713"/>
      <c r="MT761" s="713"/>
      <c r="MU761" s="713"/>
      <c r="MV761" s="714"/>
      <c r="MW761" s="714"/>
      <c r="MX761" s="714"/>
      <c r="MY761" s="714"/>
      <c r="MZ761" s="714"/>
    </row>
    <row r="762" spans="1:364" s="49" customFormat="1">
      <c r="A762" s="723"/>
      <c r="B762" s="724"/>
      <c r="C762" s="709"/>
      <c r="D762" s="474"/>
      <c r="E762" s="7"/>
      <c r="F762" s="7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373"/>
      <c r="AG762" s="7"/>
      <c r="AH762" s="7"/>
      <c r="AI762" s="7"/>
      <c r="AJ762" s="7"/>
      <c r="AK762" s="7"/>
      <c r="AL762" s="7"/>
      <c r="AM762" s="7"/>
      <c r="AN762" s="7"/>
      <c r="AO762" s="373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373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373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373"/>
      <c r="FG762" s="6"/>
      <c r="FH762" s="6"/>
      <c r="FI762" s="6"/>
      <c r="FJ762" s="6"/>
      <c r="FK762" s="6"/>
      <c r="FL762" s="6"/>
      <c r="FM762" s="225"/>
      <c r="FN762" s="6"/>
      <c r="FO762" s="6"/>
      <c r="FP762" s="6"/>
      <c r="FQ762" s="6"/>
      <c r="FR762" s="510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101"/>
      <c r="GJ762" s="511"/>
      <c r="GK762" s="101"/>
      <c r="GL762" s="77"/>
      <c r="GM762" s="77"/>
      <c r="GN762" s="77"/>
      <c r="GO762" s="77"/>
      <c r="GP762" s="77"/>
      <c r="GQ762" s="77"/>
      <c r="GR762" s="77"/>
      <c r="GS762" s="77"/>
      <c r="GT762" s="77"/>
      <c r="GU762" s="77"/>
      <c r="GV762" s="77"/>
      <c r="GW762" s="77"/>
      <c r="GX762" s="77"/>
      <c r="GY762" s="77"/>
      <c r="GZ762" s="77"/>
      <c r="HA762" s="77"/>
      <c r="HB762" s="77"/>
      <c r="HC762" s="77"/>
      <c r="HD762" s="77"/>
      <c r="HE762" s="77"/>
      <c r="HF762" s="77"/>
      <c r="HG762" s="77"/>
      <c r="HH762" s="77"/>
      <c r="HI762" s="77"/>
      <c r="HJ762" s="77"/>
      <c r="HK762" s="77"/>
      <c r="HL762" s="77"/>
      <c r="HM762" s="77"/>
      <c r="HN762" s="77"/>
      <c r="HO762" s="77"/>
      <c r="HP762" s="77"/>
      <c r="HQ762" s="77"/>
      <c r="HR762" s="77"/>
      <c r="HS762" s="77"/>
      <c r="HT762" s="77"/>
      <c r="HU762" s="77"/>
      <c r="HV762" s="77"/>
      <c r="HW762" s="77"/>
      <c r="HX762" s="77"/>
      <c r="HY762" s="77"/>
      <c r="HZ762" s="77"/>
      <c r="IA762" s="77"/>
      <c r="IB762" s="77"/>
      <c r="IC762" s="77"/>
      <c r="ID762" s="77"/>
      <c r="IE762" s="77"/>
      <c r="IF762" s="77"/>
      <c r="IG762" s="77"/>
      <c r="IH762" s="77"/>
      <c r="II762" s="77"/>
      <c r="IJ762" s="77"/>
      <c r="IK762" s="77"/>
      <c r="IL762" s="77"/>
      <c r="IM762" s="77"/>
      <c r="IN762" s="77"/>
      <c r="IO762" s="77"/>
      <c r="IP762" s="77"/>
      <c r="IQ762" s="77"/>
      <c r="IR762" s="77"/>
      <c r="IS762" s="77"/>
      <c r="IT762" s="77"/>
      <c r="IU762" s="77"/>
      <c r="IV762" s="3"/>
      <c r="IW762" s="3"/>
      <c r="IX762" s="3"/>
      <c r="IY762" s="3"/>
      <c r="IZ762" s="3"/>
      <c r="JA762" s="551"/>
      <c r="JB762" s="713"/>
      <c r="JC762" s="713"/>
      <c r="JD762" s="713"/>
      <c r="JE762" s="713"/>
      <c r="JF762" s="713"/>
      <c r="JG762" s="713"/>
      <c r="JH762" s="713"/>
      <c r="JI762" s="713"/>
      <c r="JJ762" s="713"/>
      <c r="JK762" s="713"/>
      <c r="JL762" s="713"/>
      <c r="JM762" s="713"/>
      <c r="JN762" s="713"/>
      <c r="JO762" s="713"/>
      <c r="JP762" s="713"/>
      <c r="JQ762" s="713"/>
      <c r="JR762" s="713"/>
      <c r="JS762" s="713"/>
      <c r="JT762" s="713"/>
      <c r="JU762" s="713"/>
      <c r="JV762" s="713"/>
      <c r="JW762" s="713"/>
      <c r="JX762" s="713"/>
      <c r="JY762" s="713"/>
      <c r="JZ762" s="713"/>
      <c r="KA762" s="713"/>
      <c r="KB762" s="713"/>
      <c r="KC762" s="713"/>
      <c r="KD762" s="713"/>
      <c r="KE762" s="713"/>
      <c r="KF762" s="713"/>
      <c r="KG762" s="713"/>
      <c r="KH762" s="713"/>
      <c r="KI762" s="713"/>
      <c r="KJ762" s="713"/>
      <c r="KK762" s="713"/>
      <c r="KL762" s="713"/>
      <c r="KM762" s="713"/>
      <c r="KN762" s="713"/>
      <c r="KO762" s="713"/>
      <c r="KP762" s="713"/>
      <c r="KQ762" s="713"/>
      <c r="KR762" s="713"/>
      <c r="KS762" s="713"/>
      <c r="KT762" s="713"/>
      <c r="KU762" s="713"/>
      <c r="KV762" s="713"/>
      <c r="KW762" s="713"/>
      <c r="KX762" s="713"/>
      <c r="KY762" s="713"/>
      <c r="KZ762" s="713"/>
      <c r="LA762" s="713"/>
      <c r="LB762" s="713"/>
      <c r="LC762" s="713"/>
      <c r="LD762" s="713"/>
      <c r="LE762" s="713"/>
      <c r="LF762" s="713"/>
      <c r="LG762" s="713"/>
      <c r="LH762" s="713"/>
      <c r="LI762" s="713"/>
      <c r="LJ762" s="713"/>
      <c r="LK762" s="713"/>
      <c r="LL762" s="713"/>
      <c r="LM762" s="713"/>
      <c r="LN762" s="713"/>
      <c r="LO762" s="713"/>
      <c r="LP762" s="713"/>
      <c r="LQ762" s="713"/>
      <c r="LR762" s="713"/>
      <c r="LS762" s="713"/>
      <c r="LT762" s="713"/>
      <c r="LU762" s="713"/>
      <c r="LV762" s="713"/>
      <c r="LW762" s="713"/>
      <c r="LX762" s="713"/>
      <c r="LY762" s="713"/>
      <c r="LZ762" s="713"/>
      <c r="MA762" s="713"/>
      <c r="MB762" s="713"/>
      <c r="MC762" s="713"/>
      <c r="MD762" s="713"/>
      <c r="ME762" s="713"/>
      <c r="MF762" s="713"/>
      <c r="MG762" s="713"/>
      <c r="MH762" s="713"/>
      <c r="MI762" s="713"/>
      <c r="MJ762" s="713"/>
      <c r="MK762" s="713"/>
      <c r="ML762" s="713"/>
      <c r="MM762" s="713"/>
      <c r="MN762" s="713"/>
      <c r="MO762" s="713"/>
      <c r="MP762" s="713"/>
      <c r="MQ762" s="713"/>
      <c r="MR762" s="713"/>
      <c r="MS762" s="713"/>
      <c r="MT762" s="713"/>
      <c r="MU762" s="713"/>
      <c r="MV762" s="714"/>
      <c r="MW762" s="714"/>
      <c r="MX762" s="714"/>
      <c r="MY762" s="714"/>
      <c r="MZ762" s="714"/>
    </row>
    <row r="763" spans="1:364" s="49" customFormat="1">
      <c r="A763" s="723"/>
      <c r="B763" s="724"/>
      <c r="C763" s="709"/>
      <c r="D763" s="474"/>
      <c r="E763" s="7"/>
      <c r="F763" s="7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373"/>
      <c r="AG763" s="7"/>
      <c r="AH763" s="7"/>
      <c r="AI763" s="7"/>
      <c r="AJ763" s="7"/>
      <c r="AK763" s="7"/>
      <c r="AL763" s="7"/>
      <c r="AM763" s="7"/>
      <c r="AN763" s="7"/>
      <c r="AO763" s="373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373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373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373"/>
      <c r="FG763" s="6"/>
      <c r="FH763" s="6"/>
      <c r="FI763" s="6"/>
      <c r="FJ763" s="6"/>
      <c r="FK763" s="6"/>
      <c r="FL763" s="6"/>
      <c r="FM763" s="225"/>
      <c r="FN763" s="6"/>
      <c r="FO763" s="6"/>
      <c r="FP763" s="6"/>
      <c r="FQ763" s="6"/>
      <c r="FR763" s="510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101"/>
      <c r="GJ763" s="511"/>
      <c r="GK763" s="101"/>
      <c r="GL763" s="77"/>
      <c r="GM763" s="77"/>
      <c r="GN763" s="77"/>
      <c r="GO763" s="77"/>
      <c r="GP763" s="77"/>
      <c r="GQ763" s="77"/>
      <c r="GR763" s="77"/>
      <c r="GS763" s="77"/>
      <c r="GT763" s="77"/>
      <c r="GU763" s="77"/>
      <c r="GV763" s="77"/>
      <c r="GW763" s="77"/>
      <c r="GX763" s="77"/>
      <c r="GY763" s="77"/>
      <c r="GZ763" s="77"/>
      <c r="HA763" s="77"/>
      <c r="HB763" s="77"/>
      <c r="HC763" s="77"/>
      <c r="HD763" s="77"/>
      <c r="HE763" s="77"/>
      <c r="HF763" s="77"/>
      <c r="HG763" s="77"/>
      <c r="HH763" s="77"/>
      <c r="HI763" s="77"/>
      <c r="HJ763" s="77"/>
      <c r="HK763" s="77"/>
      <c r="HL763" s="77"/>
      <c r="HM763" s="77"/>
      <c r="HN763" s="77"/>
      <c r="HO763" s="77"/>
      <c r="HP763" s="77"/>
      <c r="HQ763" s="77"/>
      <c r="HR763" s="77"/>
      <c r="HS763" s="77"/>
      <c r="HT763" s="77"/>
      <c r="HU763" s="77"/>
      <c r="HV763" s="77"/>
      <c r="HW763" s="77"/>
      <c r="HX763" s="77"/>
      <c r="HY763" s="77"/>
      <c r="HZ763" s="77"/>
      <c r="IA763" s="77"/>
      <c r="IB763" s="77"/>
      <c r="IC763" s="77"/>
      <c r="ID763" s="77"/>
      <c r="IE763" s="77"/>
      <c r="IF763" s="77"/>
      <c r="IG763" s="77"/>
      <c r="IH763" s="77"/>
      <c r="II763" s="77"/>
      <c r="IJ763" s="77"/>
      <c r="IK763" s="77"/>
      <c r="IL763" s="77"/>
      <c r="IM763" s="77"/>
      <c r="IN763" s="77"/>
      <c r="IO763" s="77"/>
      <c r="IP763" s="77"/>
      <c r="IQ763" s="77"/>
      <c r="IR763" s="77"/>
      <c r="IS763" s="77"/>
      <c r="IT763" s="77"/>
      <c r="IU763" s="77"/>
      <c r="IV763" s="3"/>
      <c r="IW763" s="3"/>
      <c r="IX763" s="3"/>
      <c r="IY763" s="3"/>
      <c r="IZ763" s="3"/>
      <c r="JA763" s="551"/>
      <c r="JB763" s="713"/>
      <c r="JC763" s="713"/>
      <c r="JD763" s="713"/>
      <c r="JE763" s="713"/>
      <c r="JF763" s="713"/>
      <c r="JG763" s="713"/>
      <c r="JH763" s="713"/>
      <c r="JI763" s="713"/>
      <c r="JJ763" s="713"/>
      <c r="JK763" s="713"/>
      <c r="JL763" s="713"/>
      <c r="JM763" s="713"/>
      <c r="JN763" s="713"/>
      <c r="JO763" s="713"/>
      <c r="JP763" s="713"/>
      <c r="JQ763" s="713"/>
      <c r="JR763" s="713"/>
      <c r="JS763" s="713"/>
      <c r="JT763" s="713"/>
      <c r="JU763" s="713"/>
      <c r="JV763" s="713"/>
      <c r="JW763" s="713"/>
      <c r="JX763" s="713"/>
      <c r="JY763" s="713"/>
      <c r="JZ763" s="713"/>
      <c r="KA763" s="713"/>
      <c r="KB763" s="713"/>
      <c r="KC763" s="713"/>
      <c r="KD763" s="713"/>
      <c r="KE763" s="713"/>
      <c r="KF763" s="713"/>
      <c r="KG763" s="713"/>
      <c r="KH763" s="713"/>
      <c r="KI763" s="713"/>
      <c r="KJ763" s="713"/>
      <c r="KK763" s="713"/>
      <c r="KL763" s="713"/>
      <c r="KM763" s="713"/>
      <c r="KN763" s="713"/>
      <c r="KO763" s="713"/>
      <c r="KP763" s="713"/>
      <c r="KQ763" s="713"/>
      <c r="KR763" s="713"/>
      <c r="KS763" s="713"/>
      <c r="KT763" s="713"/>
      <c r="KU763" s="713"/>
      <c r="KV763" s="713"/>
      <c r="KW763" s="713"/>
      <c r="KX763" s="713"/>
      <c r="KY763" s="713"/>
      <c r="KZ763" s="713"/>
      <c r="LA763" s="713"/>
      <c r="LB763" s="713"/>
      <c r="LC763" s="713"/>
      <c r="LD763" s="713"/>
      <c r="LE763" s="713"/>
      <c r="LF763" s="713"/>
      <c r="LG763" s="713"/>
      <c r="LH763" s="713"/>
      <c r="LI763" s="713"/>
      <c r="LJ763" s="713"/>
      <c r="LK763" s="713"/>
      <c r="LL763" s="713"/>
      <c r="LM763" s="713"/>
      <c r="LN763" s="713"/>
      <c r="LO763" s="713"/>
      <c r="LP763" s="713"/>
      <c r="LQ763" s="713"/>
      <c r="LR763" s="713"/>
      <c r="LS763" s="713"/>
      <c r="LT763" s="713"/>
      <c r="LU763" s="713"/>
      <c r="LV763" s="713"/>
      <c r="LW763" s="713"/>
      <c r="LX763" s="713"/>
      <c r="LY763" s="713"/>
      <c r="LZ763" s="713"/>
      <c r="MA763" s="713"/>
      <c r="MB763" s="713"/>
      <c r="MC763" s="713"/>
      <c r="MD763" s="713"/>
      <c r="ME763" s="713"/>
      <c r="MF763" s="713"/>
      <c r="MG763" s="713"/>
      <c r="MH763" s="713"/>
      <c r="MI763" s="713"/>
      <c r="MJ763" s="713"/>
      <c r="MK763" s="713"/>
      <c r="ML763" s="713"/>
      <c r="MM763" s="713"/>
      <c r="MN763" s="713"/>
      <c r="MO763" s="713"/>
      <c r="MP763" s="713"/>
      <c r="MQ763" s="713"/>
      <c r="MR763" s="713"/>
      <c r="MS763" s="713"/>
      <c r="MT763" s="713"/>
      <c r="MU763" s="713"/>
      <c r="MV763" s="714"/>
      <c r="MW763" s="714"/>
      <c r="MX763" s="714"/>
      <c r="MY763" s="714"/>
      <c r="MZ763" s="714"/>
    </row>
    <row r="764" spans="1:364" s="49" customFormat="1">
      <c r="A764" s="723"/>
      <c r="B764" s="724"/>
      <c r="C764" s="709"/>
      <c r="D764" s="474"/>
      <c r="E764" s="7"/>
      <c r="F764" s="7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373"/>
      <c r="AG764" s="7"/>
      <c r="AH764" s="7"/>
      <c r="AI764" s="7"/>
      <c r="AJ764" s="7"/>
      <c r="AK764" s="7"/>
      <c r="AL764" s="7"/>
      <c r="AM764" s="7"/>
      <c r="AN764" s="7"/>
      <c r="AO764" s="373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373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373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373"/>
      <c r="FG764" s="6"/>
      <c r="FH764" s="6"/>
      <c r="FI764" s="6"/>
      <c r="FJ764" s="6"/>
      <c r="FK764" s="6"/>
      <c r="FL764" s="6"/>
      <c r="FM764" s="225"/>
      <c r="FN764" s="6"/>
      <c r="FO764" s="6"/>
      <c r="FP764" s="6"/>
      <c r="FQ764" s="6"/>
      <c r="FR764" s="510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101"/>
      <c r="GJ764" s="511"/>
      <c r="GK764" s="101"/>
      <c r="GL764" s="77"/>
      <c r="GM764" s="77"/>
      <c r="GN764" s="77"/>
      <c r="GO764" s="77"/>
      <c r="GP764" s="77"/>
      <c r="GQ764" s="77"/>
      <c r="GR764" s="77"/>
      <c r="GS764" s="77"/>
      <c r="GT764" s="77"/>
      <c r="GU764" s="77"/>
      <c r="GV764" s="77"/>
      <c r="GW764" s="77"/>
      <c r="GX764" s="77"/>
      <c r="GY764" s="77"/>
      <c r="GZ764" s="77"/>
      <c r="HA764" s="77"/>
      <c r="HB764" s="77"/>
      <c r="HC764" s="77"/>
      <c r="HD764" s="77"/>
      <c r="HE764" s="77"/>
      <c r="HF764" s="77"/>
      <c r="HG764" s="77"/>
      <c r="HH764" s="77"/>
      <c r="HI764" s="77"/>
      <c r="HJ764" s="77"/>
      <c r="HK764" s="77"/>
      <c r="HL764" s="77"/>
      <c r="HM764" s="77"/>
      <c r="HN764" s="77"/>
      <c r="HO764" s="77"/>
      <c r="HP764" s="77"/>
      <c r="HQ764" s="77"/>
      <c r="HR764" s="77"/>
      <c r="HS764" s="77"/>
      <c r="HT764" s="77"/>
      <c r="HU764" s="77"/>
      <c r="HV764" s="77"/>
      <c r="HW764" s="77"/>
      <c r="HX764" s="77"/>
      <c r="HY764" s="77"/>
      <c r="HZ764" s="77"/>
      <c r="IA764" s="77"/>
      <c r="IB764" s="77"/>
      <c r="IC764" s="77"/>
      <c r="ID764" s="77"/>
      <c r="IE764" s="77"/>
      <c r="IF764" s="77"/>
      <c r="IG764" s="77"/>
      <c r="IH764" s="77"/>
      <c r="II764" s="77"/>
      <c r="IJ764" s="77"/>
      <c r="IK764" s="77"/>
      <c r="IL764" s="77"/>
      <c r="IM764" s="77"/>
      <c r="IN764" s="77"/>
      <c r="IO764" s="77"/>
      <c r="IP764" s="77"/>
      <c r="IQ764" s="77"/>
      <c r="IR764" s="77"/>
      <c r="IS764" s="77"/>
      <c r="IT764" s="77"/>
      <c r="IU764" s="77"/>
      <c r="IV764" s="3"/>
      <c r="IW764" s="3"/>
      <c r="IX764" s="3"/>
      <c r="IY764" s="3"/>
      <c r="IZ764" s="3"/>
      <c r="JA764" s="551"/>
      <c r="JB764" s="713"/>
      <c r="JC764" s="713"/>
      <c r="JD764" s="713"/>
      <c r="JE764" s="713"/>
      <c r="JF764" s="713"/>
      <c r="JG764" s="713"/>
      <c r="JH764" s="713"/>
      <c r="JI764" s="713"/>
      <c r="JJ764" s="713"/>
      <c r="JK764" s="713"/>
      <c r="JL764" s="713"/>
      <c r="JM764" s="713"/>
      <c r="JN764" s="713"/>
      <c r="JO764" s="713"/>
      <c r="JP764" s="713"/>
      <c r="JQ764" s="713"/>
      <c r="JR764" s="713"/>
      <c r="JS764" s="713"/>
      <c r="JT764" s="713"/>
      <c r="JU764" s="713"/>
      <c r="JV764" s="713"/>
      <c r="JW764" s="713"/>
      <c r="JX764" s="713"/>
      <c r="JY764" s="713"/>
      <c r="JZ764" s="713"/>
      <c r="KA764" s="713"/>
      <c r="KB764" s="713"/>
      <c r="KC764" s="713"/>
      <c r="KD764" s="713"/>
      <c r="KE764" s="713"/>
      <c r="KF764" s="713"/>
      <c r="KG764" s="713"/>
      <c r="KH764" s="713"/>
      <c r="KI764" s="713"/>
      <c r="KJ764" s="713"/>
      <c r="KK764" s="713"/>
      <c r="KL764" s="713"/>
      <c r="KM764" s="713"/>
      <c r="KN764" s="713"/>
      <c r="KO764" s="713"/>
      <c r="KP764" s="713"/>
      <c r="KQ764" s="713"/>
      <c r="KR764" s="713"/>
      <c r="KS764" s="713"/>
      <c r="KT764" s="713"/>
      <c r="KU764" s="713"/>
      <c r="KV764" s="713"/>
      <c r="KW764" s="713"/>
      <c r="KX764" s="713"/>
      <c r="KY764" s="713"/>
      <c r="KZ764" s="713"/>
      <c r="LA764" s="713"/>
      <c r="LB764" s="713"/>
      <c r="LC764" s="713"/>
      <c r="LD764" s="713"/>
      <c r="LE764" s="713"/>
      <c r="LF764" s="713"/>
      <c r="LG764" s="713"/>
      <c r="LH764" s="713"/>
      <c r="LI764" s="713"/>
      <c r="LJ764" s="713"/>
      <c r="LK764" s="713"/>
      <c r="LL764" s="713"/>
      <c r="LM764" s="713"/>
      <c r="LN764" s="713"/>
      <c r="LO764" s="713"/>
      <c r="LP764" s="713"/>
      <c r="LQ764" s="713"/>
      <c r="LR764" s="713"/>
      <c r="LS764" s="713"/>
      <c r="LT764" s="713"/>
      <c r="LU764" s="713"/>
      <c r="LV764" s="713"/>
      <c r="LW764" s="713"/>
      <c r="LX764" s="713"/>
      <c r="LY764" s="713"/>
      <c r="LZ764" s="713"/>
      <c r="MA764" s="713"/>
      <c r="MB764" s="713"/>
      <c r="MC764" s="713"/>
      <c r="MD764" s="713"/>
      <c r="ME764" s="713"/>
      <c r="MF764" s="713"/>
      <c r="MG764" s="713"/>
      <c r="MH764" s="713"/>
      <c r="MI764" s="713"/>
      <c r="MJ764" s="713"/>
      <c r="MK764" s="713"/>
      <c r="ML764" s="713"/>
      <c r="MM764" s="713"/>
      <c r="MN764" s="713"/>
      <c r="MO764" s="713"/>
      <c r="MP764" s="713"/>
      <c r="MQ764" s="713"/>
      <c r="MR764" s="713"/>
      <c r="MS764" s="713"/>
      <c r="MT764" s="713"/>
      <c r="MU764" s="713"/>
      <c r="MV764" s="714"/>
      <c r="MW764" s="714"/>
      <c r="MX764" s="714"/>
      <c r="MY764" s="714"/>
      <c r="MZ764" s="714"/>
    </row>
    <row r="765" spans="1:364" s="49" customFormat="1">
      <c r="A765" s="723"/>
      <c r="B765" s="724"/>
      <c r="C765" s="709"/>
      <c r="D765" s="474"/>
      <c r="E765" s="7"/>
      <c r="F765" s="7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373"/>
      <c r="AG765" s="7"/>
      <c r="AH765" s="7"/>
      <c r="AI765" s="7"/>
      <c r="AJ765" s="7"/>
      <c r="AK765" s="7"/>
      <c r="AL765" s="7"/>
      <c r="AM765" s="7"/>
      <c r="AN765" s="7"/>
      <c r="AO765" s="373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373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373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373"/>
      <c r="FG765" s="6"/>
      <c r="FH765" s="6"/>
      <c r="FI765" s="6"/>
      <c r="FJ765" s="6"/>
      <c r="FK765" s="6"/>
      <c r="FL765" s="6"/>
      <c r="FM765" s="225"/>
      <c r="FN765" s="6"/>
      <c r="FO765" s="6"/>
      <c r="FP765" s="6"/>
      <c r="FQ765" s="6"/>
      <c r="FR765" s="510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101"/>
      <c r="GJ765" s="511"/>
      <c r="GK765" s="101"/>
      <c r="GL765" s="77"/>
      <c r="GM765" s="77"/>
      <c r="GN765" s="77"/>
      <c r="GO765" s="77"/>
      <c r="GP765" s="77"/>
      <c r="GQ765" s="77"/>
      <c r="GR765" s="77"/>
      <c r="GS765" s="77"/>
      <c r="GT765" s="77"/>
      <c r="GU765" s="77"/>
      <c r="GV765" s="77"/>
      <c r="GW765" s="77"/>
      <c r="GX765" s="77"/>
      <c r="GY765" s="77"/>
      <c r="GZ765" s="77"/>
      <c r="HA765" s="77"/>
      <c r="HB765" s="77"/>
      <c r="HC765" s="77"/>
      <c r="HD765" s="77"/>
      <c r="HE765" s="77"/>
      <c r="HF765" s="77"/>
      <c r="HG765" s="77"/>
      <c r="HH765" s="77"/>
      <c r="HI765" s="77"/>
      <c r="HJ765" s="77"/>
      <c r="HK765" s="77"/>
      <c r="HL765" s="77"/>
      <c r="HM765" s="77"/>
      <c r="HN765" s="77"/>
      <c r="HO765" s="77"/>
      <c r="HP765" s="77"/>
      <c r="HQ765" s="77"/>
      <c r="HR765" s="77"/>
      <c r="HS765" s="77"/>
      <c r="HT765" s="77"/>
      <c r="HU765" s="77"/>
      <c r="HV765" s="77"/>
      <c r="HW765" s="77"/>
      <c r="HX765" s="77"/>
      <c r="HY765" s="77"/>
      <c r="HZ765" s="77"/>
      <c r="IA765" s="77"/>
      <c r="IB765" s="77"/>
      <c r="IC765" s="77"/>
      <c r="ID765" s="77"/>
      <c r="IE765" s="77"/>
      <c r="IF765" s="77"/>
      <c r="IG765" s="77"/>
      <c r="IH765" s="77"/>
      <c r="II765" s="77"/>
      <c r="IJ765" s="77"/>
      <c r="IK765" s="77"/>
      <c r="IL765" s="77"/>
      <c r="IM765" s="77"/>
      <c r="IN765" s="77"/>
      <c r="IO765" s="77"/>
      <c r="IP765" s="77"/>
      <c r="IQ765" s="77"/>
      <c r="IR765" s="77"/>
      <c r="IS765" s="77"/>
      <c r="IT765" s="77"/>
      <c r="IU765" s="77"/>
      <c r="IV765" s="3"/>
      <c r="IW765" s="3"/>
      <c r="IX765" s="3"/>
      <c r="IY765" s="3"/>
      <c r="IZ765" s="3"/>
      <c r="JA765" s="551"/>
      <c r="JB765" s="713"/>
      <c r="JC765" s="713"/>
      <c r="JD765" s="713"/>
      <c r="JE765" s="713"/>
      <c r="JF765" s="713"/>
      <c r="JG765" s="713"/>
      <c r="JH765" s="713"/>
      <c r="JI765" s="713"/>
      <c r="JJ765" s="713"/>
      <c r="JK765" s="713"/>
      <c r="JL765" s="713"/>
      <c r="JM765" s="713"/>
      <c r="JN765" s="713"/>
      <c r="JO765" s="713"/>
      <c r="JP765" s="713"/>
      <c r="JQ765" s="713"/>
      <c r="JR765" s="713"/>
      <c r="JS765" s="713"/>
      <c r="JT765" s="713"/>
      <c r="JU765" s="713"/>
      <c r="JV765" s="713"/>
      <c r="JW765" s="713"/>
      <c r="JX765" s="713"/>
      <c r="JY765" s="713"/>
      <c r="JZ765" s="713"/>
      <c r="KA765" s="713"/>
      <c r="KB765" s="713"/>
      <c r="KC765" s="713"/>
      <c r="KD765" s="713"/>
      <c r="KE765" s="713"/>
      <c r="KF765" s="713"/>
      <c r="KG765" s="713"/>
      <c r="KH765" s="713"/>
      <c r="KI765" s="713"/>
      <c r="KJ765" s="713"/>
      <c r="KK765" s="713"/>
      <c r="KL765" s="713"/>
      <c r="KM765" s="713"/>
      <c r="KN765" s="713"/>
      <c r="KO765" s="713"/>
      <c r="KP765" s="713"/>
      <c r="KQ765" s="713"/>
      <c r="KR765" s="713"/>
      <c r="KS765" s="713"/>
      <c r="KT765" s="713"/>
      <c r="KU765" s="713"/>
      <c r="KV765" s="713"/>
      <c r="KW765" s="713"/>
      <c r="KX765" s="713"/>
      <c r="KY765" s="713"/>
      <c r="KZ765" s="713"/>
      <c r="LA765" s="713"/>
      <c r="LB765" s="713"/>
      <c r="LC765" s="713"/>
      <c r="LD765" s="713"/>
      <c r="LE765" s="713"/>
      <c r="LF765" s="713"/>
      <c r="LG765" s="713"/>
      <c r="LH765" s="713"/>
      <c r="LI765" s="713"/>
      <c r="LJ765" s="713"/>
      <c r="LK765" s="713"/>
      <c r="LL765" s="713"/>
      <c r="LM765" s="713"/>
      <c r="LN765" s="713"/>
      <c r="LO765" s="713"/>
      <c r="LP765" s="713"/>
      <c r="LQ765" s="713"/>
      <c r="LR765" s="713"/>
      <c r="LS765" s="713"/>
      <c r="LT765" s="713"/>
      <c r="LU765" s="713"/>
      <c r="LV765" s="713"/>
      <c r="LW765" s="713"/>
      <c r="LX765" s="713"/>
      <c r="LY765" s="713"/>
      <c r="LZ765" s="713"/>
      <c r="MA765" s="713"/>
      <c r="MB765" s="713"/>
      <c r="MC765" s="713"/>
      <c r="MD765" s="713"/>
      <c r="ME765" s="713"/>
      <c r="MF765" s="713"/>
      <c r="MG765" s="713"/>
      <c r="MH765" s="713"/>
      <c r="MI765" s="713"/>
      <c r="MJ765" s="713"/>
      <c r="MK765" s="713"/>
      <c r="ML765" s="713"/>
      <c r="MM765" s="713"/>
      <c r="MN765" s="713"/>
      <c r="MO765" s="713"/>
      <c r="MP765" s="713"/>
      <c r="MQ765" s="713"/>
      <c r="MR765" s="713"/>
      <c r="MS765" s="713"/>
      <c r="MT765" s="713"/>
      <c r="MU765" s="713"/>
      <c r="MV765" s="714"/>
      <c r="MW765" s="714"/>
      <c r="MX765" s="714"/>
      <c r="MY765" s="714"/>
      <c r="MZ765" s="714"/>
    </row>
    <row r="766" spans="1:364" s="49" customFormat="1">
      <c r="A766" s="723"/>
      <c r="B766" s="724"/>
      <c r="C766" s="709"/>
      <c r="D766" s="474"/>
      <c r="E766" s="7"/>
      <c r="F766" s="7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373"/>
      <c r="AG766" s="7"/>
      <c r="AH766" s="7"/>
      <c r="AI766" s="7"/>
      <c r="AJ766" s="7"/>
      <c r="AK766" s="7"/>
      <c r="AL766" s="7"/>
      <c r="AM766" s="7"/>
      <c r="AN766" s="7"/>
      <c r="AO766" s="373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373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373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373"/>
      <c r="FG766" s="6"/>
      <c r="FH766" s="6"/>
      <c r="FI766" s="6"/>
      <c r="FJ766" s="6"/>
      <c r="FK766" s="6"/>
      <c r="FL766" s="6"/>
      <c r="FM766" s="225"/>
      <c r="FN766" s="6"/>
      <c r="FO766" s="6"/>
      <c r="FP766" s="6"/>
      <c r="FQ766" s="6"/>
      <c r="FR766" s="510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101"/>
      <c r="GJ766" s="511"/>
      <c r="GK766" s="101"/>
      <c r="GL766" s="77"/>
      <c r="GM766" s="77"/>
      <c r="GN766" s="77"/>
      <c r="GO766" s="77"/>
      <c r="GP766" s="77"/>
      <c r="GQ766" s="77"/>
      <c r="GR766" s="77"/>
      <c r="GS766" s="77"/>
      <c r="GT766" s="77"/>
      <c r="GU766" s="77"/>
      <c r="GV766" s="77"/>
      <c r="GW766" s="77"/>
      <c r="GX766" s="77"/>
      <c r="GY766" s="77"/>
      <c r="GZ766" s="77"/>
      <c r="HA766" s="77"/>
      <c r="HB766" s="77"/>
      <c r="HC766" s="77"/>
      <c r="HD766" s="77"/>
      <c r="HE766" s="77"/>
      <c r="HF766" s="77"/>
      <c r="HG766" s="77"/>
      <c r="HH766" s="77"/>
      <c r="HI766" s="77"/>
      <c r="HJ766" s="77"/>
      <c r="HK766" s="77"/>
      <c r="HL766" s="77"/>
      <c r="HM766" s="77"/>
      <c r="HN766" s="77"/>
      <c r="HO766" s="77"/>
      <c r="HP766" s="77"/>
      <c r="HQ766" s="77"/>
      <c r="HR766" s="77"/>
      <c r="HS766" s="77"/>
      <c r="HT766" s="77"/>
      <c r="HU766" s="77"/>
      <c r="HV766" s="77"/>
      <c r="HW766" s="77"/>
      <c r="HX766" s="77"/>
      <c r="HY766" s="77"/>
      <c r="HZ766" s="77"/>
      <c r="IA766" s="77"/>
      <c r="IB766" s="77"/>
      <c r="IC766" s="77"/>
      <c r="ID766" s="77"/>
      <c r="IE766" s="77"/>
      <c r="IF766" s="77"/>
      <c r="IG766" s="77"/>
      <c r="IH766" s="77"/>
      <c r="II766" s="77"/>
      <c r="IJ766" s="77"/>
      <c r="IK766" s="77"/>
      <c r="IL766" s="77"/>
      <c r="IM766" s="77"/>
      <c r="IN766" s="77"/>
      <c r="IO766" s="77"/>
      <c r="IP766" s="77"/>
      <c r="IQ766" s="77"/>
      <c r="IR766" s="77"/>
      <c r="IS766" s="77"/>
      <c r="IT766" s="77"/>
      <c r="IU766" s="77"/>
      <c r="IV766" s="3"/>
      <c r="IW766" s="3"/>
      <c r="IX766" s="3"/>
      <c r="IY766" s="3"/>
      <c r="IZ766" s="3"/>
      <c r="JA766" s="551"/>
      <c r="JB766" s="713"/>
      <c r="JC766" s="713"/>
      <c r="JD766" s="713"/>
      <c r="JE766" s="713"/>
      <c r="JF766" s="713"/>
      <c r="JG766" s="713"/>
      <c r="JH766" s="713"/>
      <c r="JI766" s="713"/>
      <c r="JJ766" s="713"/>
      <c r="JK766" s="713"/>
      <c r="JL766" s="713"/>
      <c r="JM766" s="713"/>
      <c r="JN766" s="713"/>
      <c r="JO766" s="713"/>
      <c r="JP766" s="713"/>
      <c r="JQ766" s="713"/>
      <c r="JR766" s="713"/>
      <c r="JS766" s="713"/>
      <c r="JT766" s="713"/>
      <c r="JU766" s="713"/>
      <c r="JV766" s="713"/>
      <c r="JW766" s="713"/>
      <c r="JX766" s="713"/>
      <c r="JY766" s="713"/>
      <c r="JZ766" s="713"/>
      <c r="KA766" s="713"/>
      <c r="KB766" s="713"/>
      <c r="KC766" s="713"/>
      <c r="KD766" s="713"/>
      <c r="KE766" s="713"/>
      <c r="KF766" s="713"/>
      <c r="KG766" s="713"/>
      <c r="KH766" s="713"/>
      <c r="KI766" s="713"/>
      <c r="KJ766" s="713"/>
      <c r="KK766" s="713"/>
      <c r="KL766" s="713"/>
      <c r="KM766" s="713"/>
      <c r="KN766" s="713"/>
      <c r="KO766" s="713"/>
      <c r="KP766" s="713"/>
      <c r="KQ766" s="713"/>
      <c r="KR766" s="713"/>
      <c r="KS766" s="713"/>
      <c r="KT766" s="713"/>
      <c r="KU766" s="713"/>
      <c r="KV766" s="713"/>
      <c r="KW766" s="713"/>
      <c r="KX766" s="713"/>
      <c r="KY766" s="713"/>
      <c r="KZ766" s="713"/>
      <c r="LA766" s="713"/>
      <c r="LB766" s="713"/>
      <c r="LC766" s="713"/>
      <c r="LD766" s="713"/>
      <c r="LE766" s="713"/>
      <c r="LF766" s="713"/>
      <c r="LG766" s="713"/>
      <c r="LH766" s="713"/>
      <c r="LI766" s="713"/>
      <c r="LJ766" s="713"/>
      <c r="LK766" s="713"/>
      <c r="LL766" s="713"/>
      <c r="LM766" s="713"/>
      <c r="LN766" s="713"/>
      <c r="LO766" s="713"/>
      <c r="LP766" s="713"/>
      <c r="LQ766" s="713"/>
      <c r="LR766" s="713"/>
      <c r="LS766" s="713"/>
      <c r="LT766" s="713"/>
      <c r="LU766" s="713"/>
      <c r="LV766" s="713"/>
      <c r="LW766" s="713"/>
      <c r="LX766" s="713"/>
      <c r="LY766" s="713"/>
      <c r="LZ766" s="713"/>
      <c r="MA766" s="713"/>
      <c r="MB766" s="713"/>
      <c r="MC766" s="713"/>
      <c r="MD766" s="713"/>
      <c r="ME766" s="713"/>
      <c r="MF766" s="713"/>
      <c r="MG766" s="713"/>
      <c r="MH766" s="713"/>
      <c r="MI766" s="713"/>
      <c r="MJ766" s="713"/>
      <c r="MK766" s="713"/>
      <c r="ML766" s="713"/>
      <c r="MM766" s="713"/>
      <c r="MN766" s="713"/>
      <c r="MO766" s="713"/>
      <c r="MP766" s="713"/>
      <c r="MQ766" s="713"/>
      <c r="MR766" s="713"/>
      <c r="MS766" s="713"/>
      <c r="MT766" s="713"/>
      <c r="MU766" s="713"/>
      <c r="MV766" s="714"/>
      <c r="MW766" s="714"/>
      <c r="MX766" s="714"/>
      <c r="MY766" s="714"/>
      <c r="MZ766" s="714"/>
    </row>
    <row r="767" spans="1:364" s="49" customFormat="1">
      <c r="A767" s="723"/>
      <c r="B767" s="724"/>
      <c r="C767" s="709"/>
      <c r="D767" s="474"/>
      <c r="E767" s="7"/>
      <c r="F767" s="7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373"/>
      <c r="AG767" s="7"/>
      <c r="AH767" s="7"/>
      <c r="AI767" s="7"/>
      <c r="AJ767" s="7"/>
      <c r="AK767" s="7"/>
      <c r="AL767" s="7"/>
      <c r="AM767" s="7"/>
      <c r="AN767" s="7"/>
      <c r="AO767" s="373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373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373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373"/>
      <c r="FG767" s="6"/>
      <c r="FH767" s="6"/>
      <c r="FI767" s="6"/>
      <c r="FJ767" s="6"/>
      <c r="FK767" s="6"/>
      <c r="FL767" s="6"/>
      <c r="FM767" s="225"/>
      <c r="FN767" s="6"/>
      <c r="FO767" s="6"/>
      <c r="FP767" s="6"/>
      <c r="FQ767" s="6"/>
      <c r="FR767" s="510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101"/>
      <c r="GJ767" s="511"/>
      <c r="GK767" s="101"/>
      <c r="GL767" s="77"/>
      <c r="GM767" s="77"/>
      <c r="GN767" s="77"/>
      <c r="GO767" s="77"/>
      <c r="GP767" s="77"/>
      <c r="GQ767" s="77"/>
      <c r="GR767" s="77"/>
      <c r="GS767" s="77"/>
      <c r="GT767" s="77"/>
      <c r="GU767" s="77"/>
      <c r="GV767" s="77"/>
      <c r="GW767" s="77"/>
      <c r="GX767" s="77"/>
      <c r="GY767" s="77"/>
      <c r="GZ767" s="77"/>
      <c r="HA767" s="77"/>
      <c r="HB767" s="77"/>
      <c r="HC767" s="77"/>
      <c r="HD767" s="77"/>
      <c r="HE767" s="77"/>
      <c r="HF767" s="77"/>
      <c r="HG767" s="77"/>
      <c r="HH767" s="77"/>
      <c r="HI767" s="77"/>
      <c r="HJ767" s="77"/>
      <c r="HK767" s="77"/>
      <c r="HL767" s="77"/>
      <c r="HM767" s="77"/>
      <c r="HN767" s="77"/>
      <c r="HO767" s="77"/>
      <c r="HP767" s="77"/>
      <c r="HQ767" s="77"/>
      <c r="HR767" s="77"/>
      <c r="HS767" s="77"/>
      <c r="HT767" s="77"/>
      <c r="HU767" s="77"/>
      <c r="HV767" s="77"/>
      <c r="HW767" s="77"/>
      <c r="HX767" s="77"/>
      <c r="HY767" s="77"/>
      <c r="HZ767" s="77"/>
      <c r="IA767" s="77"/>
      <c r="IB767" s="77"/>
      <c r="IC767" s="77"/>
      <c r="ID767" s="77"/>
      <c r="IE767" s="77"/>
      <c r="IF767" s="77"/>
      <c r="IG767" s="77"/>
      <c r="IH767" s="77"/>
      <c r="II767" s="77"/>
      <c r="IJ767" s="77"/>
      <c r="IK767" s="77"/>
      <c r="IL767" s="77"/>
      <c r="IM767" s="77"/>
      <c r="IN767" s="77"/>
      <c r="IO767" s="77"/>
      <c r="IP767" s="77"/>
      <c r="IQ767" s="77"/>
      <c r="IR767" s="77"/>
      <c r="IS767" s="77"/>
      <c r="IT767" s="77"/>
      <c r="IU767" s="77"/>
      <c r="IV767" s="3"/>
      <c r="IW767" s="3"/>
      <c r="IX767" s="3"/>
      <c r="IY767" s="3"/>
      <c r="IZ767" s="3"/>
      <c r="JA767" s="551"/>
      <c r="JB767" s="713"/>
      <c r="JC767" s="713"/>
      <c r="JD767" s="713"/>
      <c r="JE767" s="713"/>
      <c r="JF767" s="713"/>
      <c r="JG767" s="713"/>
      <c r="JH767" s="713"/>
      <c r="JI767" s="713"/>
      <c r="JJ767" s="713"/>
      <c r="JK767" s="713"/>
      <c r="JL767" s="713"/>
      <c r="JM767" s="713"/>
      <c r="JN767" s="713"/>
      <c r="JO767" s="713"/>
      <c r="JP767" s="713"/>
      <c r="JQ767" s="713"/>
      <c r="JR767" s="713"/>
      <c r="JS767" s="713"/>
      <c r="JT767" s="713"/>
      <c r="JU767" s="713"/>
      <c r="JV767" s="713"/>
      <c r="JW767" s="713"/>
      <c r="JX767" s="713"/>
      <c r="JY767" s="713"/>
      <c r="JZ767" s="713"/>
      <c r="KA767" s="713"/>
      <c r="KB767" s="713"/>
      <c r="KC767" s="713"/>
      <c r="KD767" s="713"/>
      <c r="KE767" s="713"/>
      <c r="KF767" s="713"/>
      <c r="KG767" s="713"/>
      <c r="KH767" s="713"/>
      <c r="KI767" s="713"/>
      <c r="KJ767" s="713"/>
      <c r="KK767" s="713"/>
      <c r="KL767" s="713"/>
      <c r="KM767" s="713"/>
      <c r="KN767" s="713"/>
      <c r="KO767" s="713"/>
      <c r="KP767" s="713"/>
      <c r="KQ767" s="713"/>
      <c r="KR767" s="713"/>
      <c r="KS767" s="713"/>
      <c r="KT767" s="713"/>
      <c r="KU767" s="713"/>
      <c r="KV767" s="713"/>
      <c r="KW767" s="713"/>
      <c r="KX767" s="713"/>
      <c r="KY767" s="713"/>
      <c r="KZ767" s="713"/>
      <c r="LA767" s="713"/>
      <c r="LB767" s="713"/>
      <c r="LC767" s="713"/>
      <c r="LD767" s="713"/>
      <c r="LE767" s="713"/>
      <c r="LF767" s="713"/>
      <c r="LG767" s="713"/>
      <c r="LH767" s="713"/>
      <c r="LI767" s="713"/>
      <c r="LJ767" s="713"/>
      <c r="LK767" s="713"/>
      <c r="LL767" s="713"/>
      <c r="LM767" s="713"/>
      <c r="LN767" s="713"/>
      <c r="LO767" s="713"/>
      <c r="LP767" s="713"/>
      <c r="LQ767" s="713"/>
      <c r="LR767" s="713"/>
      <c r="LS767" s="713"/>
      <c r="LT767" s="713"/>
      <c r="LU767" s="713"/>
      <c r="LV767" s="713"/>
      <c r="LW767" s="713"/>
      <c r="LX767" s="713"/>
      <c r="LY767" s="713"/>
      <c r="LZ767" s="713"/>
      <c r="MA767" s="713"/>
      <c r="MB767" s="713"/>
      <c r="MC767" s="713"/>
      <c r="MD767" s="713"/>
      <c r="ME767" s="713"/>
      <c r="MF767" s="713"/>
      <c r="MG767" s="713"/>
      <c r="MH767" s="713"/>
      <c r="MI767" s="713"/>
      <c r="MJ767" s="713"/>
      <c r="MK767" s="713"/>
      <c r="ML767" s="713"/>
      <c r="MM767" s="713"/>
      <c r="MN767" s="713"/>
      <c r="MO767" s="713"/>
      <c r="MP767" s="713"/>
      <c r="MQ767" s="713"/>
      <c r="MR767" s="713"/>
      <c r="MS767" s="713"/>
      <c r="MT767" s="713"/>
      <c r="MU767" s="713"/>
      <c r="MV767" s="714"/>
      <c r="MW767" s="714"/>
      <c r="MX767" s="714"/>
      <c r="MY767" s="714"/>
      <c r="MZ767" s="714"/>
    </row>
    <row r="768" spans="1:364" s="49" customFormat="1">
      <c r="A768" s="723"/>
      <c r="B768" s="724"/>
      <c r="C768" s="709"/>
      <c r="D768" s="474"/>
      <c r="E768" s="7"/>
      <c r="F768" s="7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373"/>
      <c r="AG768" s="7"/>
      <c r="AH768" s="7"/>
      <c r="AI768" s="7"/>
      <c r="AJ768" s="7"/>
      <c r="AK768" s="7"/>
      <c r="AL768" s="7"/>
      <c r="AM768" s="7"/>
      <c r="AN768" s="7"/>
      <c r="AO768" s="373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373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373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373"/>
      <c r="FG768" s="6"/>
      <c r="FH768" s="6"/>
      <c r="FI768" s="6"/>
      <c r="FJ768" s="6"/>
      <c r="FK768" s="6"/>
      <c r="FL768" s="6"/>
      <c r="FM768" s="225"/>
      <c r="FN768" s="6"/>
      <c r="FO768" s="6"/>
      <c r="FP768" s="6"/>
      <c r="FQ768" s="6"/>
      <c r="FR768" s="510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101"/>
      <c r="GJ768" s="511"/>
      <c r="GK768" s="101"/>
      <c r="GL768" s="77"/>
      <c r="GM768" s="77"/>
      <c r="GN768" s="77"/>
      <c r="GO768" s="77"/>
      <c r="GP768" s="77"/>
      <c r="GQ768" s="77"/>
      <c r="GR768" s="77"/>
      <c r="GS768" s="77"/>
      <c r="GT768" s="77"/>
      <c r="GU768" s="77"/>
      <c r="GV768" s="77"/>
      <c r="GW768" s="77"/>
      <c r="GX768" s="77"/>
      <c r="GY768" s="77"/>
      <c r="GZ768" s="77"/>
      <c r="HA768" s="77"/>
      <c r="HB768" s="77"/>
      <c r="HC768" s="77"/>
      <c r="HD768" s="77"/>
      <c r="HE768" s="77"/>
      <c r="HF768" s="77"/>
      <c r="HG768" s="77"/>
      <c r="HH768" s="77"/>
      <c r="HI768" s="77"/>
      <c r="HJ768" s="77"/>
      <c r="HK768" s="77"/>
      <c r="HL768" s="77"/>
      <c r="HM768" s="77"/>
      <c r="HN768" s="77"/>
      <c r="HO768" s="77"/>
      <c r="HP768" s="77"/>
      <c r="HQ768" s="77"/>
      <c r="HR768" s="77"/>
      <c r="HS768" s="77"/>
      <c r="HT768" s="77"/>
      <c r="HU768" s="77"/>
      <c r="HV768" s="77"/>
      <c r="HW768" s="77"/>
      <c r="HX768" s="77"/>
      <c r="HY768" s="77"/>
      <c r="HZ768" s="77"/>
      <c r="IA768" s="77"/>
      <c r="IB768" s="77"/>
      <c r="IC768" s="77"/>
      <c r="ID768" s="77"/>
      <c r="IE768" s="77"/>
      <c r="IF768" s="77"/>
      <c r="IG768" s="77"/>
      <c r="IH768" s="77"/>
      <c r="II768" s="77"/>
      <c r="IJ768" s="77"/>
      <c r="IK768" s="77"/>
      <c r="IL768" s="77"/>
      <c r="IM768" s="77"/>
      <c r="IN768" s="77"/>
      <c r="IO768" s="77"/>
      <c r="IP768" s="77"/>
      <c r="IQ768" s="77"/>
      <c r="IR768" s="77"/>
      <c r="IS768" s="77"/>
      <c r="IT768" s="77"/>
      <c r="IU768" s="77"/>
      <c r="IV768" s="3"/>
      <c r="IW768" s="3"/>
      <c r="IX768" s="3"/>
      <c r="IY768" s="3"/>
      <c r="IZ768" s="3"/>
      <c r="JA768" s="551"/>
      <c r="JB768" s="713"/>
      <c r="JC768" s="713"/>
      <c r="JD768" s="713"/>
      <c r="JE768" s="713"/>
      <c r="JF768" s="713"/>
      <c r="JG768" s="713"/>
      <c r="JH768" s="713"/>
      <c r="JI768" s="713"/>
      <c r="JJ768" s="713"/>
      <c r="JK768" s="713"/>
      <c r="JL768" s="713"/>
      <c r="JM768" s="713"/>
      <c r="JN768" s="713"/>
      <c r="JO768" s="713"/>
      <c r="JP768" s="713"/>
      <c r="JQ768" s="713"/>
      <c r="JR768" s="713"/>
      <c r="JS768" s="713"/>
      <c r="JT768" s="713"/>
      <c r="JU768" s="713"/>
      <c r="JV768" s="713"/>
      <c r="JW768" s="713"/>
      <c r="JX768" s="713"/>
      <c r="JY768" s="713"/>
      <c r="JZ768" s="713"/>
      <c r="KA768" s="713"/>
      <c r="KB768" s="713"/>
      <c r="KC768" s="713"/>
      <c r="KD768" s="713"/>
      <c r="KE768" s="713"/>
      <c r="KF768" s="713"/>
      <c r="KG768" s="713"/>
      <c r="KH768" s="713"/>
      <c r="KI768" s="713"/>
      <c r="KJ768" s="713"/>
      <c r="KK768" s="713"/>
      <c r="KL768" s="713"/>
      <c r="KM768" s="713"/>
      <c r="KN768" s="713"/>
      <c r="KO768" s="713"/>
      <c r="KP768" s="713"/>
      <c r="KQ768" s="713"/>
      <c r="KR768" s="713"/>
      <c r="KS768" s="713"/>
      <c r="KT768" s="713"/>
      <c r="KU768" s="713"/>
      <c r="KV768" s="713"/>
      <c r="KW768" s="713"/>
      <c r="KX768" s="713"/>
      <c r="KY768" s="713"/>
      <c r="KZ768" s="713"/>
      <c r="LA768" s="713"/>
      <c r="LB768" s="713"/>
      <c r="LC768" s="713"/>
      <c r="LD768" s="713"/>
      <c r="LE768" s="713"/>
      <c r="LF768" s="713"/>
      <c r="LG768" s="713"/>
      <c r="LH768" s="713"/>
      <c r="LI768" s="713"/>
      <c r="LJ768" s="713"/>
      <c r="LK768" s="713"/>
      <c r="LL768" s="713"/>
      <c r="LM768" s="713"/>
      <c r="LN768" s="713"/>
      <c r="LO768" s="713"/>
      <c r="LP768" s="713"/>
      <c r="LQ768" s="713"/>
      <c r="LR768" s="713"/>
      <c r="LS768" s="713"/>
      <c r="LT768" s="713"/>
      <c r="LU768" s="713"/>
      <c r="LV768" s="713"/>
      <c r="LW768" s="713"/>
      <c r="LX768" s="713"/>
      <c r="LY768" s="713"/>
      <c r="LZ768" s="713"/>
      <c r="MA768" s="713"/>
      <c r="MB768" s="713"/>
      <c r="MC768" s="713"/>
      <c r="MD768" s="713"/>
      <c r="ME768" s="713"/>
      <c r="MF768" s="713"/>
      <c r="MG768" s="713"/>
      <c r="MH768" s="713"/>
      <c r="MI768" s="713"/>
      <c r="MJ768" s="713"/>
      <c r="MK768" s="713"/>
      <c r="ML768" s="713"/>
      <c r="MM768" s="713"/>
      <c r="MN768" s="713"/>
      <c r="MO768" s="713"/>
      <c r="MP768" s="713"/>
      <c r="MQ768" s="713"/>
      <c r="MR768" s="713"/>
      <c r="MS768" s="713"/>
      <c r="MT768" s="713"/>
      <c r="MU768" s="713"/>
      <c r="MV768" s="714"/>
      <c r="MW768" s="714"/>
      <c r="MX768" s="714"/>
      <c r="MY768" s="714"/>
      <c r="MZ768" s="714"/>
    </row>
    <row r="769" spans="1:364" s="49" customFormat="1">
      <c r="A769" s="723"/>
      <c r="B769" s="724"/>
      <c r="C769" s="709"/>
      <c r="D769" s="474"/>
      <c r="E769" s="7"/>
      <c r="F769" s="7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373"/>
      <c r="AG769" s="7"/>
      <c r="AH769" s="7"/>
      <c r="AI769" s="7"/>
      <c r="AJ769" s="7"/>
      <c r="AK769" s="7"/>
      <c r="AL769" s="7"/>
      <c r="AM769" s="7"/>
      <c r="AN769" s="7"/>
      <c r="AO769" s="373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373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373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373"/>
      <c r="FG769" s="6"/>
      <c r="FH769" s="6"/>
      <c r="FI769" s="6"/>
      <c r="FJ769" s="6"/>
      <c r="FK769" s="6"/>
      <c r="FL769" s="6"/>
      <c r="FM769" s="225"/>
      <c r="FN769" s="6"/>
      <c r="FO769" s="6"/>
      <c r="FP769" s="6"/>
      <c r="FQ769" s="6"/>
      <c r="FR769" s="510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101"/>
      <c r="GJ769" s="511"/>
      <c r="GK769" s="101"/>
      <c r="GL769" s="77"/>
      <c r="GM769" s="77"/>
      <c r="GN769" s="77"/>
      <c r="GO769" s="77"/>
      <c r="GP769" s="77"/>
      <c r="GQ769" s="77"/>
      <c r="GR769" s="77"/>
      <c r="GS769" s="77"/>
      <c r="GT769" s="77"/>
      <c r="GU769" s="77"/>
      <c r="GV769" s="77"/>
      <c r="GW769" s="77"/>
      <c r="GX769" s="77"/>
      <c r="GY769" s="77"/>
      <c r="GZ769" s="77"/>
      <c r="HA769" s="77"/>
      <c r="HB769" s="77"/>
      <c r="HC769" s="77"/>
      <c r="HD769" s="77"/>
      <c r="HE769" s="77"/>
      <c r="HF769" s="77"/>
      <c r="HG769" s="77"/>
      <c r="HH769" s="77"/>
      <c r="HI769" s="77"/>
      <c r="HJ769" s="77"/>
      <c r="HK769" s="77"/>
      <c r="HL769" s="77"/>
      <c r="HM769" s="77"/>
      <c r="HN769" s="77"/>
      <c r="HO769" s="77"/>
      <c r="HP769" s="77"/>
      <c r="HQ769" s="77"/>
      <c r="HR769" s="77"/>
      <c r="HS769" s="77"/>
      <c r="HT769" s="77"/>
      <c r="HU769" s="77"/>
      <c r="HV769" s="77"/>
      <c r="HW769" s="77"/>
      <c r="HX769" s="77"/>
      <c r="HY769" s="77"/>
      <c r="HZ769" s="77"/>
      <c r="IA769" s="77"/>
      <c r="IB769" s="77"/>
      <c r="IC769" s="77"/>
      <c r="ID769" s="77"/>
      <c r="IE769" s="77"/>
      <c r="IF769" s="77"/>
      <c r="IG769" s="77"/>
      <c r="IH769" s="77"/>
      <c r="II769" s="77"/>
      <c r="IJ769" s="77"/>
      <c r="IK769" s="77"/>
      <c r="IL769" s="77"/>
      <c r="IM769" s="77"/>
      <c r="IN769" s="77"/>
      <c r="IO769" s="77"/>
      <c r="IP769" s="77"/>
      <c r="IQ769" s="77"/>
      <c r="IR769" s="77"/>
      <c r="IS769" s="77"/>
      <c r="IT769" s="77"/>
      <c r="IU769" s="77"/>
      <c r="IV769" s="3"/>
      <c r="IW769" s="3"/>
      <c r="IX769" s="3"/>
      <c r="IY769" s="3"/>
      <c r="IZ769" s="3"/>
      <c r="JA769" s="551"/>
      <c r="JB769" s="713"/>
      <c r="JC769" s="713"/>
      <c r="JD769" s="713"/>
      <c r="JE769" s="713"/>
      <c r="JF769" s="713"/>
      <c r="JG769" s="713"/>
      <c r="JH769" s="713"/>
      <c r="JI769" s="713"/>
      <c r="JJ769" s="713"/>
      <c r="JK769" s="713"/>
      <c r="JL769" s="713"/>
      <c r="JM769" s="713"/>
      <c r="JN769" s="713"/>
      <c r="JO769" s="713"/>
      <c r="JP769" s="713"/>
      <c r="JQ769" s="713"/>
      <c r="JR769" s="713"/>
      <c r="JS769" s="713"/>
      <c r="JT769" s="713"/>
      <c r="JU769" s="713"/>
      <c r="JV769" s="713"/>
      <c r="JW769" s="713"/>
      <c r="JX769" s="713"/>
      <c r="JY769" s="713"/>
      <c r="JZ769" s="713"/>
      <c r="KA769" s="713"/>
      <c r="KB769" s="713"/>
      <c r="KC769" s="713"/>
      <c r="KD769" s="713"/>
      <c r="KE769" s="713"/>
      <c r="KF769" s="713"/>
      <c r="KG769" s="713"/>
      <c r="KH769" s="713"/>
      <c r="KI769" s="713"/>
      <c r="KJ769" s="713"/>
      <c r="KK769" s="713"/>
      <c r="KL769" s="713"/>
      <c r="KM769" s="713"/>
      <c r="KN769" s="713"/>
      <c r="KO769" s="713"/>
      <c r="KP769" s="713"/>
      <c r="KQ769" s="713"/>
      <c r="KR769" s="713"/>
      <c r="KS769" s="713"/>
      <c r="KT769" s="713"/>
      <c r="KU769" s="713"/>
      <c r="KV769" s="713"/>
      <c r="KW769" s="713"/>
      <c r="KX769" s="713"/>
      <c r="KY769" s="713"/>
      <c r="KZ769" s="713"/>
      <c r="LA769" s="713"/>
      <c r="LB769" s="713"/>
      <c r="LC769" s="713"/>
      <c r="LD769" s="713"/>
      <c r="LE769" s="713"/>
      <c r="LF769" s="713"/>
      <c r="LG769" s="713"/>
      <c r="LH769" s="713"/>
      <c r="LI769" s="713"/>
      <c r="LJ769" s="713"/>
      <c r="LK769" s="713"/>
      <c r="LL769" s="713"/>
      <c r="LM769" s="713"/>
      <c r="LN769" s="713"/>
      <c r="LO769" s="713"/>
      <c r="LP769" s="713"/>
      <c r="LQ769" s="713"/>
      <c r="LR769" s="713"/>
      <c r="LS769" s="713"/>
      <c r="LT769" s="713"/>
      <c r="LU769" s="713"/>
      <c r="LV769" s="713"/>
      <c r="LW769" s="713"/>
      <c r="LX769" s="713"/>
      <c r="LY769" s="713"/>
      <c r="LZ769" s="713"/>
      <c r="MA769" s="713"/>
      <c r="MB769" s="713"/>
      <c r="MC769" s="713"/>
      <c r="MD769" s="713"/>
      <c r="ME769" s="713"/>
      <c r="MF769" s="713"/>
      <c r="MG769" s="713"/>
      <c r="MH769" s="713"/>
      <c r="MI769" s="713"/>
      <c r="MJ769" s="713"/>
      <c r="MK769" s="713"/>
      <c r="ML769" s="713"/>
      <c r="MM769" s="713"/>
      <c r="MN769" s="713"/>
      <c r="MO769" s="713"/>
      <c r="MP769" s="713"/>
      <c r="MQ769" s="713"/>
      <c r="MR769" s="713"/>
      <c r="MS769" s="713"/>
      <c r="MT769" s="713"/>
      <c r="MU769" s="713"/>
      <c r="MV769" s="714"/>
      <c r="MW769" s="714"/>
      <c r="MX769" s="714"/>
      <c r="MY769" s="714"/>
      <c r="MZ769" s="714"/>
    </row>
    <row r="770" spans="1:364" s="49" customFormat="1">
      <c r="A770" s="723"/>
      <c r="B770" s="724"/>
      <c r="C770" s="709"/>
      <c r="D770" s="474"/>
      <c r="E770" s="7"/>
      <c r="F770" s="7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373"/>
      <c r="AG770" s="7"/>
      <c r="AH770" s="7"/>
      <c r="AI770" s="7"/>
      <c r="AJ770" s="7"/>
      <c r="AK770" s="7"/>
      <c r="AL770" s="7"/>
      <c r="AM770" s="7"/>
      <c r="AN770" s="7"/>
      <c r="AO770" s="373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373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373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373"/>
      <c r="FG770" s="6"/>
      <c r="FH770" s="6"/>
      <c r="FI770" s="6"/>
      <c r="FJ770" s="6"/>
      <c r="FK770" s="6"/>
      <c r="FL770" s="6"/>
      <c r="FM770" s="225"/>
      <c r="FN770" s="6"/>
      <c r="FO770" s="6"/>
      <c r="FP770" s="6"/>
      <c r="FQ770" s="6"/>
      <c r="FR770" s="510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101"/>
      <c r="GJ770" s="511"/>
      <c r="GK770" s="101"/>
      <c r="GL770" s="77"/>
      <c r="GM770" s="77"/>
      <c r="GN770" s="77"/>
      <c r="GO770" s="77"/>
      <c r="GP770" s="77"/>
      <c r="GQ770" s="77"/>
      <c r="GR770" s="77"/>
      <c r="GS770" s="77"/>
      <c r="GT770" s="77"/>
      <c r="GU770" s="77"/>
      <c r="GV770" s="77"/>
      <c r="GW770" s="77"/>
      <c r="GX770" s="77"/>
      <c r="GY770" s="77"/>
      <c r="GZ770" s="77"/>
      <c r="HA770" s="77"/>
      <c r="HB770" s="77"/>
      <c r="HC770" s="77"/>
      <c r="HD770" s="77"/>
      <c r="HE770" s="77"/>
      <c r="HF770" s="77"/>
      <c r="HG770" s="77"/>
      <c r="HH770" s="77"/>
      <c r="HI770" s="77"/>
      <c r="HJ770" s="77"/>
      <c r="HK770" s="77"/>
      <c r="HL770" s="77"/>
      <c r="HM770" s="77"/>
      <c r="HN770" s="77"/>
      <c r="HO770" s="77"/>
      <c r="HP770" s="77"/>
      <c r="HQ770" s="77"/>
      <c r="HR770" s="77"/>
      <c r="HS770" s="77"/>
      <c r="HT770" s="77"/>
      <c r="HU770" s="77"/>
      <c r="HV770" s="77"/>
      <c r="HW770" s="77"/>
      <c r="HX770" s="77"/>
      <c r="HY770" s="77"/>
      <c r="HZ770" s="77"/>
      <c r="IA770" s="77"/>
      <c r="IB770" s="77"/>
      <c r="IC770" s="77"/>
      <c r="ID770" s="77"/>
      <c r="IE770" s="77"/>
      <c r="IF770" s="77"/>
      <c r="IG770" s="77"/>
      <c r="IH770" s="77"/>
      <c r="II770" s="77"/>
      <c r="IJ770" s="77"/>
      <c r="IK770" s="77"/>
      <c r="IL770" s="77"/>
      <c r="IM770" s="77"/>
      <c r="IN770" s="77"/>
      <c r="IO770" s="77"/>
      <c r="IP770" s="77"/>
      <c r="IQ770" s="77"/>
      <c r="IR770" s="77"/>
      <c r="IS770" s="77"/>
      <c r="IT770" s="77"/>
      <c r="IU770" s="77"/>
      <c r="IV770" s="3"/>
      <c r="IW770" s="3"/>
      <c r="IX770" s="3"/>
      <c r="IY770" s="3"/>
      <c r="IZ770" s="3"/>
      <c r="JA770" s="551"/>
      <c r="JB770" s="713"/>
      <c r="JC770" s="713"/>
      <c r="JD770" s="713"/>
      <c r="JE770" s="713"/>
      <c r="JF770" s="713"/>
      <c r="JG770" s="713"/>
      <c r="JH770" s="713"/>
      <c r="JI770" s="713"/>
      <c r="JJ770" s="713"/>
      <c r="JK770" s="713"/>
      <c r="JL770" s="713"/>
      <c r="JM770" s="713"/>
      <c r="JN770" s="713"/>
      <c r="JO770" s="713"/>
      <c r="JP770" s="713"/>
      <c r="JQ770" s="713"/>
      <c r="JR770" s="713"/>
      <c r="JS770" s="713"/>
      <c r="JT770" s="713"/>
      <c r="JU770" s="713"/>
      <c r="JV770" s="713"/>
      <c r="JW770" s="713"/>
      <c r="JX770" s="713"/>
      <c r="JY770" s="713"/>
      <c r="JZ770" s="713"/>
      <c r="KA770" s="713"/>
      <c r="KB770" s="713"/>
      <c r="KC770" s="713"/>
      <c r="KD770" s="713"/>
      <c r="KE770" s="713"/>
      <c r="KF770" s="713"/>
      <c r="KG770" s="713"/>
      <c r="KH770" s="713"/>
      <c r="KI770" s="713"/>
      <c r="KJ770" s="713"/>
      <c r="KK770" s="713"/>
      <c r="KL770" s="713"/>
      <c r="KM770" s="713"/>
      <c r="KN770" s="713"/>
      <c r="KO770" s="713"/>
      <c r="KP770" s="713"/>
      <c r="KQ770" s="713"/>
      <c r="KR770" s="713"/>
      <c r="KS770" s="713"/>
      <c r="KT770" s="713"/>
      <c r="KU770" s="713"/>
      <c r="KV770" s="713"/>
      <c r="KW770" s="713"/>
      <c r="KX770" s="713"/>
      <c r="KY770" s="713"/>
      <c r="KZ770" s="713"/>
      <c r="LA770" s="713"/>
      <c r="LB770" s="713"/>
      <c r="LC770" s="713"/>
      <c r="LD770" s="713"/>
      <c r="LE770" s="713"/>
      <c r="LF770" s="713"/>
      <c r="LG770" s="713"/>
      <c r="LH770" s="713"/>
      <c r="LI770" s="713"/>
      <c r="LJ770" s="713"/>
      <c r="LK770" s="713"/>
      <c r="LL770" s="713"/>
      <c r="LM770" s="713"/>
      <c r="LN770" s="713"/>
      <c r="LO770" s="713"/>
      <c r="LP770" s="713"/>
      <c r="LQ770" s="713"/>
      <c r="LR770" s="713"/>
      <c r="LS770" s="713"/>
      <c r="LT770" s="713"/>
      <c r="LU770" s="713"/>
      <c r="LV770" s="713"/>
      <c r="LW770" s="713"/>
      <c r="LX770" s="713"/>
      <c r="LY770" s="713"/>
      <c r="LZ770" s="713"/>
      <c r="MA770" s="713"/>
      <c r="MB770" s="713"/>
      <c r="MC770" s="713"/>
      <c r="MD770" s="713"/>
      <c r="ME770" s="713"/>
      <c r="MF770" s="713"/>
      <c r="MG770" s="713"/>
      <c r="MH770" s="713"/>
      <c r="MI770" s="713"/>
      <c r="MJ770" s="713"/>
      <c r="MK770" s="713"/>
      <c r="ML770" s="713"/>
      <c r="MM770" s="713"/>
      <c r="MN770" s="713"/>
      <c r="MO770" s="713"/>
      <c r="MP770" s="713"/>
      <c r="MQ770" s="713"/>
      <c r="MR770" s="713"/>
      <c r="MS770" s="713"/>
      <c r="MT770" s="713"/>
      <c r="MU770" s="713"/>
      <c r="MV770" s="714"/>
      <c r="MW770" s="714"/>
      <c r="MX770" s="714"/>
      <c r="MY770" s="714"/>
      <c r="MZ770" s="714"/>
    </row>
    <row r="13484" spans="1:364" s="49" customFormat="1">
      <c r="A13484" s="723"/>
      <c r="B13484" s="724"/>
      <c r="C13484" s="709"/>
      <c r="D13484" s="474"/>
      <c r="E13484" s="7"/>
      <c r="F13484" s="7"/>
      <c r="G13484" s="7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6"/>
      <c r="AE13484" s="6"/>
      <c r="AF13484" s="373"/>
      <c r="AG13484" s="7"/>
      <c r="AH13484" s="7"/>
      <c r="AI13484" s="7"/>
      <c r="AJ13484" s="7"/>
      <c r="AK13484" s="7"/>
      <c r="AL13484" s="7"/>
      <c r="AM13484" s="7"/>
      <c r="AN13484" s="7"/>
      <c r="AO13484" s="373"/>
      <c r="AP13484" s="6"/>
      <c r="AQ13484" s="6"/>
      <c r="AR13484" s="6"/>
      <c r="AS13484" s="6"/>
      <c r="AT13484" s="6"/>
      <c r="AU13484" s="6"/>
      <c r="AV13484" s="6"/>
      <c r="AW13484" s="6"/>
      <c r="AX13484" s="6"/>
      <c r="AY13484" s="6"/>
      <c r="AZ13484" s="6"/>
      <c r="BA13484" s="6"/>
      <c r="BB13484" s="6"/>
      <c r="BC13484" s="6"/>
      <c r="BD13484" s="6"/>
      <c r="BE13484" s="6"/>
      <c r="BF13484" s="6"/>
      <c r="BG13484" s="6"/>
      <c r="BH13484" s="6"/>
      <c r="BI13484" s="6"/>
      <c r="BJ13484" s="6"/>
      <c r="BK13484" s="6"/>
      <c r="BL13484" s="6"/>
      <c r="BM13484" s="6"/>
      <c r="BN13484" s="6"/>
      <c r="BO13484" s="6"/>
      <c r="BP13484" s="6"/>
      <c r="BQ13484" s="6"/>
      <c r="BR13484" s="6"/>
      <c r="BS13484" s="6"/>
      <c r="BT13484" s="6"/>
      <c r="BU13484" s="6"/>
      <c r="BV13484" s="6"/>
      <c r="BW13484" s="6"/>
      <c r="BX13484" s="6"/>
      <c r="BY13484" s="6"/>
      <c r="BZ13484" s="373"/>
      <c r="CA13484" s="7"/>
      <c r="CB13484" s="7"/>
      <c r="CC13484" s="7"/>
      <c r="CD13484" s="7"/>
      <c r="CE13484" s="7"/>
      <c r="CF13484" s="7"/>
      <c r="CG13484" s="7"/>
      <c r="CH13484" s="7"/>
      <c r="CI13484" s="7"/>
      <c r="CJ13484" s="7"/>
      <c r="CK13484" s="7"/>
      <c r="CL13484" s="7"/>
      <c r="CM13484" s="7"/>
      <c r="CN13484" s="7"/>
      <c r="CO13484" s="7"/>
      <c r="CP13484" s="7"/>
      <c r="CQ13484" s="7"/>
      <c r="CR13484" s="7"/>
      <c r="CS13484" s="7"/>
      <c r="CT13484" s="7"/>
      <c r="CU13484" s="7"/>
      <c r="CV13484" s="7"/>
      <c r="CW13484" s="7"/>
      <c r="CX13484" s="7"/>
      <c r="CY13484" s="7"/>
      <c r="CZ13484" s="7"/>
      <c r="DA13484" s="7"/>
      <c r="DB13484" s="7"/>
      <c r="DC13484" s="7"/>
      <c r="DD13484" s="7"/>
      <c r="DE13484" s="7"/>
      <c r="DF13484" s="7"/>
      <c r="DG13484" s="373"/>
      <c r="DH13484" s="6"/>
      <c r="DI13484" s="6"/>
      <c r="DJ13484" s="6"/>
      <c r="DK13484" s="6"/>
      <c r="DL13484" s="6"/>
      <c r="DM13484" s="6"/>
      <c r="DN13484" s="6"/>
      <c r="DO13484" s="6"/>
      <c r="DP13484" s="6"/>
      <c r="DQ13484" s="6"/>
      <c r="DR13484" s="6"/>
      <c r="DS13484" s="6"/>
      <c r="DT13484" s="6"/>
      <c r="DU13484" s="6"/>
      <c r="DV13484" s="6"/>
      <c r="DW13484" s="6"/>
      <c r="DX13484" s="6"/>
      <c r="DY13484" s="6"/>
      <c r="DZ13484" s="6"/>
      <c r="EA13484" s="6"/>
      <c r="EB13484" s="6"/>
      <c r="EC13484" s="6"/>
      <c r="ED13484" s="6"/>
      <c r="EE13484" s="6"/>
      <c r="EF13484" s="6"/>
      <c r="EG13484" s="6"/>
      <c r="EH13484" s="6"/>
      <c r="EI13484" s="6"/>
      <c r="EJ13484" s="6"/>
      <c r="EK13484" s="6"/>
      <c r="EL13484" s="6"/>
      <c r="EM13484" s="6"/>
      <c r="EN13484" s="6"/>
      <c r="EO13484" s="6"/>
      <c r="EP13484" s="6"/>
      <c r="EQ13484" s="6"/>
      <c r="ER13484" s="6"/>
      <c r="ES13484" s="6"/>
      <c r="ET13484" s="6"/>
      <c r="EU13484" s="6"/>
      <c r="EV13484" s="6"/>
      <c r="EW13484" s="6"/>
      <c r="EX13484" s="6"/>
      <c r="EY13484" s="6"/>
      <c r="EZ13484" s="6"/>
      <c r="FA13484" s="6"/>
      <c r="FB13484" s="6"/>
      <c r="FC13484" s="6"/>
      <c r="FD13484" s="6"/>
      <c r="FE13484" s="6"/>
      <c r="FF13484" s="373"/>
      <c r="FG13484" s="6"/>
      <c r="FH13484" s="6"/>
      <c r="FI13484" s="6"/>
      <c r="FJ13484" s="6"/>
      <c r="FK13484" s="6"/>
      <c r="FL13484" s="6"/>
      <c r="FM13484" s="225"/>
      <c r="FN13484" s="6"/>
      <c r="FO13484" s="6"/>
      <c r="FP13484" s="6"/>
      <c r="FQ13484" s="6"/>
      <c r="FR13484" s="510"/>
      <c r="FS13484" s="3"/>
      <c r="FT13484" s="3"/>
      <c r="FU13484" s="3"/>
      <c r="FV13484" s="3"/>
      <c r="FW13484" s="3"/>
      <c r="FX13484" s="3"/>
      <c r="FY13484" s="3"/>
      <c r="FZ13484" s="3"/>
      <c r="GA13484" s="3"/>
      <c r="GB13484" s="3"/>
      <c r="GC13484" s="3"/>
      <c r="GD13484" s="3"/>
      <c r="GE13484" s="3"/>
      <c r="GF13484" s="3"/>
      <c r="GG13484" s="3"/>
      <c r="GH13484" s="3"/>
      <c r="GI13484" s="101"/>
      <c r="GJ13484" s="511"/>
      <c r="GK13484" s="101"/>
      <c r="GL13484" s="77"/>
      <c r="GM13484" s="77"/>
      <c r="GN13484" s="77"/>
      <c r="GO13484" s="77"/>
      <c r="GP13484" s="77"/>
      <c r="GQ13484" s="77"/>
      <c r="GR13484" s="77"/>
      <c r="GS13484" s="77"/>
      <c r="GT13484" s="77"/>
      <c r="GU13484" s="77"/>
      <c r="GV13484" s="77"/>
      <c r="GW13484" s="77"/>
      <c r="GX13484" s="77"/>
      <c r="GY13484" s="77"/>
      <c r="GZ13484" s="77"/>
      <c r="HA13484" s="77"/>
      <c r="HB13484" s="77"/>
      <c r="HC13484" s="77"/>
      <c r="HD13484" s="77"/>
      <c r="HE13484" s="77"/>
      <c r="HF13484" s="77"/>
      <c r="HG13484" s="77"/>
      <c r="HH13484" s="77"/>
      <c r="HI13484" s="77"/>
      <c r="HJ13484" s="77"/>
      <c r="HK13484" s="77"/>
      <c r="HL13484" s="77"/>
      <c r="HM13484" s="77"/>
      <c r="HN13484" s="77"/>
      <c r="HO13484" s="77"/>
      <c r="HP13484" s="77"/>
      <c r="HQ13484" s="77"/>
      <c r="HR13484" s="77"/>
      <c r="HS13484" s="77"/>
      <c r="HT13484" s="77"/>
      <c r="HU13484" s="77"/>
      <c r="HV13484" s="77"/>
      <c r="HW13484" s="77"/>
      <c r="HX13484" s="77"/>
      <c r="HY13484" s="77"/>
      <c r="HZ13484" s="77"/>
      <c r="IA13484" s="77"/>
      <c r="IB13484" s="77"/>
      <c r="IC13484" s="77"/>
      <c r="ID13484" s="77"/>
      <c r="IE13484" s="77"/>
      <c r="IF13484" s="77"/>
      <c r="IG13484" s="77"/>
      <c r="IH13484" s="77"/>
      <c r="II13484" s="77"/>
      <c r="IJ13484" s="77"/>
      <c r="IK13484" s="77"/>
      <c r="IL13484" s="77"/>
      <c r="IM13484" s="77"/>
      <c r="IN13484" s="77"/>
      <c r="IO13484" s="77"/>
      <c r="IP13484" s="77"/>
      <c r="IQ13484" s="77"/>
      <c r="IR13484" s="77"/>
      <c r="IS13484" s="77"/>
      <c r="IT13484" s="77"/>
      <c r="IU13484" s="77"/>
      <c r="IV13484" s="3"/>
      <c r="IW13484" s="3"/>
      <c r="IX13484" s="3"/>
      <c r="IY13484" s="3"/>
      <c r="IZ13484" s="3"/>
      <c r="JA13484" s="551"/>
      <c r="JB13484" s="713"/>
      <c r="JC13484" s="713"/>
      <c r="JD13484" s="713"/>
      <c r="JE13484" s="713"/>
      <c r="JF13484" s="713"/>
      <c r="JG13484" s="713"/>
      <c r="JH13484" s="713"/>
      <c r="JI13484" s="713"/>
      <c r="JJ13484" s="713"/>
      <c r="JK13484" s="713"/>
      <c r="JL13484" s="713"/>
      <c r="JM13484" s="713"/>
      <c r="JN13484" s="713"/>
      <c r="JO13484" s="713"/>
      <c r="JP13484" s="713"/>
      <c r="JQ13484" s="713"/>
      <c r="JR13484" s="713"/>
      <c r="JS13484" s="713"/>
      <c r="JT13484" s="713"/>
      <c r="JU13484" s="713"/>
      <c r="JV13484" s="713"/>
      <c r="JW13484" s="713"/>
      <c r="JX13484" s="713"/>
      <c r="JY13484" s="713"/>
      <c r="JZ13484" s="713"/>
      <c r="KA13484" s="713"/>
      <c r="KB13484" s="713"/>
      <c r="KC13484" s="713"/>
      <c r="KD13484" s="713"/>
      <c r="KE13484" s="713"/>
      <c r="KF13484" s="713"/>
      <c r="KG13484" s="713"/>
      <c r="KH13484" s="713"/>
      <c r="KI13484" s="713"/>
      <c r="KJ13484" s="713"/>
      <c r="KK13484" s="713"/>
      <c r="KL13484" s="713"/>
      <c r="KM13484" s="713"/>
      <c r="KN13484" s="713"/>
      <c r="KO13484" s="713"/>
      <c r="KP13484" s="713"/>
      <c r="KQ13484" s="713"/>
      <c r="KR13484" s="713"/>
      <c r="KS13484" s="713"/>
      <c r="KT13484" s="713"/>
      <c r="KU13484" s="713"/>
      <c r="KV13484" s="713"/>
      <c r="KW13484" s="713"/>
      <c r="KX13484" s="713"/>
      <c r="KY13484" s="713"/>
      <c r="KZ13484" s="713"/>
      <c r="LA13484" s="713"/>
      <c r="LB13484" s="713"/>
      <c r="LC13484" s="713"/>
      <c r="LD13484" s="713"/>
      <c r="LE13484" s="713"/>
      <c r="LF13484" s="713"/>
      <c r="LG13484" s="713"/>
      <c r="LH13484" s="713"/>
      <c r="LI13484" s="713"/>
      <c r="LJ13484" s="713"/>
      <c r="LK13484" s="713"/>
      <c r="LL13484" s="713"/>
      <c r="LM13484" s="713"/>
      <c r="LN13484" s="713"/>
      <c r="LO13484" s="713"/>
      <c r="LP13484" s="713"/>
      <c r="LQ13484" s="713"/>
      <c r="LR13484" s="713"/>
      <c r="LS13484" s="713"/>
      <c r="LT13484" s="713"/>
      <c r="LU13484" s="713"/>
      <c r="LV13484" s="713"/>
      <c r="LW13484" s="713"/>
      <c r="LX13484" s="713"/>
      <c r="LY13484" s="713"/>
      <c r="LZ13484" s="713"/>
      <c r="MA13484" s="713"/>
      <c r="MB13484" s="713"/>
      <c r="MC13484" s="713"/>
      <c r="MD13484" s="713"/>
      <c r="ME13484" s="713"/>
      <c r="MF13484" s="713"/>
      <c r="MG13484" s="713"/>
      <c r="MH13484" s="713"/>
      <c r="MI13484" s="713"/>
      <c r="MJ13484" s="713"/>
      <c r="MK13484" s="713"/>
      <c r="ML13484" s="713"/>
      <c r="MM13484" s="713"/>
      <c r="MN13484" s="713"/>
      <c r="MO13484" s="713"/>
      <c r="MP13484" s="713"/>
      <c r="MQ13484" s="713"/>
      <c r="MR13484" s="713"/>
      <c r="MS13484" s="713"/>
      <c r="MT13484" s="713"/>
      <c r="MU13484" s="713"/>
      <c r="MV13484" s="714"/>
      <c r="MW13484" s="714"/>
      <c r="MX13484" s="714"/>
      <c r="MY13484" s="714"/>
      <c r="MZ13484" s="714"/>
    </row>
    <row r="13485" spans="1:364" s="49" customFormat="1">
      <c r="A13485" s="723"/>
      <c r="B13485" s="724"/>
      <c r="C13485" s="709"/>
      <c r="D13485" s="474"/>
      <c r="E13485" s="7"/>
      <c r="F13485" s="7"/>
      <c r="G13485" s="7"/>
      <c r="H13485" s="6"/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6"/>
      <c r="AE13485" s="6"/>
      <c r="AF13485" s="373"/>
      <c r="AG13485" s="7"/>
      <c r="AH13485" s="7"/>
      <c r="AI13485" s="7"/>
      <c r="AJ13485" s="7"/>
      <c r="AK13485" s="7"/>
      <c r="AL13485" s="7"/>
      <c r="AM13485" s="7"/>
      <c r="AN13485" s="7"/>
      <c r="AO13485" s="373"/>
      <c r="AP13485" s="6"/>
      <c r="AQ13485" s="6"/>
      <c r="AR13485" s="6"/>
      <c r="AS13485" s="6"/>
      <c r="AT13485" s="6"/>
      <c r="AU13485" s="6"/>
      <c r="AV13485" s="6"/>
      <c r="AW13485" s="6"/>
      <c r="AX13485" s="6"/>
      <c r="AY13485" s="6"/>
      <c r="AZ13485" s="6"/>
      <c r="BA13485" s="6"/>
      <c r="BB13485" s="6"/>
      <c r="BC13485" s="6"/>
      <c r="BD13485" s="6"/>
      <c r="BE13485" s="6"/>
      <c r="BF13485" s="6"/>
      <c r="BG13485" s="6"/>
      <c r="BH13485" s="6"/>
      <c r="BI13485" s="6"/>
      <c r="BJ13485" s="6"/>
      <c r="BK13485" s="6"/>
      <c r="BL13485" s="6"/>
      <c r="BM13485" s="6"/>
      <c r="BN13485" s="6"/>
      <c r="BO13485" s="6"/>
      <c r="BP13485" s="6"/>
      <c r="BQ13485" s="6"/>
      <c r="BR13485" s="6"/>
      <c r="BS13485" s="6"/>
      <c r="BT13485" s="6"/>
      <c r="BU13485" s="6"/>
      <c r="BV13485" s="6"/>
      <c r="BW13485" s="6"/>
      <c r="BX13485" s="6"/>
      <c r="BY13485" s="6"/>
      <c r="BZ13485" s="373"/>
      <c r="CA13485" s="7"/>
      <c r="CB13485" s="7"/>
      <c r="CC13485" s="7"/>
      <c r="CD13485" s="7"/>
      <c r="CE13485" s="7"/>
      <c r="CF13485" s="7"/>
      <c r="CG13485" s="7"/>
      <c r="CH13485" s="7"/>
      <c r="CI13485" s="7"/>
      <c r="CJ13485" s="7"/>
      <c r="CK13485" s="7"/>
      <c r="CL13485" s="7"/>
      <c r="CM13485" s="7"/>
      <c r="CN13485" s="7"/>
      <c r="CO13485" s="7"/>
      <c r="CP13485" s="7"/>
      <c r="CQ13485" s="7"/>
      <c r="CR13485" s="7"/>
      <c r="CS13485" s="7"/>
      <c r="CT13485" s="7"/>
      <c r="CU13485" s="7"/>
      <c r="CV13485" s="7"/>
      <c r="CW13485" s="7"/>
      <c r="CX13485" s="7"/>
      <c r="CY13485" s="7"/>
      <c r="CZ13485" s="7"/>
      <c r="DA13485" s="7"/>
      <c r="DB13485" s="7"/>
      <c r="DC13485" s="7"/>
      <c r="DD13485" s="7"/>
      <c r="DE13485" s="7"/>
      <c r="DF13485" s="7"/>
      <c r="DG13485" s="373"/>
      <c r="DH13485" s="6"/>
      <c r="DI13485" s="6"/>
      <c r="DJ13485" s="6"/>
      <c r="DK13485" s="6"/>
      <c r="DL13485" s="6"/>
      <c r="DM13485" s="6"/>
      <c r="DN13485" s="6"/>
      <c r="DO13485" s="6"/>
      <c r="DP13485" s="6"/>
      <c r="DQ13485" s="6"/>
      <c r="DR13485" s="6"/>
      <c r="DS13485" s="6"/>
      <c r="DT13485" s="6"/>
      <c r="DU13485" s="6"/>
      <c r="DV13485" s="6"/>
      <c r="DW13485" s="6"/>
      <c r="DX13485" s="6"/>
      <c r="DY13485" s="6"/>
      <c r="DZ13485" s="6"/>
      <c r="EA13485" s="6"/>
      <c r="EB13485" s="6"/>
      <c r="EC13485" s="6"/>
      <c r="ED13485" s="6"/>
      <c r="EE13485" s="6"/>
      <c r="EF13485" s="6"/>
      <c r="EG13485" s="6"/>
      <c r="EH13485" s="6"/>
      <c r="EI13485" s="6"/>
      <c r="EJ13485" s="6"/>
      <c r="EK13485" s="6"/>
      <c r="EL13485" s="6"/>
      <c r="EM13485" s="6"/>
      <c r="EN13485" s="6"/>
      <c r="EO13485" s="6"/>
      <c r="EP13485" s="6"/>
      <c r="EQ13485" s="6"/>
      <c r="ER13485" s="6"/>
      <c r="ES13485" s="6"/>
      <c r="ET13485" s="6"/>
      <c r="EU13485" s="6"/>
      <c r="EV13485" s="6"/>
      <c r="EW13485" s="6"/>
      <c r="EX13485" s="6"/>
      <c r="EY13485" s="6"/>
      <c r="EZ13485" s="6"/>
      <c r="FA13485" s="6"/>
      <c r="FB13485" s="6"/>
      <c r="FC13485" s="6"/>
      <c r="FD13485" s="6"/>
      <c r="FE13485" s="6"/>
      <c r="FF13485" s="373"/>
      <c r="FG13485" s="6"/>
      <c r="FH13485" s="6"/>
      <c r="FI13485" s="6"/>
      <c r="FJ13485" s="6"/>
      <c r="FK13485" s="6"/>
      <c r="FL13485" s="6"/>
      <c r="FM13485" s="225"/>
      <c r="FN13485" s="6"/>
      <c r="FO13485" s="6"/>
      <c r="FP13485" s="6"/>
      <c r="FQ13485" s="6"/>
      <c r="FR13485" s="510"/>
      <c r="FS13485" s="3"/>
      <c r="FT13485" s="3"/>
      <c r="FU13485" s="3"/>
      <c r="FV13485" s="3"/>
      <c r="FW13485" s="3"/>
      <c r="FX13485" s="3"/>
      <c r="FY13485" s="3"/>
      <c r="FZ13485" s="3"/>
      <c r="GA13485" s="3"/>
      <c r="GB13485" s="3"/>
      <c r="GC13485" s="3"/>
      <c r="GD13485" s="3"/>
      <c r="GE13485" s="3"/>
      <c r="GF13485" s="3"/>
      <c r="GG13485" s="3"/>
      <c r="GH13485" s="3"/>
      <c r="GI13485" s="101"/>
      <c r="GJ13485" s="511"/>
      <c r="GK13485" s="101"/>
      <c r="GL13485" s="77"/>
      <c r="GM13485" s="77"/>
      <c r="GN13485" s="77"/>
      <c r="GO13485" s="77"/>
      <c r="GP13485" s="77"/>
      <c r="GQ13485" s="77"/>
      <c r="GR13485" s="77"/>
      <c r="GS13485" s="77"/>
      <c r="GT13485" s="77"/>
      <c r="GU13485" s="77"/>
      <c r="GV13485" s="77"/>
      <c r="GW13485" s="77"/>
      <c r="GX13485" s="77"/>
      <c r="GY13485" s="77"/>
      <c r="GZ13485" s="77"/>
      <c r="HA13485" s="77"/>
      <c r="HB13485" s="77"/>
      <c r="HC13485" s="77"/>
      <c r="HD13485" s="77"/>
      <c r="HE13485" s="77"/>
      <c r="HF13485" s="77"/>
      <c r="HG13485" s="77"/>
      <c r="HH13485" s="77"/>
      <c r="HI13485" s="77"/>
      <c r="HJ13485" s="77"/>
      <c r="HK13485" s="77"/>
      <c r="HL13485" s="77"/>
      <c r="HM13485" s="77"/>
      <c r="HN13485" s="77"/>
      <c r="HO13485" s="77"/>
      <c r="HP13485" s="77"/>
      <c r="HQ13485" s="77"/>
      <c r="HR13485" s="77"/>
      <c r="HS13485" s="77"/>
      <c r="HT13485" s="77"/>
      <c r="HU13485" s="77"/>
      <c r="HV13485" s="77"/>
      <c r="HW13485" s="77"/>
      <c r="HX13485" s="77"/>
      <c r="HY13485" s="77"/>
      <c r="HZ13485" s="77"/>
      <c r="IA13485" s="77"/>
      <c r="IB13485" s="77"/>
      <c r="IC13485" s="77"/>
      <c r="ID13485" s="77"/>
      <c r="IE13485" s="77"/>
      <c r="IF13485" s="77"/>
      <c r="IG13485" s="77"/>
      <c r="IH13485" s="77"/>
      <c r="II13485" s="77"/>
      <c r="IJ13485" s="77"/>
      <c r="IK13485" s="77"/>
      <c r="IL13485" s="77"/>
      <c r="IM13485" s="77"/>
      <c r="IN13485" s="77"/>
      <c r="IO13485" s="77"/>
      <c r="IP13485" s="77"/>
      <c r="IQ13485" s="77"/>
      <c r="IR13485" s="77"/>
      <c r="IS13485" s="77"/>
      <c r="IT13485" s="77"/>
      <c r="IU13485" s="77"/>
      <c r="IV13485" s="3"/>
      <c r="IW13485" s="3"/>
      <c r="IX13485" s="3"/>
      <c r="IY13485" s="3"/>
      <c r="IZ13485" s="3"/>
      <c r="JA13485" s="551"/>
      <c r="JB13485" s="713"/>
      <c r="JC13485" s="713"/>
      <c r="JD13485" s="713"/>
      <c r="JE13485" s="713"/>
      <c r="JF13485" s="713"/>
      <c r="JG13485" s="713"/>
      <c r="JH13485" s="713"/>
      <c r="JI13485" s="713"/>
      <c r="JJ13485" s="713"/>
      <c r="JK13485" s="713"/>
      <c r="JL13485" s="713"/>
      <c r="JM13485" s="713"/>
      <c r="JN13485" s="713"/>
      <c r="JO13485" s="713"/>
      <c r="JP13485" s="713"/>
      <c r="JQ13485" s="713"/>
      <c r="JR13485" s="713"/>
      <c r="JS13485" s="713"/>
      <c r="JT13485" s="713"/>
      <c r="JU13485" s="713"/>
      <c r="JV13485" s="713"/>
      <c r="JW13485" s="713"/>
      <c r="JX13485" s="713"/>
      <c r="JY13485" s="713"/>
      <c r="JZ13485" s="713"/>
      <c r="KA13485" s="713"/>
      <c r="KB13485" s="713"/>
      <c r="KC13485" s="713"/>
      <c r="KD13485" s="713"/>
      <c r="KE13485" s="713"/>
      <c r="KF13485" s="713"/>
      <c r="KG13485" s="713"/>
      <c r="KH13485" s="713"/>
      <c r="KI13485" s="713"/>
      <c r="KJ13485" s="713"/>
      <c r="KK13485" s="713"/>
      <c r="KL13485" s="713"/>
      <c r="KM13485" s="713"/>
      <c r="KN13485" s="713"/>
      <c r="KO13485" s="713"/>
      <c r="KP13485" s="713"/>
      <c r="KQ13485" s="713"/>
      <c r="KR13485" s="713"/>
      <c r="KS13485" s="713"/>
      <c r="KT13485" s="713"/>
      <c r="KU13485" s="713"/>
      <c r="KV13485" s="713"/>
      <c r="KW13485" s="713"/>
      <c r="KX13485" s="713"/>
      <c r="KY13485" s="713"/>
      <c r="KZ13485" s="713"/>
      <c r="LA13485" s="713"/>
      <c r="LB13485" s="713"/>
      <c r="LC13485" s="713"/>
      <c r="LD13485" s="713"/>
      <c r="LE13485" s="713"/>
      <c r="LF13485" s="713"/>
      <c r="LG13485" s="713"/>
      <c r="LH13485" s="713"/>
      <c r="LI13485" s="713"/>
      <c r="LJ13485" s="713"/>
      <c r="LK13485" s="713"/>
      <c r="LL13485" s="713"/>
      <c r="LM13485" s="713"/>
      <c r="LN13485" s="713"/>
      <c r="LO13485" s="713"/>
      <c r="LP13485" s="713"/>
      <c r="LQ13485" s="713"/>
      <c r="LR13485" s="713"/>
      <c r="LS13485" s="713"/>
      <c r="LT13485" s="713"/>
      <c r="LU13485" s="713"/>
      <c r="LV13485" s="713"/>
      <c r="LW13485" s="713"/>
      <c r="LX13485" s="713"/>
      <c r="LY13485" s="713"/>
      <c r="LZ13485" s="713"/>
      <c r="MA13485" s="713"/>
      <c r="MB13485" s="713"/>
      <c r="MC13485" s="713"/>
      <c r="MD13485" s="713"/>
      <c r="ME13485" s="713"/>
      <c r="MF13485" s="713"/>
      <c r="MG13485" s="713"/>
      <c r="MH13485" s="713"/>
      <c r="MI13485" s="713"/>
      <c r="MJ13485" s="713"/>
      <c r="MK13485" s="713"/>
      <c r="ML13485" s="713"/>
      <c r="MM13485" s="713"/>
      <c r="MN13485" s="713"/>
      <c r="MO13485" s="713"/>
      <c r="MP13485" s="713"/>
      <c r="MQ13485" s="713"/>
      <c r="MR13485" s="713"/>
      <c r="MS13485" s="713"/>
      <c r="MT13485" s="713"/>
      <c r="MU13485" s="713"/>
      <c r="MV13485" s="714"/>
      <c r="MW13485" s="714"/>
      <c r="MX13485" s="714"/>
      <c r="MY13485" s="714"/>
      <c r="MZ13485" s="714"/>
    </row>
    <row r="13486" spans="1:364" s="49" customFormat="1">
      <c r="A13486" s="723"/>
      <c r="B13486" s="724"/>
      <c r="C13486" s="709"/>
      <c r="D13486" s="474"/>
      <c r="E13486" s="7"/>
      <c r="F13486" s="7"/>
      <c r="G13486" s="7"/>
      <c r="H13486" s="6"/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6"/>
      <c r="AE13486" s="6"/>
      <c r="AF13486" s="373"/>
      <c r="AG13486" s="7"/>
      <c r="AH13486" s="7"/>
      <c r="AI13486" s="7"/>
      <c r="AJ13486" s="7"/>
      <c r="AK13486" s="7"/>
      <c r="AL13486" s="7"/>
      <c r="AM13486" s="7"/>
      <c r="AN13486" s="7"/>
      <c r="AO13486" s="373"/>
      <c r="AP13486" s="6"/>
      <c r="AQ13486" s="6"/>
      <c r="AR13486" s="6"/>
      <c r="AS13486" s="6"/>
      <c r="AT13486" s="6"/>
      <c r="AU13486" s="6"/>
      <c r="AV13486" s="6"/>
      <c r="AW13486" s="6"/>
      <c r="AX13486" s="6"/>
      <c r="AY13486" s="6"/>
      <c r="AZ13486" s="6"/>
      <c r="BA13486" s="6"/>
      <c r="BB13486" s="6"/>
      <c r="BC13486" s="6"/>
      <c r="BD13486" s="6"/>
      <c r="BE13486" s="6"/>
      <c r="BF13486" s="6"/>
      <c r="BG13486" s="6"/>
      <c r="BH13486" s="6"/>
      <c r="BI13486" s="6"/>
      <c r="BJ13486" s="6"/>
      <c r="BK13486" s="6"/>
      <c r="BL13486" s="6"/>
      <c r="BM13486" s="6"/>
      <c r="BN13486" s="6"/>
      <c r="BO13486" s="6"/>
      <c r="BP13486" s="6"/>
      <c r="BQ13486" s="6"/>
      <c r="BR13486" s="6"/>
      <c r="BS13486" s="6"/>
      <c r="BT13486" s="6"/>
      <c r="BU13486" s="6"/>
      <c r="BV13486" s="6"/>
      <c r="BW13486" s="6"/>
      <c r="BX13486" s="6"/>
      <c r="BY13486" s="6"/>
      <c r="BZ13486" s="373"/>
      <c r="CA13486" s="7"/>
      <c r="CB13486" s="7"/>
      <c r="CC13486" s="7"/>
      <c r="CD13486" s="7"/>
      <c r="CE13486" s="7"/>
      <c r="CF13486" s="7"/>
      <c r="CG13486" s="7"/>
      <c r="CH13486" s="7"/>
      <c r="CI13486" s="7"/>
      <c r="CJ13486" s="7"/>
      <c r="CK13486" s="7"/>
      <c r="CL13486" s="7"/>
      <c r="CM13486" s="7"/>
      <c r="CN13486" s="7"/>
      <c r="CO13486" s="7"/>
      <c r="CP13486" s="7"/>
      <c r="CQ13486" s="7"/>
      <c r="CR13486" s="7"/>
      <c r="CS13486" s="7"/>
      <c r="CT13486" s="7"/>
      <c r="CU13486" s="7"/>
      <c r="CV13486" s="7"/>
      <c r="CW13486" s="7"/>
      <c r="CX13486" s="7"/>
      <c r="CY13486" s="7"/>
      <c r="CZ13486" s="7"/>
      <c r="DA13486" s="7"/>
      <c r="DB13486" s="7"/>
      <c r="DC13486" s="7"/>
      <c r="DD13486" s="7"/>
      <c r="DE13486" s="7"/>
      <c r="DF13486" s="7"/>
      <c r="DG13486" s="373"/>
      <c r="DH13486" s="6"/>
      <c r="DI13486" s="6"/>
      <c r="DJ13486" s="6"/>
      <c r="DK13486" s="6"/>
      <c r="DL13486" s="6"/>
      <c r="DM13486" s="6"/>
      <c r="DN13486" s="6"/>
      <c r="DO13486" s="6"/>
      <c r="DP13486" s="6"/>
      <c r="DQ13486" s="6"/>
      <c r="DR13486" s="6"/>
      <c r="DS13486" s="6"/>
      <c r="DT13486" s="6"/>
      <c r="DU13486" s="6"/>
      <c r="DV13486" s="6"/>
      <c r="DW13486" s="6"/>
      <c r="DX13486" s="6"/>
      <c r="DY13486" s="6"/>
      <c r="DZ13486" s="6"/>
      <c r="EA13486" s="6"/>
      <c r="EB13486" s="6"/>
      <c r="EC13486" s="6"/>
      <c r="ED13486" s="6"/>
      <c r="EE13486" s="6"/>
      <c r="EF13486" s="6"/>
      <c r="EG13486" s="6"/>
      <c r="EH13486" s="6"/>
      <c r="EI13486" s="6"/>
      <c r="EJ13486" s="6"/>
      <c r="EK13486" s="6"/>
      <c r="EL13486" s="6"/>
      <c r="EM13486" s="6"/>
      <c r="EN13486" s="6"/>
      <c r="EO13486" s="6"/>
      <c r="EP13486" s="6"/>
      <c r="EQ13486" s="6"/>
      <c r="ER13486" s="6"/>
      <c r="ES13486" s="6"/>
      <c r="ET13486" s="6"/>
      <c r="EU13486" s="6"/>
      <c r="EV13486" s="6"/>
      <c r="EW13486" s="6"/>
      <c r="EX13486" s="6"/>
      <c r="EY13486" s="6"/>
      <c r="EZ13486" s="6"/>
      <c r="FA13486" s="6"/>
      <c r="FB13486" s="6"/>
      <c r="FC13486" s="6"/>
      <c r="FD13486" s="6"/>
      <c r="FE13486" s="6"/>
      <c r="FF13486" s="373"/>
      <c r="FG13486" s="6"/>
      <c r="FH13486" s="6"/>
      <c r="FI13486" s="6"/>
      <c r="FJ13486" s="6"/>
      <c r="FK13486" s="6"/>
      <c r="FL13486" s="6"/>
      <c r="FM13486" s="225"/>
      <c r="FN13486" s="6"/>
      <c r="FO13486" s="6"/>
      <c r="FP13486" s="6"/>
      <c r="FQ13486" s="6"/>
      <c r="FR13486" s="510"/>
      <c r="FS13486" s="3"/>
      <c r="FT13486" s="3"/>
      <c r="FU13486" s="3"/>
      <c r="FV13486" s="3"/>
      <c r="FW13486" s="3"/>
      <c r="FX13486" s="3"/>
      <c r="FY13486" s="3"/>
      <c r="FZ13486" s="3"/>
      <c r="GA13486" s="3"/>
      <c r="GB13486" s="3"/>
      <c r="GC13486" s="3"/>
      <c r="GD13486" s="3"/>
      <c r="GE13486" s="3"/>
      <c r="GF13486" s="3"/>
      <c r="GG13486" s="3"/>
      <c r="GH13486" s="3"/>
      <c r="GI13486" s="101"/>
      <c r="GJ13486" s="511"/>
      <c r="GK13486" s="101"/>
      <c r="GL13486" s="77"/>
      <c r="GM13486" s="77"/>
      <c r="GN13486" s="77"/>
      <c r="GO13486" s="77"/>
      <c r="GP13486" s="77"/>
      <c r="GQ13486" s="77"/>
      <c r="GR13486" s="77"/>
      <c r="GS13486" s="77"/>
      <c r="GT13486" s="77"/>
      <c r="GU13486" s="77"/>
      <c r="GV13486" s="77"/>
      <c r="GW13486" s="77"/>
      <c r="GX13486" s="77"/>
      <c r="GY13486" s="77"/>
      <c r="GZ13486" s="77"/>
      <c r="HA13486" s="77"/>
      <c r="HB13486" s="77"/>
      <c r="HC13486" s="77"/>
      <c r="HD13486" s="77"/>
      <c r="HE13486" s="77"/>
      <c r="HF13486" s="77"/>
      <c r="HG13486" s="77"/>
      <c r="HH13486" s="77"/>
      <c r="HI13486" s="77"/>
      <c r="HJ13486" s="77"/>
      <c r="HK13486" s="77"/>
      <c r="HL13486" s="77"/>
      <c r="HM13486" s="77"/>
      <c r="HN13486" s="77"/>
      <c r="HO13486" s="77"/>
      <c r="HP13486" s="77"/>
      <c r="HQ13486" s="77"/>
      <c r="HR13486" s="77"/>
      <c r="HS13486" s="77"/>
      <c r="HT13486" s="77"/>
      <c r="HU13486" s="77"/>
      <c r="HV13486" s="77"/>
      <c r="HW13486" s="77"/>
      <c r="HX13486" s="77"/>
      <c r="HY13486" s="77"/>
      <c r="HZ13486" s="77"/>
      <c r="IA13486" s="77"/>
      <c r="IB13486" s="77"/>
      <c r="IC13486" s="77"/>
      <c r="ID13486" s="77"/>
      <c r="IE13486" s="77"/>
      <c r="IF13486" s="77"/>
      <c r="IG13486" s="77"/>
      <c r="IH13486" s="77"/>
      <c r="II13486" s="77"/>
      <c r="IJ13486" s="77"/>
      <c r="IK13486" s="77"/>
      <c r="IL13486" s="77"/>
      <c r="IM13486" s="77"/>
      <c r="IN13486" s="77"/>
      <c r="IO13486" s="77"/>
      <c r="IP13486" s="77"/>
      <c r="IQ13486" s="77"/>
      <c r="IR13486" s="77"/>
      <c r="IS13486" s="77"/>
      <c r="IT13486" s="77"/>
      <c r="IU13486" s="77"/>
      <c r="IV13486" s="3"/>
      <c r="IW13486" s="3"/>
      <c r="IX13486" s="3"/>
      <c r="IY13486" s="3"/>
      <c r="IZ13486" s="3"/>
      <c r="JA13486" s="551"/>
      <c r="JB13486" s="713"/>
      <c r="JC13486" s="713"/>
      <c r="JD13486" s="713"/>
      <c r="JE13486" s="713"/>
      <c r="JF13486" s="713"/>
      <c r="JG13486" s="713"/>
      <c r="JH13486" s="713"/>
      <c r="JI13486" s="713"/>
      <c r="JJ13486" s="713"/>
      <c r="JK13486" s="713"/>
      <c r="JL13486" s="713"/>
      <c r="JM13486" s="713"/>
      <c r="JN13486" s="713"/>
      <c r="JO13486" s="713"/>
      <c r="JP13486" s="713"/>
      <c r="JQ13486" s="713"/>
      <c r="JR13486" s="713"/>
      <c r="JS13486" s="713"/>
      <c r="JT13486" s="713"/>
      <c r="JU13486" s="713"/>
      <c r="JV13486" s="713"/>
      <c r="JW13486" s="713"/>
      <c r="JX13486" s="713"/>
      <c r="JY13486" s="713"/>
      <c r="JZ13486" s="713"/>
      <c r="KA13486" s="713"/>
      <c r="KB13486" s="713"/>
      <c r="KC13486" s="713"/>
      <c r="KD13486" s="713"/>
      <c r="KE13486" s="713"/>
      <c r="KF13486" s="713"/>
      <c r="KG13486" s="713"/>
      <c r="KH13486" s="713"/>
      <c r="KI13486" s="713"/>
      <c r="KJ13486" s="713"/>
      <c r="KK13486" s="713"/>
      <c r="KL13486" s="713"/>
      <c r="KM13486" s="713"/>
      <c r="KN13486" s="713"/>
      <c r="KO13486" s="713"/>
      <c r="KP13486" s="713"/>
      <c r="KQ13486" s="713"/>
      <c r="KR13486" s="713"/>
      <c r="KS13486" s="713"/>
      <c r="KT13486" s="713"/>
      <c r="KU13486" s="713"/>
      <c r="KV13486" s="713"/>
      <c r="KW13486" s="713"/>
      <c r="KX13486" s="713"/>
      <c r="KY13486" s="713"/>
      <c r="KZ13486" s="713"/>
      <c r="LA13486" s="713"/>
      <c r="LB13486" s="713"/>
      <c r="LC13486" s="713"/>
      <c r="LD13486" s="713"/>
      <c r="LE13486" s="713"/>
      <c r="LF13486" s="713"/>
      <c r="LG13486" s="713"/>
      <c r="LH13486" s="713"/>
      <c r="LI13486" s="713"/>
      <c r="LJ13486" s="713"/>
      <c r="LK13486" s="713"/>
      <c r="LL13486" s="713"/>
      <c r="LM13486" s="713"/>
      <c r="LN13486" s="713"/>
      <c r="LO13486" s="713"/>
      <c r="LP13486" s="713"/>
      <c r="LQ13486" s="713"/>
      <c r="LR13486" s="713"/>
      <c r="LS13486" s="713"/>
      <c r="LT13486" s="713"/>
      <c r="LU13486" s="713"/>
      <c r="LV13486" s="713"/>
      <c r="LW13486" s="713"/>
      <c r="LX13486" s="713"/>
      <c r="LY13486" s="713"/>
      <c r="LZ13486" s="713"/>
      <c r="MA13486" s="713"/>
      <c r="MB13486" s="713"/>
      <c r="MC13486" s="713"/>
      <c r="MD13486" s="713"/>
      <c r="ME13486" s="713"/>
      <c r="MF13486" s="713"/>
      <c r="MG13486" s="713"/>
      <c r="MH13486" s="713"/>
      <c r="MI13486" s="713"/>
      <c r="MJ13486" s="713"/>
      <c r="MK13486" s="713"/>
      <c r="ML13486" s="713"/>
      <c r="MM13486" s="713"/>
      <c r="MN13486" s="713"/>
      <c r="MO13486" s="713"/>
      <c r="MP13486" s="713"/>
      <c r="MQ13486" s="713"/>
      <c r="MR13486" s="713"/>
      <c r="MS13486" s="713"/>
      <c r="MT13486" s="713"/>
      <c r="MU13486" s="713"/>
      <c r="MV13486" s="714"/>
      <c r="MW13486" s="714"/>
      <c r="MX13486" s="714"/>
      <c r="MY13486" s="714"/>
      <c r="MZ13486" s="714"/>
    </row>
    <row r="13487" spans="1:364" s="49" customFormat="1">
      <c r="A13487" s="723"/>
      <c r="B13487" s="724"/>
      <c r="C13487" s="709"/>
      <c r="D13487" s="474"/>
      <c r="E13487" s="7"/>
      <c r="F13487" s="7"/>
      <c r="G13487" s="7"/>
      <c r="H13487" s="6"/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6"/>
      <c r="AE13487" s="6"/>
      <c r="AF13487" s="373"/>
      <c r="AG13487" s="7"/>
      <c r="AH13487" s="7"/>
      <c r="AI13487" s="7"/>
      <c r="AJ13487" s="7"/>
      <c r="AK13487" s="7"/>
      <c r="AL13487" s="7"/>
      <c r="AM13487" s="7"/>
      <c r="AN13487" s="7"/>
      <c r="AO13487" s="373"/>
      <c r="AP13487" s="6"/>
      <c r="AQ13487" s="6"/>
      <c r="AR13487" s="6"/>
      <c r="AS13487" s="6"/>
      <c r="AT13487" s="6"/>
      <c r="AU13487" s="6"/>
      <c r="AV13487" s="6"/>
      <c r="AW13487" s="6"/>
      <c r="AX13487" s="6"/>
      <c r="AY13487" s="6"/>
      <c r="AZ13487" s="6"/>
      <c r="BA13487" s="6"/>
      <c r="BB13487" s="6"/>
      <c r="BC13487" s="6"/>
      <c r="BD13487" s="6"/>
      <c r="BE13487" s="6"/>
      <c r="BF13487" s="6"/>
      <c r="BG13487" s="6"/>
      <c r="BH13487" s="6"/>
      <c r="BI13487" s="6"/>
      <c r="BJ13487" s="6"/>
      <c r="BK13487" s="6"/>
      <c r="BL13487" s="6"/>
      <c r="BM13487" s="6"/>
      <c r="BN13487" s="6"/>
      <c r="BO13487" s="6"/>
      <c r="BP13487" s="6"/>
      <c r="BQ13487" s="6"/>
      <c r="BR13487" s="6"/>
      <c r="BS13487" s="6"/>
      <c r="BT13487" s="6"/>
      <c r="BU13487" s="6"/>
      <c r="BV13487" s="6"/>
      <c r="BW13487" s="6"/>
      <c r="BX13487" s="6"/>
      <c r="BY13487" s="6"/>
      <c r="BZ13487" s="373"/>
      <c r="CA13487" s="7"/>
      <c r="CB13487" s="7"/>
      <c r="CC13487" s="7"/>
      <c r="CD13487" s="7"/>
      <c r="CE13487" s="7"/>
      <c r="CF13487" s="7"/>
      <c r="CG13487" s="7"/>
      <c r="CH13487" s="7"/>
      <c r="CI13487" s="7"/>
      <c r="CJ13487" s="7"/>
      <c r="CK13487" s="7"/>
      <c r="CL13487" s="7"/>
      <c r="CM13487" s="7"/>
      <c r="CN13487" s="7"/>
      <c r="CO13487" s="7"/>
      <c r="CP13487" s="7"/>
      <c r="CQ13487" s="7"/>
      <c r="CR13487" s="7"/>
      <c r="CS13487" s="7"/>
      <c r="CT13487" s="7"/>
      <c r="CU13487" s="7"/>
      <c r="CV13487" s="7"/>
      <c r="CW13487" s="7"/>
      <c r="CX13487" s="7"/>
      <c r="CY13487" s="7"/>
      <c r="CZ13487" s="7"/>
      <c r="DA13487" s="7"/>
      <c r="DB13487" s="7"/>
      <c r="DC13487" s="7"/>
      <c r="DD13487" s="7"/>
      <c r="DE13487" s="7"/>
      <c r="DF13487" s="7"/>
      <c r="DG13487" s="373"/>
      <c r="DH13487" s="6"/>
      <c r="DI13487" s="6"/>
      <c r="DJ13487" s="6"/>
      <c r="DK13487" s="6"/>
      <c r="DL13487" s="6"/>
      <c r="DM13487" s="6"/>
      <c r="DN13487" s="6"/>
      <c r="DO13487" s="6"/>
      <c r="DP13487" s="6"/>
      <c r="DQ13487" s="6"/>
      <c r="DR13487" s="6"/>
      <c r="DS13487" s="6"/>
      <c r="DT13487" s="6"/>
      <c r="DU13487" s="6"/>
      <c r="DV13487" s="6"/>
      <c r="DW13487" s="6"/>
      <c r="DX13487" s="6"/>
      <c r="DY13487" s="6"/>
      <c r="DZ13487" s="6"/>
      <c r="EA13487" s="6"/>
      <c r="EB13487" s="6"/>
      <c r="EC13487" s="6"/>
      <c r="ED13487" s="6"/>
      <c r="EE13487" s="6"/>
      <c r="EF13487" s="6"/>
      <c r="EG13487" s="6"/>
      <c r="EH13487" s="6"/>
      <c r="EI13487" s="6"/>
      <c r="EJ13487" s="6"/>
      <c r="EK13487" s="6"/>
      <c r="EL13487" s="6"/>
      <c r="EM13487" s="6"/>
      <c r="EN13487" s="6"/>
      <c r="EO13487" s="6"/>
      <c r="EP13487" s="6"/>
      <c r="EQ13487" s="6"/>
      <c r="ER13487" s="6"/>
      <c r="ES13487" s="6"/>
      <c r="ET13487" s="6"/>
      <c r="EU13487" s="6"/>
      <c r="EV13487" s="6"/>
      <c r="EW13487" s="6"/>
      <c r="EX13487" s="6"/>
      <c r="EY13487" s="6"/>
      <c r="EZ13487" s="6"/>
      <c r="FA13487" s="6"/>
      <c r="FB13487" s="6"/>
      <c r="FC13487" s="6"/>
      <c r="FD13487" s="6"/>
      <c r="FE13487" s="6"/>
      <c r="FF13487" s="373"/>
      <c r="FG13487" s="6"/>
      <c r="FH13487" s="6"/>
      <c r="FI13487" s="6"/>
      <c r="FJ13487" s="6"/>
      <c r="FK13487" s="6"/>
      <c r="FL13487" s="6"/>
      <c r="FM13487" s="225"/>
      <c r="FN13487" s="6"/>
      <c r="FO13487" s="6"/>
      <c r="FP13487" s="6"/>
      <c r="FQ13487" s="6"/>
      <c r="FR13487" s="510"/>
      <c r="FS13487" s="3"/>
      <c r="FT13487" s="3"/>
      <c r="FU13487" s="3"/>
      <c r="FV13487" s="3"/>
      <c r="FW13487" s="3"/>
      <c r="FX13487" s="3"/>
      <c r="FY13487" s="3"/>
      <c r="FZ13487" s="3"/>
      <c r="GA13487" s="3"/>
      <c r="GB13487" s="3"/>
      <c r="GC13487" s="3"/>
      <c r="GD13487" s="3"/>
      <c r="GE13487" s="3"/>
      <c r="GF13487" s="3"/>
      <c r="GG13487" s="3"/>
      <c r="GH13487" s="3"/>
      <c r="GI13487" s="101"/>
      <c r="GJ13487" s="511"/>
      <c r="GK13487" s="101"/>
      <c r="GL13487" s="77"/>
      <c r="GM13487" s="77"/>
      <c r="GN13487" s="77"/>
      <c r="GO13487" s="77"/>
      <c r="GP13487" s="77"/>
      <c r="GQ13487" s="77"/>
      <c r="GR13487" s="77"/>
      <c r="GS13487" s="77"/>
      <c r="GT13487" s="77"/>
      <c r="GU13487" s="77"/>
      <c r="GV13487" s="77"/>
      <c r="GW13487" s="77"/>
      <c r="GX13487" s="77"/>
      <c r="GY13487" s="77"/>
      <c r="GZ13487" s="77"/>
      <c r="HA13487" s="77"/>
      <c r="HB13487" s="77"/>
      <c r="HC13487" s="77"/>
      <c r="HD13487" s="77"/>
      <c r="HE13487" s="77"/>
      <c r="HF13487" s="77"/>
      <c r="HG13487" s="77"/>
      <c r="HH13487" s="77"/>
      <c r="HI13487" s="77"/>
      <c r="HJ13487" s="77"/>
      <c r="HK13487" s="77"/>
      <c r="HL13487" s="77"/>
      <c r="HM13487" s="77"/>
      <c r="HN13487" s="77"/>
      <c r="HO13487" s="77"/>
      <c r="HP13487" s="77"/>
      <c r="HQ13487" s="77"/>
      <c r="HR13487" s="77"/>
      <c r="HS13487" s="77"/>
      <c r="HT13487" s="77"/>
      <c r="HU13487" s="77"/>
      <c r="HV13487" s="77"/>
      <c r="HW13487" s="77"/>
      <c r="HX13487" s="77"/>
      <c r="HY13487" s="77"/>
      <c r="HZ13487" s="77"/>
      <c r="IA13487" s="77"/>
      <c r="IB13487" s="77"/>
      <c r="IC13487" s="77"/>
      <c r="ID13487" s="77"/>
      <c r="IE13487" s="77"/>
      <c r="IF13487" s="77"/>
      <c r="IG13487" s="77"/>
      <c r="IH13487" s="77"/>
      <c r="II13487" s="77"/>
      <c r="IJ13487" s="77"/>
      <c r="IK13487" s="77"/>
      <c r="IL13487" s="77"/>
      <c r="IM13487" s="77"/>
      <c r="IN13487" s="77"/>
      <c r="IO13487" s="77"/>
      <c r="IP13487" s="77"/>
      <c r="IQ13487" s="77"/>
      <c r="IR13487" s="77"/>
      <c r="IS13487" s="77"/>
      <c r="IT13487" s="77"/>
      <c r="IU13487" s="77"/>
      <c r="IV13487" s="3"/>
      <c r="IW13487" s="3"/>
      <c r="IX13487" s="3"/>
      <c r="IY13487" s="3"/>
      <c r="IZ13487" s="3"/>
      <c r="JA13487" s="551"/>
      <c r="JB13487" s="713"/>
      <c r="JC13487" s="713"/>
      <c r="JD13487" s="713"/>
      <c r="JE13487" s="713"/>
      <c r="JF13487" s="713"/>
      <c r="JG13487" s="713"/>
      <c r="JH13487" s="713"/>
      <c r="JI13487" s="713"/>
      <c r="JJ13487" s="713"/>
      <c r="JK13487" s="713"/>
      <c r="JL13487" s="713"/>
      <c r="JM13487" s="713"/>
      <c r="JN13487" s="713"/>
      <c r="JO13487" s="713"/>
      <c r="JP13487" s="713"/>
      <c r="JQ13487" s="713"/>
      <c r="JR13487" s="713"/>
      <c r="JS13487" s="713"/>
      <c r="JT13487" s="713"/>
      <c r="JU13487" s="713"/>
      <c r="JV13487" s="713"/>
      <c r="JW13487" s="713"/>
      <c r="JX13487" s="713"/>
      <c r="JY13487" s="713"/>
      <c r="JZ13487" s="713"/>
      <c r="KA13487" s="713"/>
      <c r="KB13487" s="713"/>
      <c r="KC13487" s="713"/>
      <c r="KD13487" s="713"/>
      <c r="KE13487" s="713"/>
      <c r="KF13487" s="713"/>
      <c r="KG13487" s="713"/>
      <c r="KH13487" s="713"/>
      <c r="KI13487" s="713"/>
      <c r="KJ13487" s="713"/>
      <c r="KK13487" s="713"/>
      <c r="KL13487" s="713"/>
      <c r="KM13487" s="713"/>
      <c r="KN13487" s="713"/>
      <c r="KO13487" s="713"/>
      <c r="KP13487" s="713"/>
      <c r="KQ13487" s="713"/>
      <c r="KR13487" s="713"/>
      <c r="KS13487" s="713"/>
      <c r="KT13487" s="713"/>
      <c r="KU13487" s="713"/>
      <c r="KV13487" s="713"/>
      <c r="KW13487" s="713"/>
      <c r="KX13487" s="713"/>
      <c r="KY13487" s="713"/>
      <c r="KZ13487" s="713"/>
      <c r="LA13487" s="713"/>
      <c r="LB13487" s="713"/>
      <c r="LC13487" s="713"/>
      <c r="LD13487" s="713"/>
      <c r="LE13487" s="713"/>
      <c r="LF13487" s="713"/>
      <c r="LG13487" s="713"/>
      <c r="LH13487" s="713"/>
      <c r="LI13487" s="713"/>
      <c r="LJ13487" s="713"/>
      <c r="LK13487" s="713"/>
      <c r="LL13487" s="713"/>
      <c r="LM13487" s="713"/>
      <c r="LN13487" s="713"/>
      <c r="LO13487" s="713"/>
      <c r="LP13487" s="713"/>
      <c r="LQ13487" s="713"/>
      <c r="LR13487" s="713"/>
      <c r="LS13487" s="713"/>
      <c r="LT13487" s="713"/>
      <c r="LU13487" s="713"/>
      <c r="LV13487" s="713"/>
      <c r="LW13487" s="713"/>
      <c r="LX13487" s="713"/>
      <c r="LY13487" s="713"/>
      <c r="LZ13487" s="713"/>
      <c r="MA13487" s="713"/>
      <c r="MB13487" s="713"/>
      <c r="MC13487" s="713"/>
      <c r="MD13487" s="713"/>
      <c r="ME13487" s="713"/>
      <c r="MF13487" s="713"/>
      <c r="MG13487" s="713"/>
      <c r="MH13487" s="713"/>
      <c r="MI13487" s="713"/>
      <c r="MJ13487" s="713"/>
      <c r="MK13487" s="713"/>
      <c r="ML13487" s="713"/>
      <c r="MM13487" s="713"/>
      <c r="MN13487" s="713"/>
      <c r="MO13487" s="713"/>
      <c r="MP13487" s="713"/>
      <c r="MQ13487" s="713"/>
      <c r="MR13487" s="713"/>
      <c r="MS13487" s="713"/>
      <c r="MT13487" s="713"/>
      <c r="MU13487" s="713"/>
      <c r="MV13487" s="714"/>
      <c r="MW13487" s="714"/>
      <c r="MX13487" s="714"/>
      <c r="MY13487" s="714"/>
      <c r="MZ13487" s="714"/>
    </row>
    <row r="13488" spans="1:364" s="49" customFormat="1">
      <c r="A13488" s="723"/>
      <c r="B13488" s="724"/>
      <c r="C13488" s="709"/>
      <c r="D13488" s="474"/>
      <c r="E13488" s="7"/>
      <c r="F13488" s="7"/>
      <c r="G13488" s="7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6"/>
      <c r="AE13488" s="6"/>
      <c r="AF13488" s="373"/>
      <c r="AG13488" s="7"/>
      <c r="AH13488" s="7"/>
      <c r="AI13488" s="7"/>
      <c r="AJ13488" s="7"/>
      <c r="AK13488" s="7"/>
      <c r="AL13488" s="7"/>
      <c r="AM13488" s="7"/>
      <c r="AN13488" s="7"/>
      <c r="AO13488" s="373"/>
      <c r="AP13488" s="6"/>
      <c r="AQ13488" s="6"/>
      <c r="AR13488" s="6"/>
      <c r="AS13488" s="6"/>
      <c r="AT13488" s="6"/>
      <c r="AU13488" s="6"/>
      <c r="AV13488" s="6"/>
      <c r="AW13488" s="6"/>
      <c r="AX13488" s="6"/>
      <c r="AY13488" s="6"/>
      <c r="AZ13488" s="6"/>
      <c r="BA13488" s="6"/>
      <c r="BB13488" s="6"/>
      <c r="BC13488" s="6"/>
      <c r="BD13488" s="6"/>
      <c r="BE13488" s="6"/>
      <c r="BF13488" s="6"/>
      <c r="BG13488" s="6"/>
      <c r="BH13488" s="6"/>
      <c r="BI13488" s="6"/>
      <c r="BJ13488" s="6"/>
      <c r="BK13488" s="6"/>
      <c r="BL13488" s="6"/>
      <c r="BM13488" s="6"/>
      <c r="BN13488" s="6"/>
      <c r="BO13488" s="6"/>
      <c r="BP13488" s="6"/>
      <c r="BQ13488" s="6"/>
      <c r="BR13488" s="6"/>
      <c r="BS13488" s="6"/>
      <c r="BT13488" s="6"/>
      <c r="BU13488" s="6"/>
      <c r="BV13488" s="6"/>
      <c r="BW13488" s="6"/>
      <c r="BX13488" s="6"/>
      <c r="BY13488" s="6"/>
      <c r="BZ13488" s="373"/>
      <c r="CA13488" s="7"/>
      <c r="CB13488" s="7"/>
      <c r="CC13488" s="7"/>
      <c r="CD13488" s="7"/>
      <c r="CE13488" s="7"/>
      <c r="CF13488" s="7"/>
      <c r="CG13488" s="7"/>
      <c r="CH13488" s="7"/>
      <c r="CI13488" s="7"/>
      <c r="CJ13488" s="7"/>
      <c r="CK13488" s="7"/>
      <c r="CL13488" s="7"/>
      <c r="CM13488" s="7"/>
      <c r="CN13488" s="7"/>
      <c r="CO13488" s="7"/>
      <c r="CP13488" s="7"/>
      <c r="CQ13488" s="7"/>
      <c r="CR13488" s="7"/>
      <c r="CS13488" s="7"/>
      <c r="CT13488" s="7"/>
      <c r="CU13488" s="7"/>
      <c r="CV13488" s="7"/>
      <c r="CW13488" s="7"/>
      <c r="CX13488" s="7"/>
      <c r="CY13488" s="7"/>
      <c r="CZ13488" s="7"/>
      <c r="DA13488" s="7"/>
      <c r="DB13488" s="7"/>
      <c r="DC13488" s="7"/>
      <c r="DD13488" s="7"/>
      <c r="DE13488" s="7"/>
      <c r="DF13488" s="7"/>
      <c r="DG13488" s="373"/>
      <c r="DH13488" s="6"/>
      <c r="DI13488" s="6"/>
      <c r="DJ13488" s="6"/>
      <c r="DK13488" s="6"/>
      <c r="DL13488" s="6"/>
      <c r="DM13488" s="6"/>
      <c r="DN13488" s="6"/>
      <c r="DO13488" s="6"/>
      <c r="DP13488" s="6"/>
      <c r="DQ13488" s="6"/>
      <c r="DR13488" s="6"/>
      <c r="DS13488" s="6"/>
      <c r="DT13488" s="6"/>
      <c r="DU13488" s="6"/>
      <c r="DV13488" s="6"/>
      <c r="DW13488" s="6"/>
      <c r="DX13488" s="6"/>
      <c r="DY13488" s="6"/>
      <c r="DZ13488" s="6"/>
      <c r="EA13488" s="6"/>
      <c r="EB13488" s="6"/>
      <c r="EC13488" s="6"/>
      <c r="ED13488" s="6"/>
      <c r="EE13488" s="6"/>
      <c r="EF13488" s="6"/>
      <c r="EG13488" s="6"/>
      <c r="EH13488" s="6"/>
      <c r="EI13488" s="6"/>
      <c r="EJ13488" s="6"/>
      <c r="EK13488" s="6"/>
      <c r="EL13488" s="6"/>
      <c r="EM13488" s="6"/>
      <c r="EN13488" s="6"/>
      <c r="EO13488" s="6"/>
      <c r="EP13488" s="6"/>
      <c r="EQ13488" s="6"/>
      <c r="ER13488" s="6"/>
      <c r="ES13488" s="6"/>
      <c r="ET13488" s="6"/>
      <c r="EU13488" s="6"/>
      <c r="EV13488" s="6"/>
      <c r="EW13488" s="6"/>
      <c r="EX13488" s="6"/>
      <c r="EY13488" s="6"/>
      <c r="EZ13488" s="6"/>
      <c r="FA13488" s="6"/>
      <c r="FB13488" s="6"/>
      <c r="FC13488" s="6"/>
      <c r="FD13488" s="6"/>
      <c r="FE13488" s="6"/>
      <c r="FF13488" s="373"/>
      <c r="FG13488" s="6"/>
      <c r="FH13488" s="6"/>
      <c r="FI13488" s="6"/>
      <c r="FJ13488" s="6"/>
      <c r="FK13488" s="6"/>
      <c r="FL13488" s="6"/>
      <c r="FM13488" s="225"/>
      <c r="FN13488" s="6"/>
      <c r="FO13488" s="6"/>
      <c r="FP13488" s="6"/>
      <c r="FQ13488" s="6"/>
      <c r="FR13488" s="510"/>
      <c r="FS13488" s="3"/>
      <c r="FT13488" s="3"/>
      <c r="FU13488" s="3"/>
      <c r="FV13488" s="3"/>
      <c r="FW13488" s="3"/>
      <c r="FX13488" s="3"/>
      <c r="FY13488" s="3"/>
      <c r="FZ13488" s="3"/>
      <c r="GA13488" s="3"/>
      <c r="GB13488" s="3"/>
      <c r="GC13488" s="3"/>
      <c r="GD13488" s="3"/>
      <c r="GE13488" s="3"/>
      <c r="GF13488" s="3"/>
      <c r="GG13488" s="3"/>
      <c r="GH13488" s="3"/>
      <c r="GI13488" s="101"/>
      <c r="GJ13488" s="511"/>
      <c r="GK13488" s="101"/>
      <c r="GL13488" s="77"/>
      <c r="GM13488" s="77"/>
      <c r="GN13488" s="77"/>
      <c r="GO13488" s="77"/>
      <c r="GP13488" s="77"/>
      <c r="GQ13488" s="77"/>
      <c r="GR13488" s="77"/>
      <c r="GS13488" s="77"/>
      <c r="GT13488" s="77"/>
      <c r="GU13488" s="77"/>
      <c r="GV13488" s="77"/>
      <c r="GW13488" s="77"/>
      <c r="GX13488" s="77"/>
      <c r="GY13488" s="77"/>
      <c r="GZ13488" s="77"/>
      <c r="HA13488" s="77"/>
      <c r="HB13488" s="77"/>
      <c r="HC13488" s="77"/>
      <c r="HD13488" s="77"/>
      <c r="HE13488" s="77"/>
      <c r="HF13488" s="77"/>
      <c r="HG13488" s="77"/>
      <c r="HH13488" s="77"/>
      <c r="HI13488" s="77"/>
      <c r="HJ13488" s="77"/>
      <c r="HK13488" s="77"/>
      <c r="HL13488" s="77"/>
      <c r="HM13488" s="77"/>
      <c r="HN13488" s="77"/>
      <c r="HO13488" s="77"/>
      <c r="HP13488" s="77"/>
      <c r="HQ13488" s="77"/>
      <c r="HR13488" s="77"/>
      <c r="HS13488" s="77"/>
      <c r="HT13488" s="77"/>
      <c r="HU13488" s="77"/>
      <c r="HV13488" s="77"/>
      <c r="HW13488" s="77"/>
      <c r="HX13488" s="77"/>
      <c r="HY13488" s="77"/>
      <c r="HZ13488" s="77"/>
      <c r="IA13488" s="77"/>
      <c r="IB13488" s="77"/>
      <c r="IC13488" s="77"/>
      <c r="ID13488" s="77"/>
      <c r="IE13488" s="77"/>
      <c r="IF13488" s="77"/>
      <c r="IG13488" s="77"/>
      <c r="IH13488" s="77"/>
      <c r="II13488" s="77"/>
      <c r="IJ13488" s="77"/>
      <c r="IK13488" s="77"/>
      <c r="IL13488" s="77"/>
      <c r="IM13488" s="77"/>
      <c r="IN13488" s="77"/>
      <c r="IO13488" s="77"/>
      <c r="IP13488" s="77"/>
      <c r="IQ13488" s="77"/>
      <c r="IR13488" s="77"/>
      <c r="IS13488" s="77"/>
      <c r="IT13488" s="77"/>
      <c r="IU13488" s="77"/>
      <c r="IV13488" s="3"/>
      <c r="IW13488" s="3"/>
      <c r="IX13488" s="3"/>
      <c r="IY13488" s="3"/>
      <c r="IZ13488" s="3"/>
      <c r="JA13488" s="551"/>
      <c r="JB13488" s="713"/>
      <c r="JC13488" s="713"/>
      <c r="JD13488" s="713"/>
      <c r="JE13488" s="713"/>
      <c r="JF13488" s="713"/>
      <c r="JG13488" s="713"/>
      <c r="JH13488" s="713"/>
      <c r="JI13488" s="713"/>
      <c r="JJ13488" s="713"/>
      <c r="JK13488" s="713"/>
      <c r="JL13488" s="713"/>
      <c r="JM13488" s="713"/>
      <c r="JN13488" s="713"/>
      <c r="JO13488" s="713"/>
      <c r="JP13488" s="713"/>
      <c r="JQ13488" s="713"/>
      <c r="JR13488" s="713"/>
      <c r="JS13488" s="713"/>
      <c r="JT13488" s="713"/>
      <c r="JU13488" s="713"/>
      <c r="JV13488" s="713"/>
      <c r="JW13488" s="713"/>
      <c r="JX13488" s="713"/>
      <c r="JY13488" s="713"/>
      <c r="JZ13488" s="713"/>
      <c r="KA13488" s="713"/>
      <c r="KB13488" s="713"/>
      <c r="KC13488" s="713"/>
      <c r="KD13488" s="713"/>
      <c r="KE13488" s="713"/>
      <c r="KF13488" s="713"/>
      <c r="KG13488" s="713"/>
      <c r="KH13488" s="713"/>
      <c r="KI13488" s="713"/>
      <c r="KJ13488" s="713"/>
      <c r="KK13488" s="713"/>
      <c r="KL13488" s="713"/>
      <c r="KM13488" s="713"/>
      <c r="KN13488" s="713"/>
      <c r="KO13488" s="713"/>
      <c r="KP13488" s="713"/>
      <c r="KQ13488" s="713"/>
      <c r="KR13488" s="713"/>
      <c r="KS13488" s="713"/>
      <c r="KT13488" s="713"/>
      <c r="KU13488" s="713"/>
      <c r="KV13488" s="713"/>
      <c r="KW13488" s="713"/>
      <c r="KX13488" s="713"/>
      <c r="KY13488" s="713"/>
      <c r="KZ13488" s="713"/>
      <c r="LA13488" s="713"/>
      <c r="LB13488" s="713"/>
      <c r="LC13488" s="713"/>
      <c r="LD13488" s="713"/>
      <c r="LE13488" s="713"/>
      <c r="LF13488" s="713"/>
      <c r="LG13488" s="713"/>
      <c r="LH13488" s="713"/>
      <c r="LI13488" s="713"/>
      <c r="LJ13488" s="713"/>
      <c r="LK13488" s="713"/>
      <c r="LL13488" s="713"/>
      <c r="LM13488" s="713"/>
      <c r="LN13488" s="713"/>
      <c r="LO13488" s="713"/>
      <c r="LP13488" s="713"/>
      <c r="LQ13488" s="713"/>
      <c r="LR13488" s="713"/>
      <c r="LS13488" s="713"/>
      <c r="LT13488" s="713"/>
      <c r="LU13488" s="713"/>
      <c r="LV13488" s="713"/>
      <c r="LW13488" s="713"/>
      <c r="LX13488" s="713"/>
      <c r="LY13488" s="713"/>
      <c r="LZ13488" s="713"/>
      <c r="MA13488" s="713"/>
      <c r="MB13488" s="713"/>
      <c r="MC13488" s="713"/>
      <c r="MD13488" s="713"/>
      <c r="ME13488" s="713"/>
      <c r="MF13488" s="713"/>
      <c r="MG13488" s="713"/>
      <c r="MH13488" s="713"/>
      <c r="MI13488" s="713"/>
      <c r="MJ13488" s="713"/>
      <c r="MK13488" s="713"/>
      <c r="ML13488" s="713"/>
      <c r="MM13488" s="713"/>
      <c r="MN13488" s="713"/>
      <c r="MO13488" s="713"/>
      <c r="MP13488" s="713"/>
      <c r="MQ13488" s="713"/>
      <c r="MR13488" s="713"/>
      <c r="MS13488" s="713"/>
      <c r="MT13488" s="713"/>
      <c r="MU13488" s="713"/>
      <c r="MV13488" s="714"/>
      <c r="MW13488" s="714"/>
      <c r="MX13488" s="714"/>
      <c r="MY13488" s="714"/>
      <c r="MZ13488" s="714"/>
    </row>
    <row r="13489" spans="1:364" s="49" customFormat="1">
      <c r="A13489" s="723"/>
      <c r="B13489" s="724"/>
      <c r="C13489" s="709"/>
      <c r="D13489" s="474"/>
      <c r="E13489" s="7"/>
      <c r="F13489" s="7"/>
      <c r="G13489" s="7"/>
      <c r="H13489" s="6"/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6"/>
      <c r="AE13489" s="6"/>
      <c r="AF13489" s="373"/>
      <c r="AG13489" s="7"/>
      <c r="AH13489" s="7"/>
      <c r="AI13489" s="7"/>
      <c r="AJ13489" s="7"/>
      <c r="AK13489" s="7"/>
      <c r="AL13489" s="7"/>
      <c r="AM13489" s="7"/>
      <c r="AN13489" s="7"/>
      <c r="AO13489" s="373"/>
      <c r="AP13489" s="6"/>
      <c r="AQ13489" s="6"/>
      <c r="AR13489" s="6"/>
      <c r="AS13489" s="6"/>
      <c r="AT13489" s="6"/>
      <c r="AU13489" s="6"/>
      <c r="AV13489" s="6"/>
      <c r="AW13489" s="6"/>
      <c r="AX13489" s="6"/>
      <c r="AY13489" s="6"/>
      <c r="AZ13489" s="6"/>
      <c r="BA13489" s="6"/>
      <c r="BB13489" s="6"/>
      <c r="BC13489" s="6"/>
      <c r="BD13489" s="6"/>
      <c r="BE13489" s="6"/>
      <c r="BF13489" s="6"/>
      <c r="BG13489" s="6"/>
      <c r="BH13489" s="6"/>
      <c r="BI13489" s="6"/>
      <c r="BJ13489" s="6"/>
      <c r="BK13489" s="6"/>
      <c r="BL13489" s="6"/>
      <c r="BM13489" s="6"/>
      <c r="BN13489" s="6"/>
      <c r="BO13489" s="6"/>
      <c r="BP13489" s="6"/>
      <c r="BQ13489" s="6"/>
      <c r="BR13489" s="6"/>
      <c r="BS13489" s="6"/>
      <c r="BT13489" s="6"/>
      <c r="BU13489" s="6"/>
      <c r="BV13489" s="6"/>
      <c r="BW13489" s="6"/>
      <c r="BX13489" s="6"/>
      <c r="BY13489" s="6"/>
      <c r="BZ13489" s="373"/>
      <c r="CA13489" s="7"/>
      <c r="CB13489" s="7"/>
      <c r="CC13489" s="7"/>
      <c r="CD13489" s="7"/>
      <c r="CE13489" s="7"/>
      <c r="CF13489" s="7"/>
      <c r="CG13489" s="7"/>
      <c r="CH13489" s="7"/>
      <c r="CI13489" s="7"/>
      <c r="CJ13489" s="7"/>
      <c r="CK13489" s="7"/>
      <c r="CL13489" s="7"/>
      <c r="CM13489" s="7"/>
      <c r="CN13489" s="7"/>
      <c r="CO13489" s="7"/>
      <c r="CP13489" s="7"/>
      <c r="CQ13489" s="7"/>
      <c r="CR13489" s="7"/>
      <c r="CS13489" s="7"/>
      <c r="CT13489" s="7"/>
      <c r="CU13489" s="7"/>
      <c r="CV13489" s="7"/>
      <c r="CW13489" s="7"/>
      <c r="CX13489" s="7"/>
      <c r="CY13489" s="7"/>
      <c r="CZ13489" s="7"/>
      <c r="DA13489" s="7"/>
      <c r="DB13489" s="7"/>
      <c r="DC13489" s="7"/>
      <c r="DD13489" s="7"/>
      <c r="DE13489" s="7"/>
      <c r="DF13489" s="7"/>
      <c r="DG13489" s="373"/>
      <c r="DH13489" s="6"/>
      <c r="DI13489" s="6"/>
      <c r="DJ13489" s="6"/>
      <c r="DK13489" s="6"/>
      <c r="DL13489" s="6"/>
      <c r="DM13489" s="6"/>
      <c r="DN13489" s="6"/>
      <c r="DO13489" s="6"/>
      <c r="DP13489" s="6"/>
      <c r="DQ13489" s="6"/>
      <c r="DR13489" s="6"/>
      <c r="DS13489" s="6"/>
      <c r="DT13489" s="6"/>
      <c r="DU13489" s="6"/>
      <c r="DV13489" s="6"/>
      <c r="DW13489" s="6"/>
      <c r="DX13489" s="6"/>
      <c r="DY13489" s="6"/>
      <c r="DZ13489" s="6"/>
      <c r="EA13489" s="6"/>
      <c r="EB13489" s="6"/>
      <c r="EC13489" s="6"/>
      <c r="ED13489" s="6"/>
      <c r="EE13489" s="6"/>
      <c r="EF13489" s="6"/>
      <c r="EG13489" s="6"/>
      <c r="EH13489" s="6"/>
      <c r="EI13489" s="6"/>
      <c r="EJ13489" s="6"/>
      <c r="EK13489" s="6"/>
      <c r="EL13489" s="6"/>
      <c r="EM13489" s="6"/>
      <c r="EN13489" s="6"/>
      <c r="EO13489" s="6"/>
      <c r="EP13489" s="6"/>
      <c r="EQ13489" s="6"/>
      <c r="ER13489" s="6"/>
      <c r="ES13489" s="6"/>
      <c r="ET13489" s="6"/>
      <c r="EU13489" s="6"/>
      <c r="EV13489" s="6"/>
      <c r="EW13489" s="6"/>
      <c r="EX13489" s="6"/>
      <c r="EY13489" s="6"/>
      <c r="EZ13489" s="6"/>
      <c r="FA13489" s="6"/>
      <c r="FB13489" s="6"/>
      <c r="FC13489" s="6"/>
      <c r="FD13489" s="6"/>
      <c r="FE13489" s="6"/>
      <c r="FF13489" s="373"/>
      <c r="FG13489" s="6"/>
      <c r="FH13489" s="6"/>
      <c r="FI13489" s="6"/>
      <c r="FJ13489" s="6"/>
      <c r="FK13489" s="6"/>
      <c r="FL13489" s="6"/>
      <c r="FM13489" s="225"/>
      <c r="FN13489" s="6"/>
      <c r="FO13489" s="6"/>
      <c r="FP13489" s="6"/>
      <c r="FQ13489" s="6"/>
      <c r="FR13489" s="510"/>
      <c r="FS13489" s="3"/>
      <c r="FT13489" s="3"/>
      <c r="FU13489" s="3"/>
      <c r="FV13489" s="3"/>
      <c r="FW13489" s="3"/>
      <c r="FX13489" s="3"/>
      <c r="FY13489" s="3"/>
      <c r="FZ13489" s="3"/>
      <c r="GA13489" s="3"/>
      <c r="GB13489" s="3"/>
      <c r="GC13489" s="3"/>
      <c r="GD13489" s="3"/>
      <c r="GE13489" s="3"/>
      <c r="GF13489" s="3"/>
      <c r="GG13489" s="3"/>
      <c r="GH13489" s="3"/>
      <c r="GI13489" s="101"/>
      <c r="GJ13489" s="511"/>
      <c r="GK13489" s="101"/>
      <c r="GL13489" s="77"/>
      <c r="GM13489" s="77"/>
      <c r="GN13489" s="77"/>
      <c r="GO13489" s="77"/>
      <c r="GP13489" s="77"/>
      <c r="GQ13489" s="77"/>
      <c r="GR13489" s="77"/>
      <c r="GS13489" s="77"/>
      <c r="GT13489" s="77"/>
      <c r="GU13489" s="77"/>
      <c r="GV13489" s="77"/>
      <c r="GW13489" s="77"/>
      <c r="GX13489" s="77"/>
      <c r="GY13489" s="77"/>
      <c r="GZ13489" s="77"/>
      <c r="HA13489" s="77"/>
      <c r="HB13489" s="77"/>
      <c r="HC13489" s="77"/>
      <c r="HD13489" s="77"/>
      <c r="HE13489" s="77"/>
      <c r="HF13489" s="77"/>
      <c r="HG13489" s="77"/>
      <c r="HH13489" s="77"/>
      <c r="HI13489" s="77"/>
      <c r="HJ13489" s="77"/>
      <c r="HK13489" s="77"/>
      <c r="HL13489" s="77"/>
      <c r="HM13489" s="77"/>
      <c r="HN13489" s="77"/>
      <c r="HO13489" s="77"/>
      <c r="HP13489" s="77"/>
      <c r="HQ13489" s="77"/>
      <c r="HR13489" s="77"/>
      <c r="HS13489" s="77"/>
      <c r="HT13489" s="77"/>
      <c r="HU13489" s="77"/>
      <c r="HV13489" s="77"/>
      <c r="HW13489" s="77"/>
      <c r="HX13489" s="77"/>
      <c r="HY13489" s="77"/>
      <c r="HZ13489" s="77"/>
      <c r="IA13489" s="77"/>
      <c r="IB13489" s="77"/>
      <c r="IC13489" s="77"/>
      <c r="ID13489" s="77"/>
      <c r="IE13489" s="77"/>
      <c r="IF13489" s="77"/>
      <c r="IG13489" s="77"/>
      <c r="IH13489" s="77"/>
      <c r="II13489" s="77"/>
      <c r="IJ13489" s="77"/>
      <c r="IK13489" s="77"/>
      <c r="IL13489" s="77"/>
      <c r="IM13489" s="77"/>
      <c r="IN13489" s="77"/>
      <c r="IO13489" s="77"/>
      <c r="IP13489" s="77"/>
      <c r="IQ13489" s="77"/>
      <c r="IR13489" s="77"/>
      <c r="IS13489" s="77"/>
      <c r="IT13489" s="77"/>
      <c r="IU13489" s="77"/>
      <c r="IV13489" s="3"/>
      <c r="IW13489" s="3"/>
      <c r="IX13489" s="3"/>
      <c r="IY13489" s="3"/>
      <c r="IZ13489" s="3"/>
      <c r="JA13489" s="551"/>
      <c r="JB13489" s="713"/>
      <c r="JC13489" s="713"/>
      <c r="JD13489" s="713"/>
      <c r="JE13489" s="713"/>
      <c r="JF13489" s="713"/>
      <c r="JG13489" s="713"/>
      <c r="JH13489" s="713"/>
      <c r="JI13489" s="713"/>
      <c r="JJ13489" s="713"/>
      <c r="JK13489" s="713"/>
      <c r="JL13489" s="713"/>
      <c r="JM13489" s="713"/>
      <c r="JN13489" s="713"/>
      <c r="JO13489" s="713"/>
      <c r="JP13489" s="713"/>
      <c r="JQ13489" s="713"/>
      <c r="JR13489" s="713"/>
      <c r="JS13489" s="713"/>
      <c r="JT13489" s="713"/>
      <c r="JU13489" s="713"/>
      <c r="JV13489" s="713"/>
      <c r="JW13489" s="713"/>
      <c r="JX13489" s="713"/>
      <c r="JY13489" s="713"/>
      <c r="JZ13489" s="713"/>
      <c r="KA13489" s="713"/>
      <c r="KB13489" s="713"/>
      <c r="KC13489" s="713"/>
      <c r="KD13489" s="713"/>
      <c r="KE13489" s="713"/>
      <c r="KF13489" s="713"/>
      <c r="KG13489" s="713"/>
      <c r="KH13489" s="713"/>
      <c r="KI13489" s="713"/>
      <c r="KJ13489" s="713"/>
      <c r="KK13489" s="713"/>
      <c r="KL13489" s="713"/>
      <c r="KM13489" s="713"/>
      <c r="KN13489" s="713"/>
      <c r="KO13489" s="713"/>
      <c r="KP13489" s="713"/>
      <c r="KQ13489" s="713"/>
      <c r="KR13489" s="713"/>
      <c r="KS13489" s="713"/>
      <c r="KT13489" s="713"/>
      <c r="KU13489" s="713"/>
      <c r="KV13489" s="713"/>
      <c r="KW13489" s="713"/>
      <c r="KX13489" s="713"/>
      <c r="KY13489" s="713"/>
      <c r="KZ13489" s="713"/>
      <c r="LA13489" s="713"/>
      <c r="LB13489" s="713"/>
      <c r="LC13489" s="713"/>
      <c r="LD13489" s="713"/>
      <c r="LE13489" s="713"/>
      <c r="LF13489" s="713"/>
      <c r="LG13489" s="713"/>
      <c r="LH13489" s="713"/>
      <c r="LI13489" s="713"/>
      <c r="LJ13489" s="713"/>
      <c r="LK13489" s="713"/>
      <c r="LL13489" s="713"/>
      <c r="LM13489" s="713"/>
      <c r="LN13489" s="713"/>
      <c r="LO13489" s="713"/>
      <c r="LP13489" s="713"/>
      <c r="LQ13489" s="713"/>
      <c r="LR13489" s="713"/>
      <c r="LS13489" s="713"/>
      <c r="LT13489" s="713"/>
      <c r="LU13489" s="713"/>
      <c r="LV13489" s="713"/>
      <c r="LW13489" s="713"/>
      <c r="LX13489" s="713"/>
      <c r="LY13489" s="713"/>
      <c r="LZ13489" s="713"/>
      <c r="MA13489" s="713"/>
      <c r="MB13489" s="713"/>
      <c r="MC13489" s="713"/>
      <c r="MD13489" s="713"/>
      <c r="ME13489" s="713"/>
      <c r="MF13489" s="713"/>
      <c r="MG13489" s="713"/>
      <c r="MH13489" s="713"/>
      <c r="MI13489" s="713"/>
      <c r="MJ13489" s="713"/>
      <c r="MK13489" s="713"/>
      <c r="ML13489" s="713"/>
      <c r="MM13489" s="713"/>
      <c r="MN13489" s="713"/>
      <c r="MO13489" s="713"/>
      <c r="MP13489" s="713"/>
      <c r="MQ13489" s="713"/>
      <c r="MR13489" s="713"/>
      <c r="MS13489" s="713"/>
      <c r="MT13489" s="713"/>
      <c r="MU13489" s="713"/>
      <c r="MV13489" s="714"/>
      <c r="MW13489" s="714"/>
      <c r="MX13489" s="714"/>
      <c r="MY13489" s="714"/>
      <c r="MZ13489" s="714"/>
    </row>
    <row r="13490" spans="1:364" s="49" customFormat="1">
      <c r="A13490" s="723"/>
      <c r="B13490" s="724"/>
      <c r="C13490" s="709"/>
      <c r="D13490" s="474"/>
      <c r="E13490" s="7"/>
      <c r="F13490" s="7"/>
      <c r="G13490" s="7"/>
      <c r="H13490" s="6"/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6"/>
      <c r="AE13490" s="6"/>
      <c r="AF13490" s="373"/>
      <c r="AG13490" s="7"/>
      <c r="AH13490" s="7"/>
      <c r="AI13490" s="7"/>
      <c r="AJ13490" s="7"/>
      <c r="AK13490" s="7"/>
      <c r="AL13490" s="7"/>
      <c r="AM13490" s="7"/>
      <c r="AN13490" s="7"/>
      <c r="AO13490" s="373"/>
      <c r="AP13490" s="6"/>
      <c r="AQ13490" s="6"/>
      <c r="AR13490" s="6"/>
      <c r="AS13490" s="6"/>
      <c r="AT13490" s="6"/>
      <c r="AU13490" s="6"/>
      <c r="AV13490" s="6"/>
      <c r="AW13490" s="6"/>
      <c r="AX13490" s="6"/>
      <c r="AY13490" s="6"/>
      <c r="AZ13490" s="6"/>
      <c r="BA13490" s="6"/>
      <c r="BB13490" s="6"/>
      <c r="BC13490" s="6"/>
      <c r="BD13490" s="6"/>
      <c r="BE13490" s="6"/>
      <c r="BF13490" s="6"/>
      <c r="BG13490" s="6"/>
      <c r="BH13490" s="6"/>
      <c r="BI13490" s="6"/>
      <c r="BJ13490" s="6"/>
      <c r="BK13490" s="6"/>
      <c r="BL13490" s="6"/>
      <c r="BM13490" s="6"/>
      <c r="BN13490" s="6"/>
      <c r="BO13490" s="6"/>
      <c r="BP13490" s="6"/>
      <c r="BQ13490" s="6"/>
      <c r="BR13490" s="6"/>
      <c r="BS13490" s="6"/>
      <c r="BT13490" s="6"/>
      <c r="BU13490" s="6"/>
      <c r="BV13490" s="6"/>
      <c r="BW13490" s="6"/>
      <c r="BX13490" s="6"/>
      <c r="BY13490" s="6"/>
      <c r="BZ13490" s="373"/>
      <c r="CA13490" s="7"/>
      <c r="CB13490" s="7"/>
      <c r="CC13490" s="7"/>
      <c r="CD13490" s="7"/>
      <c r="CE13490" s="7"/>
      <c r="CF13490" s="7"/>
      <c r="CG13490" s="7"/>
      <c r="CH13490" s="7"/>
      <c r="CI13490" s="7"/>
      <c r="CJ13490" s="7"/>
      <c r="CK13490" s="7"/>
      <c r="CL13490" s="7"/>
      <c r="CM13490" s="7"/>
      <c r="CN13490" s="7"/>
      <c r="CO13490" s="7"/>
      <c r="CP13490" s="7"/>
      <c r="CQ13490" s="7"/>
      <c r="CR13490" s="7"/>
      <c r="CS13490" s="7"/>
      <c r="CT13490" s="7"/>
      <c r="CU13490" s="7"/>
      <c r="CV13490" s="7"/>
      <c r="CW13490" s="7"/>
      <c r="CX13490" s="7"/>
      <c r="CY13490" s="7"/>
      <c r="CZ13490" s="7"/>
      <c r="DA13490" s="7"/>
      <c r="DB13490" s="7"/>
      <c r="DC13490" s="7"/>
      <c r="DD13490" s="7"/>
      <c r="DE13490" s="7"/>
      <c r="DF13490" s="7"/>
      <c r="DG13490" s="373"/>
      <c r="DH13490" s="6"/>
      <c r="DI13490" s="6"/>
      <c r="DJ13490" s="6"/>
      <c r="DK13490" s="6"/>
      <c r="DL13490" s="6"/>
      <c r="DM13490" s="6"/>
      <c r="DN13490" s="6"/>
      <c r="DO13490" s="6"/>
      <c r="DP13490" s="6"/>
      <c r="DQ13490" s="6"/>
      <c r="DR13490" s="6"/>
      <c r="DS13490" s="6"/>
      <c r="DT13490" s="6"/>
      <c r="DU13490" s="6"/>
      <c r="DV13490" s="6"/>
      <c r="DW13490" s="6"/>
      <c r="DX13490" s="6"/>
      <c r="DY13490" s="6"/>
      <c r="DZ13490" s="6"/>
      <c r="EA13490" s="6"/>
      <c r="EB13490" s="6"/>
      <c r="EC13490" s="6"/>
      <c r="ED13490" s="6"/>
      <c r="EE13490" s="6"/>
      <c r="EF13490" s="6"/>
      <c r="EG13490" s="6"/>
      <c r="EH13490" s="6"/>
      <c r="EI13490" s="6"/>
      <c r="EJ13490" s="6"/>
      <c r="EK13490" s="6"/>
      <c r="EL13490" s="6"/>
      <c r="EM13490" s="6"/>
      <c r="EN13490" s="6"/>
      <c r="EO13490" s="6"/>
      <c r="EP13490" s="6"/>
      <c r="EQ13490" s="6"/>
      <c r="ER13490" s="6"/>
      <c r="ES13490" s="6"/>
      <c r="ET13490" s="6"/>
      <c r="EU13490" s="6"/>
      <c r="EV13490" s="6"/>
      <c r="EW13490" s="6"/>
      <c r="EX13490" s="6"/>
      <c r="EY13490" s="6"/>
      <c r="EZ13490" s="6"/>
      <c r="FA13490" s="6"/>
      <c r="FB13490" s="6"/>
      <c r="FC13490" s="6"/>
      <c r="FD13490" s="6"/>
      <c r="FE13490" s="6"/>
      <c r="FF13490" s="373"/>
      <c r="FG13490" s="6"/>
      <c r="FH13490" s="6"/>
      <c r="FI13490" s="6"/>
      <c r="FJ13490" s="6"/>
      <c r="FK13490" s="6"/>
      <c r="FL13490" s="6"/>
      <c r="FM13490" s="225"/>
      <c r="FN13490" s="6"/>
      <c r="FO13490" s="6"/>
      <c r="FP13490" s="6"/>
      <c r="FQ13490" s="6"/>
      <c r="FR13490" s="510"/>
      <c r="FS13490" s="3"/>
      <c r="FT13490" s="3"/>
      <c r="FU13490" s="3"/>
      <c r="FV13490" s="3"/>
      <c r="FW13490" s="3"/>
      <c r="FX13490" s="3"/>
      <c r="FY13490" s="3"/>
      <c r="FZ13490" s="3"/>
      <c r="GA13490" s="3"/>
      <c r="GB13490" s="3"/>
      <c r="GC13490" s="3"/>
      <c r="GD13490" s="3"/>
      <c r="GE13490" s="3"/>
      <c r="GF13490" s="3"/>
      <c r="GG13490" s="3"/>
      <c r="GH13490" s="3"/>
      <c r="GI13490" s="101"/>
      <c r="GJ13490" s="511"/>
      <c r="GK13490" s="101"/>
      <c r="GL13490" s="77"/>
      <c r="GM13490" s="77"/>
      <c r="GN13490" s="77"/>
      <c r="GO13490" s="77"/>
      <c r="GP13490" s="77"/>
      <c r="GQ13490" s="77"/>
      <c r="GR13490" s="77"/>
      <c r="GS13490" s="77"/>
      <c r="GT13490" s="77"/>
      <c r="GU13490" s="77"/>
      <c r="GV13490" s="77"/>
      <c r="GW13490" s="77"/>
      <c r="GX13490" s="77"/>
      <c r="GY13490" s="77"/>
      <c r="GZ13490" s="77"/>
      <c r="HA13490" s="77"/>
      <c r="HB13490" s="77"/>
      <c r="HC13490" s="77"/>
      <c r="HD13490" s="77"/>
      <c r="HE13490" s="77"/>
      <c r="HF13490" s="77"/>
      <c r="HG13490" s="77"/>
      <c r="HH13490" s="77"/>
      <c r="HI13490" s="77"/>
      <c r="HJ13490" s="77"/>
      <c r="HK13490" s="77"/>
      <c r="HL13490" s="77"/>
      <c r="HM13490" s="77"/>
      <c r="HN13490" s="77"/>
      <c r="HO13490" s="77"/>
      <c r="HP13490" s="77"/>
      <c r="HQ13490" s="77"/>
      <c r="HR13490" s="77"/>
      <c r="HS13490" s="77"/>
      <c r="HT13490" s="77"/>
      <c r="HU13490" s="77"/>
      <c r="HV13490" s="77"/>
      <c r="HW13490" s="77"/>
      <c r="HX13490" s="77"/>
      <c r="HY13490" s="77"/>
      <c r="HZ13490" s="77"/>
      <c r="IA13490" s="77"/>
      <c r="IB13490" s="77"/>
      <c r="IC13490" s="77"/>
      <c r="ID13490" s="77"/>
      <c r="IE13490" s="77"/>
      <c r="IF13490" s="77"/>
      <c r="IG13490" s="77"/>
      <c r="IH13490" s="77"/>
      <c r="II13490" s="77"/>
      <c r="IJ13490" s="77"/>
      <c r="IK13490" s="77"/>
      <c r="IL13490" s="77"/>
      <c r="IM13490" s="77"/>
      <c r="IN13490" s="77"/>
      <c r="IO13490" s="77"/>
      <c r="IP13490" s="77"/>
      <c r="IQ13490" s="77"/>
      <c r="IR13490" s="77"/>
      <c r="IS13490" s="77"/>
      <c r="IT13490" s="77"/>
      <c r="IU13490" s="77"/>
      <c r="IV13490" s="3"/>
      <c r="IW13490" s="3"/>
      <c r="IX13490" s="3"/>
      <c r="IY13490" s="3"/>
      <c r="IZ13490" s="3"/>
      <c r="JA13490" s="551"/>
      <c r="JB13490" s="713"/>
      <c r="JC13490" s="713"/>
      <c r="JD13490" s="713"/>
      <c r="JE13490" s="713"/>
      <c r="JF13490" s="713"/>
      <c r="JG13490" s="713"/>
      <c r="JH13490" s="713"/>
      <c r="JI13490" s="713"/>
      <c r="JJ13490" s="713"/>
      <c r="JK13490" s="713"/>
      <c r="JL13490" s="713"/>
      <c r="JM13490" s="713"/>
      <c r="JN13490" s="713"/>
      <c r="JO13490" s="713"/>
      <c r="JP13490" s="713"/>
      <c r="JQ13490" s="713"/>
      <c r="JR13490" s="713"/>
      <c r="JS13490" s="713"/>
      <c r="JT13490" s="713"/>
      <c r="JU13490" s="713"/>
      <c r="JV13490" s="713"/>
      <c r="JW13490" s="713"/>
      <c r="JX13490" s="713"/>
      <c r="JY13490" s="713"/>
      <c r="JZ13490" s="713"/>
      <c r="KA13490" s="713"/>
      <c r="KB13490" s="713"/>
      <c r="KC13490" s="713"/>
      <c r="KD13490" s="713"/>
      <c r="KE13490" s="713"/>
      <c r="KF13490" s="713"/>
      <c r="KG13490" s="713"/>
      <c r="KH13490" s="713"/>
      <c r="KI13490" s="713"/>
      <c r="KJ13490" s="713"/>
      <c r="KK13490" s="713"/>
      <c r="KL13490" s="713"/>
      <c r="KM13490" s="713"/>
      <c r="KN13490" s="713"/>
      <c r="KO13490" s="713"/>
      <c r="KP13490" s="713"/>
      <c r="KQ13490" s="713"/>
      <c r="KR13490" s="713"/>
      <c r="KS13490" s="713"/>
      <c r="KT13490" s="713"/>
      <c r="KU13490" s="713"/>
      <c r="KV13490" s="713"/>
      <c r="KW13490" s="713"/>
      <c r="KX13490" s="713"/>
      <c r="KY13490" s="713"/>
      <c r="KZ13490" s="713"/>
      <c r="LA13490" s="713"/>
      <c r="LB13490" s="713"/>
      <c r="LC13490" s="713"/>
      <c r="LD13490" s="713"/>
      <c r="LE13490" s="713"/>
      <c r="LF13490" s="713"/>
      <c r="LG13490" s="713"/>
      <c r="LH13490" s="713"/>
      <c r="LI13490" s="713"/>
      <c r="LJ13490" s="713"/>
      <c r="LK13490" s="713"/>
      <c r="LL13490" s="713"/>
      <c r="LM13490" s="713"/>
      <c r="LN13490" s="713"/>
      <c r="LO13490" s="713"/>
      <c r="LP13490" s="713"/>
      <c r="LQ13490" s="713"/>
      <c r="LR13490" s="713"/>
      <c r="LS13490" s="713"/>
      <c r="LT13490" s="713"/>
      <c r="LU13490" s="713"/>
      <c r="LV13490" s="713"/>
      <c r="LW13490" s="713"/>
      <c r="LX13490" s="713"/>
      <c r="LY13490" s="713"/>
      <c r="LZ13490" s="713"/>
      <c r="MA13490" s="713"/>
      <c r="MB13490" s="713"/>
      <c r="MC13490" s="713"/>
      <c r="MD13490" s="713"/>
      <c r="ME13490" s="713"/>
      <c r="MF13490" s="713"/>
      <c r="MG13490" s="713"/>
      <c r="MH13490" s="713"/>
      <c r="MI13490" s="713"/>
      <c r="MJ13490" s="713"/>
      <c r="MK13490" s="713"/>
      <c r="ML13490" s="713"/>
      <c r="MM13490" s="713"/>
      <c r="MN13490" s="713"/>
      <c r="MO13490" s="713"/>
      <c r="MP13490" s="713"/>
      <c r="MQ13490" s="713"/>
      <c r="MR13490" s="713"/>
      <c r="MS13490" s="713"/>
      <c r="MT13490" s="713"/>
      <c r="MU13490" s="713"/>
      <c r="MV13490" s="714"/>
      <c r="MW13490" s="714"/>
      <c r="MX13490" s="714"/>
      <c r="MY13490" s="714"/>
      <c r="MZ13490" s="714"/>
    </row>
    <row r="13491" spans="1:364" s="49" customFormat="1">
      <c r="A13491" s="723"/>
      <c r="B13491" s="724"/>
      <c r="C13491" s="709"/>
      <c r="D13491" s="474"/>
      <c r="E13491" s="7"/>
      <c r="F13491" s="7"/>
      <c r="G13491" s="7"/>
      <c r="H13491" s="6"/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6"/>
      <c r="AE13491" s="6"/>
      <c r="AF13491" s="373"/>
      <c r="AG13491" s="7"/>
      <c r="AH13491" s="7"/>
      <c r="AI13491" s="7"/>
      <c r="AJ13491" s="7"/>
      <c r="AK13491" s="7"/>
      <c r="AL13491" s="7"/>
      <c r="AM13491" s="7"/>
      <c r="AN13491" s="7"/>
      <c r="AO13491" s="373"/>
      <c r="AP13491" s="6"/>
      <c r="AQ13491" s="6"/>
      <c r="AR13491" s="6"/>
      <c r="AS13491" s="6"/>
      <c r="AT13491" s="6"/>
      <c r="AU13491" s="6"/>
      <c r="AV13491" s="6"/>
      <c r="AW13491" s="6"/>
      <c r="AX13491" s="6"/>
      <c r="AY13491" s="6"/>
      <c r="AZ13491" s="6"/>
      <c r="BA13491" s="6"/>
      <c r="BB13491" s="6"/>
      <c r="BC13491" s="6"/>
      <c r="BD13491" s="6"/>
      <c r="BE13491" s="6"/>
      <c r="BF13491" s="6"/>
      <c r="BG13491" s="6"/>
      <c r="BH13491" s="6"/>
      <c r="BI13491" s="6"/>
      <c r="BJ13491" s="6"/>
      <c r="BK13491" s="6"/>
      <c r="BL13491" s="6"/>
      <c r="BM13491" s="6"/>
      <c r="BN13491" s="6"/>
      <c r="BO13491" s="6"/>
      <c r="BP13491" s="6"/>
      <c r="BQ13491" s="6"/>
      <c r="BR13491" s="6"/>
      <c r="BS13491" s="6"/>
      <c r="BT13491" s="6"/>
      <c r="BU13491" s="6"/>
      <c r="BV13491" s="6"/>
      <c r="BW13491" s="6"/>
      <c r="BX13491" s="6"/>
      <c r="BY13491" s="6"/>
      <c r="BZ13491" s="373"/>
      <c r="CA13491" s="7"/>
      <c r="CB13491" s="7"/>
      <c r="CC13491" s="7"/>
      <c r="CD13491" s="7"/>
      <c r="CE13491" s="7"/>
      <c r="CF13491" s="7"/>
      <c r="CG13491" s="7"/>
      <c r="CH13491" s="7"/>
      <c r="CI13491" s="7"/>
      <c r="CJ13491" s="7"/>
      <c r="CK13491" s="7"/>
      <c r="CL13491" s="7"/>
      <c r="CM13491" s="7"/>
      <c r="CN13491" s="7"/>
      <c r="CO13491" s="7"/>
      <c r="CP13491" s="7"/>
      <c r="CQ13491" s="7"/>
      <c r="CR13491" s="7"/>
      <c r="CS13491" s="7"/>
      <c r="CT13491" s="7"/>
      <c r="CU13491" s="7"/>
      <c r="CV13491" s="7"/>
      <c r="CW13491" s="7"/>
      <c r="CX13491" s="7"/>
      <c r="CY13491" s="7"/>
      <c r="CZ13491" s="7"/>
      <c r="DA13491" s="7"/>
      <c r="DB13491" s="7"/>
      <c r="DC13491" s="7"/>
      <c r="DD13491" s="7"/>
      <c r="DE13491" s="7"/>
      <c r="DF13491" s="7"/>
      <c r="DG13491" s="373"/>
      <c r="DH13491" s="6"/>
      <c r="DI13491" s="6"/>
      <c r="DJ13491" s="6"/>
      <c r="DK13491" s="6"/>
      <c r="DL13491" s="6"/>
      <c r="DM13491" s="6"/>
      <c r="DN13491" s="6"/>
      <c r="DO13491" s="6"/>
      <c r="DP13491" s="6"/>
      <c r="DQ13491" s="6"/>
      <c r="DR13491" s="6"/>
      <c r="DS13491" s="6"/>
      <c r="DT13491" s="6"/>
      <c r="DU13491" s="6"/>
      <c r="DV13491" s="6"/>
      <c r="DW13491" s="6"/>
      <c r="DX13491" s="6"/>
      <c r="DY13491" s="6"/>
      <c r="DZ13491" s="6"/>
      <c r="EA13491" s="6"/>
      <c r="EB13491" s="6"/>
      <c r="EC13491" s="6"/>
      <c r="ED13491" s="6"/>
      <c r="EE13491" s="6"/>
      <c r="EF13491" s="6"/>
      <c r="EG13491" s="6"/>
      <c r="EH13491" s="6"/>
      <c r="EI13491" s="6"/>
      <c r="EJ13491" s="6"/>
      <c r="EK13491" s="6"/>
      <c r="EL13491" s="6"/>
      <c r="EM13491" s="6"/>
      <c r="EN13491" s="6"/>
      <c r="EO13491" s="6"/>
      <c r="EP13491" s="6"/>
      <c r="EQ13491" s="6"/>
      <c r="ER13491" s="6"/>
      <c r="ES13491" s="6"/>
      <c r="ET13491" s="6"/>
      <c r="EU13491" s="6"/>
      <c r="EV13491" s="6"/>
      <c r="EW13491" s="6"/>
      <c r="EX13491" s="6"/>
      <c r="EY13491" s="6"/>
      <c r="EZ13491" s="6"/>
      <c r="FA13491" s="6"/>
      <c r="FB13491" s="6"/>
      <c r="FC13491" s="6"/>
      <c r="FD13491" s="6"/>
      <c r="FE13491" s="6"/>
      <c r="FF13491" s="373"/>
      <c r="FG13491" s="6"/>
      <c r="FH13491" s="6"/>
      <c r="FI13491" s="6"/>
      <c r="FJ13491" s="6"/>
      <c r="FK13491" s="6"/>
      <c r="FL13491" s="6"/>
      <c r="FM13491" s="225"/>
      <c r="FN13491" s="6"/>
      <c r="FO13491" s="6"/>
      <c r="FP13491" s="6"/>
      <c r="FQ13491" s="6"/>
      <c r="FR13491" s="510"/>
      <c r="FS13491" s="3"/>
      <c r="FT13491" s="3"/>
      <c r="FU13491" s="3"/>
      <c r="FV13491" s="3"/>
      <c r="FW13491" s="3"/>
      <c r="FX13491" s="3"/>
      <c r="FY13491" s="3"/>
      <c r="FZ13491" s="3"/>
      <c r="GA13491" s="3"/>
      <c r="GB13491" s="3"/>
      <c r="GC13491" s="3"/>
      <c r="GD13491" s="3"/>
      <c r="GE13491" s="3"/>
      <c r="GF13491" s="3"/>
      <c r="GG13491" s="3"/>
      <c r="GH13491" s="3"/>
      <c r="GI13491" s="101"/>
      <c r="GJ13491" s="511"/>
      <c r="GK13491" s="101"/>
      <c r="GL13491" s="77"/>
      <c r="GM13491" s="77"/>
      <c r="GN13491" s="77"/>
      <c r="GO13491" s="77"/>
      <c r="GP13491" s="77"/>
      <c r="GQ13491" s="77"/>
      <c r="GR13491" s="77"/>
      <c r="GS13491" s="77"/>
      <c r="GT13491" s="77"/>
      <c r="GU13491" s="77"/>
      <c r="GV13491" s="77"/>
      <c r="GW13491" s="77"/>
      <c r="GX13491" s="77"/>
      <c r="GY13491" s="77"/>
      <c r="GZ13491" s="77"/>
      <c r="HA13491" s="77"/>
      <c r="HB13491" s="77"/>
      <c r="HC13491" s="77"/>
      <c r="HD13491" s="77"/>
      <c r="HE13491" s="77"/>
      <c r="HF13491" s="77"/>
      <c r="HG13491" s="77"/>
      <c r="HH13491" s="77"/>
      <c r="HI13491" s="77"/>
      <c r="HJ13491" s="77"/>
      <c r="HK13491" s="77"/>
      <c r="HL13491" s="77"/>
      <c r="HM13491" s="77"/>
      <c r="HN13491" s="77"/>
      <c r="HO13491" s="77"/>
      <c r="HP13491" s="77"/>
      <c r="HQ13491" s="77"/>
      <c r="HR13491" s="77"/>
      <c r="HS13491" s="77"/>
      <c r="HT13491" s="77"/>
      <c r="HU13491" s="77"/>
      <c r="HV13491" s="77"/>
      <c r="HW13491" s="77"/>
      <c r="HX13491" s="77"/>
      <c r="HY13491" s="77"/>
      <c r="HZ13491" s="77"/>
      <c r="IA13491" s="77"/>
      <c r="IB13491" s="77"/>
      <c r="IC13491" s="77"/>
      <c r="ID13491" s="77"/>
      <c r="IE13491" s="77"/>
      <c r="IF13491" s="77"/>
      <c r="IG13491" s="77"/>
      <c r="IH13491" s="77"/>
      <c r="II13491" s="77"/>
      <c r="IJ13491" s="77"/>
      <c r="IK13491" s="77"/>
      <c r="IL13491" s="77"/>
      <c r="IM13491" s="77"/>
      <c r="IN13491" s="77"/>
      <c r="IO13491" s="77"/>
      <c r="IP13491" s="77"/>
      <c r="IQ13491" s="77"/>
      <c r="IR13491" s="77"/>
      <c r="IS13491" s="77"/>
      <c r="IT13491" s="77"/>
      <c r="IU13491" s="77"/>
      <c r="IV13491" s="3"/>
      <c r="IW13491" s="3"/>
      <c r="IX13491" s="3"/>
      <c r="IY13491" s="3"/>
      <c r="IZ13491" s="3"/>
      <c r="JA13491" s="551"/>
      <c r="JB13491" s="713"/>
      <c r="JC13491" s="713"/>
      <c r="JD13491" s="713"/>
      <c r="JE13491" s="713"/>
      <c r="JF13491" s="713"/>
      <c r="JG13491" s="713"/>
      <c r="JH13491" s="713"/>
      <c r="JI13491" s="713"/>
      <c r="JJ13491" s="713"/>
      <c r="JK13491" s="713"/>
      <c r="JL13491" s="713"/>
      <c r="JM13491" s="713"/>
      <c r="JN13491" s="713"/>
      <c r="JO13491" s="713"/>
      <c r="JP13491" s="713"/>
      <c r="JQ13491" s="713"/>
      <c r="JR13491" s="713"/>
      <c r="JS13491" s="713"/>
      <c r="JT13491" s="713"/>
      <c r="JU13491" s="713"/>
      <c r="JV13491" s="713"/>
      <c r="JW13491" s="713"/>
      <c r="JX13491" s="713"/>
      <c r="JY13491" s="713"/>
      <c r="JZ13491" s="713"/>
      <c r="KA13491" s="713"/>
      <c r="KB13491" s="713"/>
      <c r="KC13491" s="713"/>
      <c r="KD13491" s="713"/>
      <c r="KE13491" s="713"/>
      <c r="KF13491" s="713"/>
      <c r="KG13491" s="713"/>
      <c r="KH13491" s="713"/>
      <c r="KI13491" s="713"/>
      <c r="KJ13491" s="713"/>
      <c r="KK13491" s="713"/>
      <c r="KL13491" s="713"/>
      <c r="KM13491" s="713"/>
      <c r="KN13491" s="713"/>
      <c r="KO13491" s="713"/>
      <c r="KP13491" s="713"/>
      <c r="KQ13491" s="713"/>
      <c r="KR13491" s="713"/>
      <c r="KS13491" s="713"/>
      <c r="KT13491" s="713"/>
      <c r="KU13491" s="713"/>
      <c r="KV13491" s="713"/>
      <c r="KW13491" s="713"/>
      <c r="KX13491" s="713"/>
      <c r="KY13491" s="713"/>
      <c r="KZ13491" s="713"/>
      <c r="LA13491" s="713"/>
      <c r="LB13491" s="713"/>
      <c r="LC13491" s="713"/>
      <c r="LD13491" s="713"/>
      <c r="LE13491" s="713"/>
      <c r="LF13491" s="713"/>
      <c r="LG13491" s="713"/>
      <c r="LH13491" s="713"/>
      <c r="LI13491" s="713"/>
      <c r="LJ13491" s="713"/>
      <c r="LK13491" s="713"/>
      <c r="LL13491" s="713"/>
      <c r="LM13491" s="713"/>
      <c r="LN13491" s="713"/>
      <c r="LO13491" s="713"/>
      <c r="LP13491" s="713"/>
      <c r="LQ13491" s="713"/>
      <c r="LR13491" s="713"/>
      <c r="LS13491" s="713"/>
      <c r="LT13491" s="713"/>
      <c r="LU13491" s="713"/>
      <c r="LV13491" s="713"/>
      <c r="LW13491" s="713"/>
      <c r="LX13491" s="713"/>
      <c r="LY13491" s="713"/>
      <c r="LZ13491" s="713"/>
      <c r="MA13491" s="713"/>
      <c r="MB13491" s="713"/>
      <c r="MC13491" s="713"/>
      <c r="MD13491" s="713"/>
      <c r="ME13491" s="713"/>
      <c r="MF13491" s="713"/>
      <c r="MG13491" s="713"/>
      <c r="MH13491" s="713"/>
      <c r="MI13491" s="713"/>
      <c r="MJ13491" s="713"/>
      <c r="MK13491" s="713"/>
      <c r="ML13491" s="713"/>
      <c r="MM13491" s="713"/>
      <c r="MN13491" s="713"/>
      <c r="MO13491" s="713"/>
      <c r="MP13491" s="713"/>
      <c r="MQ13491" s="713"/>
      <c r="MR13491" s="713"/>
      <c r="MS13491" s="713"/>
      <c r="MT13491" s="713"/>
      <c r="MU13491" s="713"/>
      <c r="MV13491" s="714"/>
      <c r="MW13491" s="714"/>
      <c r="MX13491" s="714"/>
      <c r="MY13491" s="714"/>
      <c r="MZ13491" s="714"/>
    </row>
    <row r="13492" spans="1:364" s="49" customFormat="1">
      <c r="A13492" s="723"/>
      <c r="B13492" s="724"/>
      <c r="C13492" s="709"/>
      <c r="D13492" s="474"/>
      <c r="E13492" s="7"/>
      <c r="F13492" s="7"/>
      <c r="G13492" s="7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6"/>
      <c r="AE13492" s="6"/>
      <c r="AF13492" s="373"/>
      <c r="AG13492" s="7"/>
      <c r="AH13492" s="7"/>
      <c r="AI13492" s="7"/>
      <c r="AJ13492" s="7"/>
      <c r="AK13492" s="7"/>
      <c r="AL13492" s="7"/>
      <c r="AM13492" s="7"/>
      <c r="AN13492" s="7"/>
      <c r="AO13492" s="373"/>
      <c r="AP13492" s="6"/>
      <c r="AQ13492" s="6"/>
      <c r="AR13492" s="6"/>
      <c r="AS13492" s="6"/>
      <c r="AT13492" s="6"/>
      <c r="AU13492" s="6"/>
      <c r="AV13492" s="6"/>
      <c r="AW13492" s="6"/>
      <c r="AX13492" s="6"/>
      <c r="AY13492" s="6"/>
      <c r="AZ13492" s="6"/>
      <c r="BA13492" s="6"/>
      <c r="BB13492" s="6"/>
      <c r="BC13492" s="6"/>
      <c r="BD13492" s="6"/>
      <c r="BE13492" s="6"/>
      <c r="BF13492" s="6"/>
      <c r="BG13492" s="6"/>
      <c r="BH13492" s="6"/>
      <c r="BI13492" s="6"/>
      <c r="BJ13492" s="6"/>
      <c r="BK13492" s="6"/>
      <c r="BL13492" s="6"/>
      <c r="BM13492" s="6"/>
      <c r="BN13492" s="6"/>
      <c r="BO13492" s="6"/>
      <c r="BP13492" s="6"/>
      <c r="BQ13492" s="6"/>
      <c r="BR13492" s="6"/>
      <c r="BS13492" s="6"/>
      <c r="BT13492" s="6"/>
      <c r="BU13492" s="6"/>
      <c r="BV13492" s="6"/>
      <c r="BW13492" s="6"/>
      <c r="BX13492" s="6"/>
      <c r="BY13492" s="6"/>
      <c r="BZ13492" s="373"/>
      <c r="CA13492" s="7"/>
      <c r="CB13492" s="7"/>
      <c r="CC13492" s="7"/>
      <c r="CD13492" s="7"/>
      <c r="CE13492" s="7"/>
      <c r="CF13492" s="7"/>
      <c r="CG13492" s="7"/>
      <c r="CH13492" s="7"/>
      <c r="CI13492" s="7"/>
      <c r="CJ13492" s="7"/>
      <c r="CK13492" s="7"/>
      <c r="CL13492" s="7"/>
      <c r="CM13492" s="7"/>
      <c r="CN13492" s="7"/>
      <c r="CO13492" s="7"/>
      <c r="CP13492" s="7"/>
      <c r="CQ13492" s="7"/>
      <c r="CR13492" s="7"/>
      <c r="CS13492" s="7"/>
      <c r="CT13492" s="7"/>
      <c r="CU13492" s="7"/>
      <c r="CV13492" s="7"/>
      <c r="CW13492" s="7"/>
      <c r="CX13492" s="7"/>
      <c r="CY13492" s="7"/>
      <c r="CZ13492" s="7"/>
      <c r="DA13492" s="7"/>
      <c r="DB13492" s="7"/>
      <c r="DC13492" s="7"/>
      <c r="DD13492" s="7"/>
      <c r="DE13492" s="7"/>
      <c r="DF13492" s="7"/>
      <c r="DG13492" s="373"/>
      <c r="DH13492" s="6"/>
      <c r="DI13492" s="6"/>
      <c r="DJ13492" s="6"/>
      <c r="DK13492" s="6"/>
      <c r="DL13492" s="6"/>
      <c r="DM13492" s="6"/>
      <c r="DN13492" s="6"/>
      <c r="DO13492" s="6"/>
      <c r="DP13492" s="6"/>
      <c r="DQ13492" s="6"/>
      <c r="DR13492" s="6"/>
      <c r="DS13492" s="6"/>
      <c r="DT13492" s="6"/>
      <c r="DU13492" s="6"/>
      <c r="DV13492" s="6"/>
      <c r="DW13492" s="6"/>
      <c r="DX13492" s="6"/>
      <c r="DY13492" s="6"/>
      <c r="DZ13492" s="6"/>
      <c r="EA13492" s="6"/>
      <c r="EB13492" s="6"/>
      <c r="EC13492" s="6"/>
      <c r="ED13492" s="6"/>
      <c r="EE13492" s="6"/>
      <c r="EF13492" s="6"/>
      <c r="EG13492" s="6"/>
      <c r="EH13492" s="6"/>
      <c r="EI13492" s="6"/>
      <c r="EJ13492" s="6"/>
      <c r="EK13492" s="6"/>
      <c r="EL13492" s="6"/>
      <c r="EM13492" s="6"/>
      <c r="EN13492" s="6"/>
      <c r="EO13492" s="6"/>
      <c r="EP13492" s="6"/>
      <c r="EQ13492" s="6"/>
      <c r="ER13492" s="6"/>
      <c r="ES13492" s="6"/>
      <c r="ET13492" s="6"/>
      <c r="EU13492" s="6"/>
      <c r="EV13492" s="6"/>
      <c r="EW13492" s="6"/>
      <c r="EX13492" s="6"/>
      <c r="EY13492" s="6"/>
      <c r="EZ13492" s="6"/>
      <c r="FA13492" s="6"/>
      <c r="FB13492" s="6"/>
      <c r="FC13492" s="6"/>
      <c r="FD13492" s="6"/>
      <c r="FE13492" s="6"/>
      <c r="FF13492" s="373"/>
      <c r="FG13492" s="6"/>
      <c r="FH13492" s="6"/>
      <c r="FI13492" s="6"/>
      <c r="FJ13492" s="6"/>
      <c r="FK13492" s="6"/>
      <c r="FL13492" s="6"/>
      <c r="FM13492" s="225"/>
      <c r="FN13492" s="6"/>
      <c r="FO13492" s="6"/>
      <c r="FP13492" s="6"/>
      <c r="FQ13492" s="6"/>
      <c r="FR13492" s="510"/>
      <c r="FS13492" s="3"/>
      <c r="FT13492" s="3"/>
      <c r="FU13492" s="3"/>
      <c r="FV13492" s="3"/>
      <c r="FW13492" s="3"/>
      <c r="FX13492" s="3"/>
      <c r="FY13492" s="3"/>
      <c r="FZ13492" s="3"/>
      <c r="GA13492" s="3"/>
      <c r="GB13492" s="3"/>
      <c r="GC13492" s="3"/>
      <c r="GD13492" s="3"/>
      <c r="GE13492" s="3"/>
      <c r="GF13492" s="3"/>
      <c r="GG13492" s="3"/>
      <c r="GH13492" s="3"/>
      <c r="GI13492" s="101"/>
      <c r="GJ13492" s="511"/>
      <c r="GK13492" s="101"/>
      <c r="GL13492" s="77"/>
      <c r="GM13492" s="77"/>
      <c r="GN13492" s="77"/>
      <c r="GO13492" s="77"/>
      <c r="GP13492" s="77"/>
      <c r="GQ13492" s="77"/>
      <c r="GR13492" s="77"/>
      <c r="GS13492" s="77"/>
      <c r="GT13492" s="77"/>
      <c r="GU13492" s="77"/>
      <c r="GV13492" s="77"/>
      <c r="GW13492" s="77"/>
      <c r="GX13492" s="77"/>
      <c r="GY13492" s="77"/>
      <c r="GZ13492" s="77"/>
      <c r="HA13492" s="77"/>
      <c r="HB13492" s="77"/>
      <c r="HC13492" s="77"/>
      <c r="HD13492" s="77"/>
      <c r="HE13492" s="77"/>
      <c r="HF13492" s="77"/>
      <c r="HG13492" s="77"/>
      <c r="HH13492" s="77"/>
      <c r="HI13492" s="77"/>
      <c r="HJ13492" s="77"/>
      <c r="HK13492" s="77"/>
      <c r="HL13492" s="77"/>
      <c r="HM13492" s="77"/>
      <c r="HN13492" s="77"/>
      <c r="HO13492" s="77"/>
      <c r="HP13492" s="77"/>
      <c r="HQ13492" s="77"/>
      <c r="HR13492" s="77"/>
      <c r="HS13492" s="77"/>
      <c r="HT13492" s="77"/>
      <c r="HU13492" s="77"/>
      <c r="HV13492" s="77"/>
      <c r="HW13492" s="77"/>
      <c r="HX13492" s="77"/>
      <c r="HY13492" s="77"/>
      <c r="HZ13492" s="77"/>
      <c r="IA13492" s="77"/>
      <c r="IB13492" s="77"/>
      <c r="IC13492" s="77"/>
      <c r="ID13492" s="77"/>
      <c r="IE13492" s="77"/>
      <c r="IF13492" s="77"/>
      <c r="IG13492" s="77"/>
      <c r="IH13492" s="77"/>
      <c r="II13492" s="77"/>
      <c r="IJ13492" s="77"/>
      <c r="IK13492" s="77"/>
      <c r="IL13492" s="77"/>
      <c r="IM13492" s="77"/>
      <c r="IN13492" s="77"/>
      <c r="IO13492" s="77"/>
      <c r="IP13492" s="77"/>
      <c r="IQ13492" s="77"/>
      <c r="IR13492" s="77"/>
      <c r="IS13492" s="77"/>
      <c r="IT13492" s="77"/>
      <c r="IU13492" s="77"/>
      <c r="IV13492" s="3"/>
      <c r="IW13492" s="3"/>
      <c r="IX13492" s="3"/>
      <c r="IY13492" s="3"/>
      <c r="IZ13492" s="3"/>
      <c r="JA13492" s="551"/>
      <c r="JB13492" s="713"/>
      <c r="JC13492" s="713"/>
      <c r="JD13492" s="713"/>
      <c r="JE13492" s="713"/>
      <c r="JF13492" s="713"/>
      <c r="JG13492" s="713"/>
      <c r="JH13492" s="713"/>
      <c r="JI13492" s="713"/>
      <c r="JJ13492" s="713"/>
      <c r="JK13492" s="713"/>
      <c r="JL13492" s="713"/>
      <c r="JM13492" s="713"/>
      <c r="JN13492" s="713"/>
      <c r="JO13492" s="713"/>
      <c r="JP13492" s="713"/>
      <c r="JQ13492" s="713"/>
      <c r="JR13492" s="713"/>
      <c r="JS13492" s="713"/>
      <c r="JT13492" s="713"/>
      <c r="JU13492" s="713"/>
      <c r="JV13492" s="713"/>
      <c r="JW13492" s="713"/>
      <c r="JX13492" s="713"/>
      <c r="JY13492" s="713"/>
      <c r="JZ13492" s="713"/>
      <c r="KA13492" s="713"/>
      <c r="KB13492" s="713"/>
      <c r="KC13492" s="713"/>
      <c r="KD13492" s="713"/>
      <c r="KE13492" s="713"/>
      <c r="KF13492" s="713"/>
      <c r="KG13492" s="713"/>
      <c r="KH13492" s="713"/>
      <c r="KI13492" s="713"/>
      <c r="KJ13492" s="713"/>
      <c r="KK13492" s="713"/>
      <c r="KL13492" s="713"/>
      <c r="KM13492" s="713"/>
      <c r="KN13492" s="713"/>
      <c r="KO13492" s="713"/>
      <c r="KP13492" s="713"/>
      <c r="KQ13492" s="713"/>
      <c r="KR13492" s="713"/>
      <c r="KS13492" s="713"/>
      <c r="KT13492" s="713"/>
      <c r="KU13492" s="713"/>
      <c r="KV13492" s="713"/>
      <c r="KW13492" s="713"/>
      <c r="KX13492" s="713"/>
      <c r="KY13492" s="713"/>
      <c r="KZ13492" s="713"/>
      <c r="LA13492" s="713"/>
      <c r="LB13492" s="713"/>
      <c r="LC13492" s="713"/>
      <c r="LD13492" s="713"/>
      <c r="LE13492" s="713"/>
      <c r="LF13492" s="713"/>
      <c r="LG13492" s="713"/>
      <c r="LH13492" s="713"/>
      <c r="LI13492" s="713"/>
      <c r="LJ13492" s="713"/>
      <c r="LK13492" s="713"/>
      <c r="LL13492" s="713"/>
      <c r="LM13492" s="713"/>
      <c r="LN13492" s="713"/>
      <c r="LO13492" s="713"/>
      <c r="LP13492" s="713"/>
      <c r="LQ13492" s="713"/>
      <c r="LR13492" s="713"/>
      <c r="LS13492" s="713"/>
      <c r="LT13492" s="713"/>
      <c r="LU13492" s="713"/>
      <c r="LV13492" s="713"/>
      <c r="LW13492" s="713"/>
      <c r="LX13492" s="713"/>
      <c r="LY13492" s="713"/>
      <c r="LZ13492" s="713"/>
      <c r="MA13492" s="713"/>
      <c r="MB13492" s="713"/>
      <c r="MC13492" s="713"/>
      <c r="MD13492" s="713"/>
      <c r="ME13492" s="713"/>
      <c r="MF13492" s="713"/>
      <c r="MG13492" s="713"/>
      <c r="MH13492" s="713"/>
      <c r="MI13492" s="713"/>
      <c r="MJ13492" s="713"/>
      <c r="MK13492" s="713"/>
      <c r="ML13492" s="713"/>
      <c r="MM13492" s="713"/>
      <c r="MN13492" s="713"/>
      <c r="MO13492" s="713"/>
      <c r="MP13492" s="713"/>
      <c r="MQ13492" s="713"/>
      <c r="MR13492" s="713"/>
      <c r="MS13492" s="713"/>
      <c r="MT13492" s="713"/>
      <c r="MU13492" s="713"/>
      <c r="MV13492" s="714"/>
      <c r="MW13492" s="714"/>
      <c r="MX13492" s="714"/>
      <c r="MY13492" s="714"/>
      <c r="MZ13492" s="714"/>
    </row>
    <row r="13493" spans="1:364" s="49" customFormat="1">
      <c r="A13493" s="723"/>
      <c r="B13493" s="724"/>
      <c r="C13493" s="709"/>
      <c r="D13493" s="474"/>
      <c r="E13493" s="7"/>
      <c r="F13493" s="7"/>
      <c r="G13493" s="7"/>
      <c r="H13493" s="6"/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6"/>
      <c r="AE13493" s="6"/>
      <c r="AF13493" s="373"/>
      <c r="AG13493" s="7"/>
      <c r="AH13493" s="7"/>
      <c r="AI13493" s="7"/>
      <c r="AJ13493" s="7"/>
      <c r="AK13493" s="7"/>
      <c r="AL13493" s="7"/>
      <c r="AM13493" s="7"/>
      <c r="AN13493" s="7"/>
      <c r="AO13493" s="373"/>
      <c r="AP13493" s="6"/>
      <c r="AQ13493" s="6"/>
      <c r="AR13493" s="6"/>
      <c r="AS13493" s="6"/>
      <c r="AT13493" s="6"/>
      <c r="AU13493" s="6"/>
      <c r="AV13493" s="6"/>
      <c r="AW13493" s="6"/>
      <c r="AX13493" s="6"/>
      <c r="AY13493" s="6"/>
      <c r="AZ13493" s="6"/>
      <c r="BA13493" s="6"/>
      <c r="BB13493" s="6"/>
      <c r="BC13493" s="6"/>
      <c r="BD13493" s="6"/>
      <c r="BE13493" s="6"/>
      <c r="BF13493" s="6"/>
      <c r="BG13493" s="6"/>
      <c r="BH13493" s="6"/>
      <c r="BI13493" s="6"/>
      <c r="BJ13493" s="6"/>
      <c r="BK13493" s="6"/>
      <c r="BL13493" s="6"/>
      <c r="BM13493" s="6"/>
      <c r="BN13493" s="6"/>
      <c r="BO13493" s="6"/>
      <c r="BP13493" s="6"/>
      <c r="BQ13493" s="6"/>
      <c r="BR13493" s="6"/>
      <c r="BS13493" s="6"/>
      <c r="BT13493" s="6"/>
      <c r="BU13493" s="6"/>
      <c r="BV13493" s="6"/>
      <c r="BW13493" s="6"/>
      <c r="BX13493" s="6"/>
      <c r="BY13493" s="6"/>
      <c r="BZ13493" s="373"/>
      <c r="CA13493" s="7"/>
      <c r="CB13493" s="7"/>
      <c r="CC13493" s="7"/>
      <c r="CD13493" s="7"/>
      <c r="CE13493" s="7"/>
      <c r="CF13493" s="7"/>
      <c r="CG13493" s="7"/>
      <c r="CH13493" s="7"/>
      <c r="CI13493" s="7"/>
      <c r="CJ13493" s="7"/>
      <c r="CK13493" s="7"/>
      <c r="CL13493" s="7"/>
      <c r="CM13493" s="7"/>
      <c r="CN13493" s="7"/>
      <c r="CO13493" s="7"/>
      <c r="CP13493" s="7"/>
      <c r="CQ13493" s="7"/>
      <c r="CR13493" s="7"/>
      <c r="CS13493" s="7"/>
      <c r="CT13493" s="7"/>
      <c r="CU13493" s="7"/>
      <c r="CV13493" s="7"/>
      <c r="CW13493" s="7"/>
      <c r="CX13493" s="7"/>
      <c r="CY13493" s="7"/>
      <c r="CZ13493" s="7"/>
      <c r="DA13493" s="7"/>
      <c r="DB13493" s="7"/>
      <c r="DC13493" s="7"/>
      <c r="DD13493" s="7"/>
      <c r="DE13493" s="7"/>
      <c r="DF13493" s="7"/>
      <c r="DG13493" s="373"/>
      <c r="DH13493" s="6"/>
      <c r="DI13493" s="6"/>
      <c r="DJ13493" s="6"/>
      <c r="DK13493" s="6"/>
      <c r="DL13493" s="6"/>
      <c r="DM13493" s="6"/>
      <c r="DN13493" s="6"/>
      <c r="DO13493" s="6"/>
      <c r="DP13493" s="6"/>
      <c r="DQ13493" s="6"/>
      <c r="DR13493" s="6"/>
      <c r="DS13493" s="6"/>
      <c r="DT13493" s="6"/>
      <c r="DU13493" s="6"/>
      <c r="DV13493" s="6"/>
      <c r="DW13493" s="6"/>
      <c r="DX13493" s="6"/>
      <c r="DY13493" s="6"/>
      <c r="DZ13493" s="6"/>
      <c r="EA13493" s="6"/>
      <c r="EB13493" s="6"/>
      <c r="EC13493" s="6"/>
      <c r="ED13493" s="6"/>
      <c r="EE13493" s="6"/>
      <c r="EF13493" s="6"/>
      <c r="EG13493" s="6"/>
      <c r="EH13493" s="6"/>
      <c r="EI13493" s="6"/>
      <c r="EJ13493" s="6"/>
      <c r="EK13493" s="6"/>
      <c r="EL13493" s="6"/>
      <c r="EM13493" s="6"/>
      <c r="EN13493" s="6"/>
      <c r="EO13493" s="6"/>
      <c r="EP13493" s="6"/>
      <c r="EQ13493" s="6"/>
      <c r="ER13493" s="6"/>
      <c r="ES13493" s="6"/>
      <c r="ET13493" s="6"/>
      <c r="EU13493" s="6"/>
      <c r="EV13493" s="6"/>
      <c r="EW13493" s="6"/>
      <c r="EX13493" s="6"/>
      <c r="EY13493" s="6"/>
      <c r="EZ13493" s="6"/>
      <c r="FA13493" s="6"/>
      <c r="FB13493" s="6"/>
      <c r="FC13493" s="6"/>
      <c r="FD13493" s="6"/>
      <c r="FE13493" s="6"/>
      <c r="FF13493" s="373"/>
      <c r="FG13493" s="6"/>
      <c r="FH13493" s="6"/>
      <c r="FI13493" s="6"/>
      <c r="FJ13493" s="6"/>
      <c r="FK13493" s="6"/>
      <c r="FL13493" s="6"/>
      <c r="FM13493" s="225"/>
      <c r="FN13493" s="6"/>
      <c r="FO13493" s="6"/>
      <c r="FP13493" s="6"/>
      <c r="FQ13493" s="6"/>
      <c r="FR13493" s="510"/>
      <c r="FS13493" s="3"/>
      <c r="FT13493" s="3"/>
      <c r="FU13493" s="3"/>
      <c r="FV13493" s="3"/>
      <c r="FW13493" s="3"/>
      <c r="FX13493" s="3"/>
      <c r="FY13493" s="3"/>
      <c r="FZ13493" s="3"/>
      <c r="GA13493" s="3"/>
      <c r="GB13493" s="3"/>
      <c r="GC13493" s="3"/>
      <c r="GD13493" s="3"/>
      <c r="GE13493" s="3"/>
      <c r="GF13493" s="3"/>
      <c r="GG13493" s="3"/>
      <c r="GH13493" s="3"/>
      <c r="GI13493" s="101"/>
      <c r="GJ13493" s="511"/>
      <c r="GK13493" s="101"/>
      <c r="GL13493" s="77"/>
      <c r="GM13493" s="77"/>
      <c r="GN13493" s="77"/>
      <c r="GO13493" s="77"/>
      <c r="GP13493" s="77"/>
      <c r="GQ13493" s="77"/>
      <c r="GR13493" s="77"/>
      <c r="GS13493" s="77"/>
      <c r="GT13493" s="77"/>
      <c r="GU13493" s="77"/>
      <c r="GV13493" s="77"/>
      <c r="GW13493" s="77"/>
      <c r="GX13493" s="77"/>
      <c r="GY13493" s="77"/>
      <c r="GZ13493" s="77"/>
      <c r="HA13493" s="77"/>
      <c r="HB13493" s="77"/>
      <c r="HC13493" s="77"/>
      <c r="HD13493" s="77"/>
      <c r="HE13493" s="77"/>
      <c r="HF13493" s="77"/>
      <c r="HG13493" s="77"/>
      <c r="HH13493" s="77"/>
      <c r="HI13493" s="77"/>
      <c r="HJ13493" s="77"/>
      <c r="HK13493" s="77"/>
      <c r="HL13493" s="77"/>
      <c r="HM13493" s="77"/>
      <c r="HN13493" s="77"/>
      <c r="HO13493" s="77"/>
      <c r="HP13493" s="77"/>
      <c r="HQ13493" s="77"/>
      <c r="HR13493" s="77"/>
      <c r="HS13493" s="77"/>
      <c r="HT13493" s="77"/>
      <c r="HU13493" s="77"/>
      <c r="HV13493" s="77"/>
      <c r="HW13493" s="77"/>
      <c r="HX13493" s="77"/>
      <c r="HY13493" s="77"/>
      <c r="HZ13493" s="77"/>
      <c r="IA13493" s="77"/>
      <c r="IB13493" s="77"/>
      <c r="IC13493" s="77"/>
      <c r="ID13493" s="77"/>
      <c r="IE13493" s="77"/>
      <c r="IF13493" s="77"/>
      <c r="IG13493" s="77"/>
      <c r="IH13493" s="77"/>
      <c r="II13493" s="77"/>
      <c r="IJ13493" s="77"/>
      <c r="IK13493" s="77"/>
      <c r="IL13493" s="77"/>
      <c r="IM13493" s="77"/>
      <c r="IN13493" s="77"/>
      <c r="IO13493" s="77"/>
      <c r="IP13493" s="77"/>
      <c r="IQ13493" s="77"/>
      <c r="IR13493" s="77"/>
      <c r="IS13493" s="77"/>
      <c r="IT13493" s="77"/>
      <c r="IU13493" s="77"/>
      <c r="IV13493" s="3"/>
      <c r="IW13493" s="3"/>
      <c r="IX13493" s="3"/>
      <c r="IY13493" s="3"/>
      <c r="IZ13493" s="3"/>
      <c r="JA13493" s="551"/>
      <c r="JB13493" s="713"/>
      <c r="JC13493" s="713"/>
      <c r="JD13493" s="713"/>
      <c r="JE13493" s="713"/>
      <c r="JF13493" s="713"/>
      <c r="JG13493" s="713"/>
      <c r="JH13493" s="713"/>
      <c r="JI13493" s="713"/>
      <c r="JJ13493" s="713"/>
      <c r="JK13493" s="713"/>
      <c r="JL13493" s="713"/>
      <c r="JM13493" s="713"/>
      <c r="JN13493" s="713"/>
      <c r="JO13493" s="713"/>
      <c r="JP13493" s="713"/>
      <c r="JQ13493" s="713"/>
      <c r="JR13493" s="713"/>
      <c r="JS13493" s="713"/>
      <c r="JT13493" s="713"/>
      <c r="JU13493" s="713"/>
      <c r="JV13493" s="713"/>
      <c r="JW13493" s="713"/>
      <c r="JX13493" s="713"/>
      <c r="JY13493" s="713"/>
      <c r="JZ13493" s="713"/>
      <c r="KA13493" s="713"/>
      <c r="KB13493" s="713"/>
      <c r="KC13493" s="713"/>
      <c r="KD13493" s="713"/>
      <c r="KE13493" s="713"/>
      <c r="KF13493" s="713"/>
      <c r="KG13493" s="713"/>
      <c r="KH13493" s="713"/>
      <c r="KI13493" s="713"/>
      <c r="KJ13493" s="713"/>
      <c r="KK13493" s="713"/>
      <c r="KL13493" s="713"/>
      <c r="KM13493" s="713"/>
      <c r="KN13493" s="713"/>
      <c r="KO13493" s="713"/>
      <c r="KP13493" s="713"/>
      <c r="KQ13493" s="713"/>
      <c r="KR13493" s="713"/>
      <c r="KS13493" s="713"/>
      <c r="KT13493" s="713"/>
      <c r="KU13493" s="713"/>
      <c r="KV13493" s="713"/>
      <c r="KW13493" s="713"/>
      <c r="KX13493" s="713"/>
      <c r="KY13493" s="713"/>
      <c r="KZ13493" s="713"/>
      <c r="LA13493" s="713"/>
      <c r="LB13493" s="713"/>
      <c r="LC13493" s="713"/>
      <c r="LD13493" s="713"/>
      <c r="LE13493" s="713"/>
      <c r="LF13493" s="713"/>
      <c r="LG13493" s="713"/>
      <c r="LH13493" s="713"/>
      <c r="LI13493" s="713"/>
      <c r="LJ13493" s="713"/>
      <c r="LK13493" s="713"/>
      <c r="LL13493" s="713"/>
      <c r="LM13493" s="713"/>
      <c r="LN13493" s="713"/>
      <c r="LO13493" s="713"/>
      <c r="LP13493" s="713"/>
      <c r="LQ13493" s="713"/>
      <c r="LR13493" s="713"/>
      <c r="LS13493" s="713"/>
      <c r="LT13493" s="713"/>
      <c r="LU13493" s="713"/>
      <c r="LV13493" s="713"/>
      <c r="LW13493" s="713"/>
      <c r="LX13493" s="713"/>
      <c r="LY13493" s="713"/>
      <c r="LZ13493" s="713"/>
      <c r="MA13493" s="713"/>
      <c r="MB13493" s="713"/>
      <c r="MC13493" s="713"/>
      <c r="MD13493" s="713"/>
      <c r="ME13493" s="713"/>
      <c r="MF13493" s="713"/>
      <c r="MG13493" s="713"/>
      <c r="MH13493" s="713"/>
      <c r="MI13493" s="713"/>
      <c r="MJ13493" s="713"/>
      <c r="MK13493" s="713"/>
      <c r="ML13493" s="713"/>
      <c r="MM13493" s="713"/>
      <c r="MN13493" s="713"/>
      <c r="MO13493" s="713"/>
      <c r="MP13493" s="713"/>
      <c r="MQ13493" s="713"/>
      <c r="MR13493" s="713"/>
      <c r="MS13493" s="713"/>
      <c r="MT13493" s="713"/>
      <c r="MU13493" s="713"/>
      <c r="MV13493" s="714"/>
      <c r="MW13493" s="714"/>
      <c r="MX13493" s="714"/>
      <c r="MY13493" s="714"/>
      <c r="MZ13493" s="714"/>
    </row>
    <row r="13494" spans="1:364" s="49" customFormat="1">
      <c r="A13494" s="723"/>
      <c r="B13494" s="724"/>
      <c r="C13494" s="709"/>
      <c r="D13494" s="474"/>
      <c r="E13494" s="7"/>
      <c r="F13494" s="7"/>
      <c r="G13494" s="7"/>
      <c r="H13494" s="6"/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6"/>
      <c r="AE13494" s="6"/>
      <c r="AF13494" s="373"/>
      <c r="AG13494" s="7"/>
      <c r="AH13494" s="7"/>
      <c r="AI13494" s="7"/>
      <c r="AJ13494" s="7"/>
      <c r="AK13494" s="7"/>
      <c r="AL13494" s="7"/>
      <c r="AM13494" s="7"/>
      <c r="AN13494" s="7"/>
      <c r="AO13494" s="373"/>
      <c r="AP13494" s="6"/>
      <c r="AQ13494" s="6"/>
      <c r="AR13494" s="6"/>
      <c r="AS13494" s="6"/>
      <c r="AT13494" s="6"/>
      <c r="AU13494" s="6"/>
      <c r="AV13494" s="6"/>
      <c r="AW13494" s="6"/>
      <c r="AX13494" s="6"/>
      <c r="AY13494" s="6"/>
      <c r="AZ13494" s="6"/>
      <c r="BA13494" s="6"/>
      <c r="BB13494" s="6"/>
      <c r="BC13494" s="6"/>
      <c r="BD13494" s="6"/>
      <c r="BE13494" s="6"/>
      <c r="BF13494" s="6"/>
      <c r="BG13494" s="6"/>
      <c r="BH13494" s="6"/>
      <c r="BI13494" s="6"/>
      <c r="BJ13494" s="6"/>
      <c r="BK13494" s="6"/>
      <c r="BL13494" s="6"/>
      <c r="BM13494" s="6"/>
      <c r="BN13494" s="6"/>
      <c r="BO13494" s="6"/>
      <c r="BP13494" s="6"/>
      <c r="BQ13494" s="6"/>
      <c r="BR13494" s="6"/>
      <c r="BS13494" s="6"/>
      <c r="BT13494" s="6"/>
      <c r="BU13494" s="6"/>
      <c r="BV13494" s="6"/>
      <c r="BW13494" s="6"/>
      <c r="BX13494" s="6"/>
      <c r="BY13494" s="6"/>
      <c r="BZ13494" s="373"/>
      <c r="CA13494" s="7"/>
      <c r="CB13494" s="7"/>
      <c r="CC13494" s="7"/>
      <c r="CD13494" s="7"/>
      <c r="CE13494" s="7"/>
      <c r="CF13494" s="7"/>
      <c r="CG13494" s="7"/>
      <c r="CH13494" s="7"/>
      <c r="CI13494" s="7"/>
      <c r="CJ13494" s="7"/>
      <c r="CK13494" s="7"/>
      <c r="CL13494" s="7"/>
      <c r="CM13494" s="7"/>
      <c r="CN13494" s="7"/>
      <c r="CO13494" s="7"/>
      <c r="CP13494" s="7"/>
      <c r="CQ13494" s="7"/>
      <c r="CR13494" s="7"/>
      <c r="CS13494" s="7"/>
      <c r="CT13494" s="7"/>
      <c r="CU13494" s="7"/>
      <c r="CV13494" s="7"/>
      <c r="CW13494" s="7"/>
      <c r="CX13494" s="7"/>
      <c r="CY13494" s="7"/>
      <c r="CZ13494" s="7"/>
      <c r="DA13494" s="7"/>
      <c r="DB13494" s="7"/>
      <c r="DC13494" s="7"/>
      <c r="DD13494" s="7"/>
      <c r="DE13494" s="7"/>
      <c r="DF13494" s="7"/>
      <c r="DG13494" s="373"/>
      <c r="DH13494" s="6"/>
      <c r="DI13494" s="6"/>
      <c r="DJ13494" s="6"/>
      <c r="DK13494" s="6"/>
      <c r="DL13494" s="6"/>
      <c r="DM13494" s="6"/>
      <c r="DN13494" s="6"/>
      <c r="DO13494" s="6"/>
      <c r="DP13494" s="6"/>
      <c r="DQ13494" s="6"/>
      <c r="DR13494" s="6"/>
      <c r="DS13494" s="6"/>
      <c r="DT13494" s="6"/>
      <c r="DU13494" s="6"/>
      <c r="DV13494" s="6"/>
      <c r="DW13494" s="6"/>
      <c r="DX13494" s="6"/>
      <c r="DY13494" s="6"/>
      <c r="DZ13494" s="6"/>
      <c r="EA13494" s="6"/>
      <c r="EB13494" s="6"/>
      <c r="EC13494" s="6"/>
      <c r="ED13494" s="6"/>
      <c r="EE13494" s="6"/>
      <c r="EF13494" s="6"/>
      <c r="EG13494" s="6"/>
      <c r="EH13494" s="6"/>
      <c r="EI13494" s="6"/>
      <c r="EJ13494" s="6"/>
      <c r="EK13494" s="6"/>
      <c r="EL13494" s="6"/>
      <c r="EM13494" s="6"/>
      <c r="EN13494" s="6"/>
      <c r="EO13494" s="6"/>
      <c r="EP13494" s="6"/>
      <c r="EQ13494" s="6"/>
      <c r="ER13494" s="6"/>
      <c r="ES13494" s="6"/>
      <c r="ET13494" s="6"/>
      <c r="EU13494" s="6"/>
      <c r="EV13494" s="6"/>
      <c r="EW13494" s="6"/>
      <c r="EX13494" s="6"/>
      <c r="EY13494" s="6"/>
      <c r="EZ13494" s="6"/>
      <c r="FA13494" s="6"/>
      <c r="FB13494" s="6"/>
      <c r="FC13494" s="6"/>
      <c r="FD13494" s="6"/>
      <c r="FE13494" s="6"/>
      <c r="FF13494" s="373"/>
      <c r="FG13494" s="6"/>
      <c r="FH13494" s="6"/>
      <c r="FI13494" s="6"/>
      <c r="FJ13494" s="6"/>
      <c r="FK13494" s="6"/>
      <c r="FL13494" s="6"/>
      <c r="FM13494" s="225"/>
      <c r="FN13494" s="6"/>
      <c r="FO13494" s="6"/>
      <c r="FP13494" s="6"/>
      <c r="FQ13494" s="6"/>
      <c r="FR13494" s="510"/>
      <c r="FS13494" s="3"/>
      <c r="FT13494" s="3"/>
      <c r="FU13494" s="3"/>
      <c r="FV13494" s="3"/>
      <c r="FW13494" s="3"/>
      <c r="FX13494" s="3"/>
      <c r="FY13494" s="3"/>
      <c r="FZ13494" s="3"/>
      <c r="GA13494" s="3"/>
      <c r="GB13494" s="3"/>
      <c r="GC13494" s="3"/>
      <c r="GD13494" s="3"/>
      <c r="GE13494" s="3"/>
      <c r="GF13494" s="3"/>
      <c r="GG13494" s="3"/>
      <c r="GH13494" s="3"/>
      <c r="GI13494" s="101"/>
      <c r="GJ13494" s="511"/>
      <c r="GK13494" s="101"/>
      <c r="GL13494" s="77"/>
      <c r="GM13494" s="77"/>
      <c r="GN13494" s="77"/>
      <c r="GO13494" s="77"/>
      <c r="GP13494" s="77"/>
      <c r="GQ13494" s="77"/>
      <c r="GR13494" s="77"/>
      <c r="GS13494" s="77"/>
      <c r="GT13494" s="77"/>
      <c r="GU13494" s="77"/>
      <c r="GV13494" s="77"/>
      <c r="GW13494" s="77"/>
      <c r="GX13494" s="77"/>
      <c r="GY13494" s="77"/>
      <c r="GZ13494" s="77"/>
      <c r="HA13494" s="77"/>
      <c r="HB13494" s="77"/>
      <c r="HC13494" s="77"/>
      <c r="HD13494" s="77"/>
      <c r="HE13494" s="77"/>
      <c r="HF13494" s="77"/>
      <c r="HG13494" s="77"/>
      <c r="HH13494" s="77"/>
      <c r="HI13494" s="77"/>
      <c r="HJ13494" s="77"/>
      <c r="HK13494" s="77"/>
      <c r="HL13494" s="77"/>
      <c r="HM13494" s="77"/>
      <c r="HN13494" s="77"/>
      <c r="HO13494" s="77"/>
      <c r="HP13494" s="77"/>
      <c r="HQ13494" s="77"/>
      <c r="HR13494" s="77"/>
      <c r="HS13494" s="77"/>
      <c r="HT13494" s="77"/>
      <c r="HU13494" s="77"/>
      <c r="HV13494" s="77"/>
      <c r="HW13494" s="77"/>
      <c r="HX13494" s="77"/>
      <c r="HY13494" s="77"/>
      <c r="HZ13494" s="77"/>
      <c r="IA13494" s="77"/>
      <c r="IB13494" s="77"/>
      <c r="IC13494" s="77"/>
      <c r="ID13494" s="77"/>
      <c r="IE13494" s="77"/>
      <c r="IF13494" s="77"/>
      <c r="IG13494" s="77"/>
      <c r="IH13494" s="77"/>
      <c r="II13494" s="77"/>
      <c r="IJ13494" s="77"/>
      <c r="IK13494" s="77"/>
      <c r="IL13494" s="77"/>
      <c r="IM13494" s="77"/>
      <c r="IN13494" s="77"/>
      <c r="IO13494" s="77"/>
      <c r="IP13494" s="77"/>
      <c r="IQ13494" s="77"/>
      <c r="IR13494" s="77"/>
      <c r="IS13494" s="77"/>
      <c r="IT13494" s="77"/>
      <c r="IU13494" s="77"/>
      <c r="IV13494" s="3"/>
      <c r="IW13494" s="3"/>
      <c r="IX13494" s="3"/>
      <c r="IY13494" s="3"/>
      <c r="IZ13494" s="3"/>
      <c r="JA13494" s="551"/>
      <c r="JB13494" s="713"/>
      <c r="JC13494" s="713"/>
      <c r="JD13494" s="713"/>
      <c r="JE13494" s="713"/>
      <c r="JF13494" s="713"/>
      <c r="JG13494" s="713"/>
      <c r="JH13494" s="713"/>
      <c r="JI13494" s="713"/>
      <c r="JJ13494" s="713"/>
      <c r="JK13494" s="713"/>
      <c r="JL13494" s="713"/>
      <c r="JM13494" s="713"/>
      <c r="JN13494" s="713"/>
      <c r="JO13494" s="713"/>
      <c r="JP13494" s="713"/>
      <c r="JQ13494" s="713"/>
      <c r="JR13494" s="713"/>
      <c r="JS13494" s="713"/>
      <c r="JT13494" s="713"/>
      <c r="JU13494" s="713"/>
      <c r="JV13494" s="713"/>
      <c r="JW13494" s="713"/>
      <c r="JX13494" s="713"/>
      <c r="JY13494" s="713"/>
      <c r="JZ13494" s="713"/>
      <c r="KA13494" s="713"/>
      <c r="KB13494" s="713"/>
      <c r="KC13494" s="713"/>
      <c r="KD13494" s="713"/>
      <c r="KE13494" s="713"/>
      <c r="KF13494" s="713"/>
      <c r="KG13494" s="713"/>
      <c r="KH13494" s="713"/>
      <c r="KI13494" s="713"/>
      <c r="KJ13494" s="713"/>
      <c r="KK13494" s="713"/>
      <c r="KL13494" s="713"/>
      <c r="KM13494" s="713"/>
      <c r="KN13494" s="713"/>
      <c r="KO13494" s="713"/>
      <c r="KP13494" s="713"/>
      <c r="KQ13494" s="713"/>
      <c r="KR13494" s="713"/>
      <c r="KS13494" s="713"/>
      <c r="KT13494" s="713"/>
      <c r="KU13494" s="713"/>
      <c r="KV13494" s="713"/>
      <c r="KW13494" s="713"/>
      <c r="KX13494" s="713"/>
      <c r="KY13494" s="713"/>
      <c r="KZ13494" s="713"/>
      <c r="LA13494" s="713"/>
      <c r="LB13494" s="713"/>
      <c r="LC13494" s="713"/>
      <c r="LD13494" s="713"/>
      <c r="LE13494" s="713"/>
      <c r="LF13494" s="713"/>
      <c r="LG13494" s="713"/>
      <c r="LH13494" s="713"/>
      <c r="LI13494" s="713"/>
      <c r="LJ13494" s="713"/>
      <c r="LK13494" s="713"/>
      <c r="LL13494" s="713"/>
      <c r="LM13494" s="713"/>
      <c r="LN13494" s="713"/>
      <c r="LO13494" s="713"/>
      <c r="LP13494" s="713"/>
      <c r="LQ13494" s="713"/>
      <c r="LR13494" s="713"/>
      <c r="LS13494" s="713"/>
      <c r="LT13494" s="713"/>
      <c r="LU13494" s="713"/>
      <c r="LV13494" s="713"/>
      <c r="LW13494" s="713"/>
      <c r="LX13494" s="713"/>
      <c r="LY13494" s="713"/>
      <c r="LZ13494" s="713"/>
      <c r="MA13494" s="713"/>
      <c r="MB13494" s="713"/>
      <c r="MC13494" s="713"/>
      <c r="MD13494" s="713"/>
      <c r="ME13494" s="713"/>
      <c r="MF13494" s="713"/>
      <c r="MG13494" s="713"/>
      <c r="MH13494" s="713"/>
      <c r="MI13494" s="713"/>
      <c r="MJ13494" s="713"/>
      <c r="MK13494" s="713"/>
      <c r="ML13494" s="713"/>
      <c r="MM13494" s="713"/>
      <c r="MN13494" s="713"/>
      <c r="MO13494" s="713"/>
      <c r="MP13494" s="713"/>
      <c r="MQ13494" s="713"/>
      <c r="MR13494" s="713"/>
      <c r="MS13494" s="713"/>
      <c r="MT13494" s="713"/>
      <c r="MU13494" s="713"/>
      <c r="MV13494" s="714"/>
      <c r="MW13494" s="714"/>
      <c r="MX13494" s="714"/>
      <c r="MY13494" s="714"/>
      <c r="MZ13494" s="714"/>
    </row>
    <row r="13495" spans="1:364" s="49" customFormat="1">
      <c r="A13495" s="723"/>
      <c r="B13495" s="724"/>
      <c r="C13495" s="709"/>
      <c r="D13495" s="474"/>
      <c r="E13495" s="7"/>
      <c r="F13495" s="7"/>
      <c r="G13495" s="7"/>
      <c r="H13495" s="6"/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6"/>
      <c r="AE13495" s="6"/>
      <c r="AF13495" s="373"/>
      <c r="AG13495" s="7"/>
      <c r="AH13495" s="7"/>
      <c r="AI13495" s="7"/>
      <c r="AJ13495" s="7"/>
      <c r="AK13495" s="7"/>
      <c r="AL13495" s="7"/>
      <c r="AM13495" s="7"/>
      <c r="AN13495" s="7"/>
      <c r="AO13495" s="373"/>
      <c r="AP13495" s="6"/>
      <c r="AQ13495" s="6"/>
      <c r="AR13495" s="6"/>
      <c r="AS13495" s="6"/>
      <c r="AT13495" s="6"/>
      <c r="AU13495" s="6"/>
      <c r="AV13495" s="6"/>
      <c r="AW13495" s="6"/>
      <c r="AX13495" s="6"/>
      <c r="AY13495" s="6"/>
      <c r="AZ13495" s="6"/>
      <c r="BA13495" s="6"/>
      <c r="BB13495" s="6"/>
      <c r="BC13495" s="6"/>
      <c r="BD13495" s="6"/>
      <c r="BE13495" s="6"/>
      <c r="BF13495" s="6"/>
      <c r="BG13495" s="6"/>
      <c r="BH13495" s="6"/>
      <c r="BI13495" s="6"/>
      <c r="BJ13495" s="6"/>
      <c r="BK13495" s="6"/>
      <c r="BL13495" s="6"/>
      <c r="BM13495" s="6"/>
      <c r="BN13495" s="6"/>
      <c r="BO13495" s="6"/>
      <c r="BP13495" s="6"/>
      <c r="BQ13495" s="6"/>
      <c r="BR13495" s="6"/>
      <c r="BS13495" s="6"/>
      <c r="BT13495" s="6"/>
      <c r="BU13495" s="6"/>
      <c r="BV13495" s="6"/>
      <c r="BW13495" s="6"/>
      <c r="BX13495" s="6"/>
      <c r="BY13495" s="6"/>
      <c r="BZ13495" s="373"/>
      <c r="CA13495" s="7"/>
      <c r="CB13495" s="7"/>
      <c r="CC13495" s="7"/>
      <c r="CD13495" s="7"/>
      <c r="CE13495" s="7"/>
      <c r="CF13495" s="7"/>
      <c r="CG13495" s="7"/>
      <c r="CH13495" s="7"/>
      <c r="CI13495" s="7"/>
      <c r="CJ13495" s="7"/>
      <c r="CK13495" s="7"/>
      <c r="CL13495" s="7"/>
      <c r="CM13495" s="7"/>
      <c r="CN13495" s="7"/>
      <c r="CO13495" s="7"/>
      <c r="CP13495" s="7"/>
      <c r="CQ13495" s="7"/>
      <c r="CR13495" s="7"/>
      <c r="CS13495" s="7"/>
      <c r="CT13495" s="7"/>
      <c r="CU13495" s="7"/>
      <c r="CV13495" s="7"/>
      <c r="CW13495" s="7"/>
      <c r="CX13495" s="7"/>
      <c r="CY13495" s="7"/>
      <c r="CZ13495" s="7"/>
      <c r="DA13495" s="7"/>
      <c r="DB13495" s="7"/>
      <c r="DC13495" s="7"/>
      <c r="DD13495" s="7"/>
      <c r="DE13495" s="7"/>
      <c r="DF13495" s="7"/>
      <c r="DG13495" s="373"/>
      <c r="DH13495" s="6"/>
      <c r="DI13495" s="6"/>
      <c r="DJ13495" s="6"/>
      <c r="DK13495" s="6"/>
      <c r="DL13495" s="6"/>
      <c r="DM13495" s="6"/>
      <c r="DN13495" s="6"/>
      <c r="DO13495" s="6"/>
      <c r="DP13495" s="6"/>
      <c r="DQ13495" s="6"/>
      <c r="DR13495" s="6"/>
      <c r="DS13495" s="6"/>
      <c r="DT13495" s="6"/>
      <c r="DU13495" s="6"/>
      <c r="DV13495" s="6"/>
      <c r="DW13495" s="6"/>
      <c r="DX13495" s="6"/>
      <c r="DY13495" s="6"/>
      <c r="DZ13495" s="6"/>
      <c r="EA13495" s="6"/>
      <c r="EB13495" s="6"/>
      <c r="EC13495" s="6"/>
      <c r="ED13495" s="6"/>
      <c r="EE13495" s="6"/>
      <c r="EF13495" s="6"/>
      <c r="EG13495" s="6"/>
      <c r="EH13495" s="6"/>
      <c r="EI13495" s="6"/>
      <c r="EJ13495" s="6"/>
      <c r="EK13495" s="6"/>
      <c r="EL13495" s="6"/>
      <c r="EM13495" s="6"/>
      <c r="EN13495" s="6"/>
      <c r="EO13495" s="6"/>
      <c r="EP13495" s="6"/>
      <c r="EQ13495" s="6"/>
      <c r="ER13495" s="6"/>
      <c r="ES13495" s="6"/>
      <c r="ET13495" s="6"/>
      <c r="EU13495" s="6"/>
      <c r="EV13495" s="6"/>
      <c r="EW13495" s="6"/>
      <c r="EX13495" s="6"/>
      <c r="EY13495" s="6"/>
      <c r="EZ13495" s="6"/>
      <c r="FA13495" s="6"/>
      <c r="FB13495" s="6"/>
      <c r="FC13495" s="6"/>
      <c r="FD13495" s="6"/>
      <c r="FE13495" s="6"/>
      <c r="FF13495" s="373"/>
      <c r="FG13495" s="6"/>
      <c r="FH13495" s="6"/>
      <c r="FI13495" s="6"/>
      <c r="FJ13495" s="6"/>
      <c r="FK13495" s="6"/>
      <c r="FL13495" s="6"/>
      <c r="FM13495" s="225"/>
      <c r="FN13495" s="6"/>
      <c r="FO13495" s="6"/>
      <c r="FP13495" s="6"/>
      <c r="FQ13495" s="6"/>
      <c r="FR13495" s="510"/>
      <c r="FS13495" s="3"/>
      <c r="FT13495" s="3"/>
      <c r="FU13495" s="3"/>
      <c r="FV13495" s="3"/>
      <c r="FW13495" s="3"/>
      <c r="FX13495" s="3"/>
      <c r="FY13495" s="3"/>
      <c r="FZ13495" s="3"/>
      <c r="GA13495" s="3"/>
      <c r="GB13495" s="3"/>
      <c r="GC13495" s="3"/>
      <c r="GD13495" s="3"/>
      <c r="GE13495" s="3"/>
      <c r="GF13495" s="3"/>
      <c r="GG13495" s="3"/>
      <c r="GH13495" s="3"/>
      <c r="GI13495" s="101"/>
      <c r="GJ13495" s="511"/>
      <c r="GK13495" s="101"/>
      <c r="GL13495" s="77"/>
      <c r="GM13495" s="77"/>
      <c r="GN13495" s="77"/>
      <c r="GO13495" s="77"/>
      <c r="GP13495" s="77"/>
      <c r="GQ13495" s="77"/>
      <c r="GR13495" s="77"/>
      <c r="GS13495" s="77"/>
      <c r="GT13495" s="77"/>
      <c r="GU13495" s="77"/>
      <c r="GV13495" s="77"/>
      <c r="GW13495" s="77"/>
      <c r="GX13495" s="77"/>
      <c r="GY13495" s="77"/>
      <c r="GZ13495" s="77"/>
      <c r="HA13495" s="77"/>
      <c r="HB13495" s="77"/>
      <c r="HC13495" s="77"/>
      <c r="HD13495" s="77"/>
      <c r="HE13495" s="77"/>
      <c r="HF13495" s="77"/>
      <c r="HG13495" s="77"/>
      <c r="HH13495" s="77"/>
      <c r="HI13495" s="77"/>
      <c r="HJ13495" s="77"/>
      <c r="HK13495" s="77"/>
      <c r="HL13495" s="77"/>
      <c r="HM13495" s="77"/>
      <c r="HN13495" s="77"/>
      <c r="HO13495" s="77"/>
      <c r="HP13495" s="77"/>
      <c r="HQ13495" s="77"/>
      <c r="HR13495" s="77"/>
      <c r="HS13495" s="77"/>
      <c r="HT13495" s="77"/>
      <c r="HU13495" s="77"/>
      <c r="HV13495" s="77"/>
      <c r="HW13495" s="77"/>
      <c r="HX13495" s="77"/>
      <c r="HY13495" s="77"/>
      <c r="HZ13495" s="77"/>
      <c r="IA13495" s="77"/>
      <c r="IB13495" s="77"/>
      <c r="IC13495" s="77"/>
      <c r="ID13495" s="77"/>
      <c r="IE13495" s="77"/>
      <c r="IF13495" s="77"/>
      <c r="IG13495" s="77"/>
      <c r="IH13495" s="77"/>
      <c r="II13495" s="77"/>
      <c r="IJ13495" s="77"/>
      <c r="IK13495" s="77"/>
      <c r="IL13495" s="77"/>
      <c r="IM13495" s="77"/>
      <c r="IN13495" s="77"/>
      <c r="IO13495" s="77"/>
      <c r="IP13495" s="77"/>
      <c r="IQ13495" s="77"/>
      <c r="IR13495" s="77"/>
      <c r="IS13495" s="77"/>
      <c r="IT13495" s="77"/>
      <c r="IU13495" s="77"/>
      <c r="IV13495" s="3"/>
      <c r="IW13495" s="3"/>
      <c r="IX13495" s="3"/>
      <c r="IY13495" s="3"/>
      <c r="IZ13495" s="3"/>
      <c r="JA13495" s="551"/>
      <c r="JB13495" s="713"/>
      <c r="JC13495" s="713"/>
      <c r="JD13495" s="713"/>
      <c r="JE13495" s="713"/>
      <c r="JF13495" s="713"/>
      <c r="JG13495" s="713"/>
      <c r="JH13495" s="713"/>
      <c r="JI13495" s="713"/>
      <c r="JJ13495" s="713"/>
      <c r="JK13495" s="713"/>
      <c r="JL13495" s="713"/>
      <c r="JM13495" s="713"/>
      <c r="JN13495" s="713"/>
      <c r="JO13495" s="713"/>
      <c r="JP13495" s="713"/>
      <c r="JQ13495" s="713"/>
      <c r="JR13495" s="713"/>
      <c r="JS13495" s="713"/>
      <c r="JT13495" s="713"/>
      <c r="JU13495" s="713"/>
      <c r="JV13495" s="713"/>
      <c r="JW13495" s="713"/>
      <c r="JX13495" s="713"/>
      <c r="JY13495" s="713"/>
      <c r="JZ13495" s="713"/>
      <c r="KA13495" s="713"/>
      <c r="KB13495" s="713"/>
      <c r="KC13495" s="713"/>
      <c r="KD13495" s="713"/>
      <c r="KE13495" s="713"/>
      <c r="KF13495" s="713"/>
      <c r="KG13495" s="713"/>
      <c r="KH13495" s="713"/>
      <c r="KI13495" s="713"/>
      <c r="KJ13495" s="713"/>
      <c r="KK13495" s="713"/>
      <c r="KL13495" s="713"/>
      <c r="KM13495" s="713"/>
      <c r="KN13495" s="713"/>
      <c r="KO13495" s="713"/>
      <c r="KP13495" s="713"/>
      <c r="KQ13495" s="713"/>
      <c r="KR13495" s="713"/>
      <c r="KS13495" s="713"/>
      <c r="KT13495" s="713"/>
      <c r="KU13495" s="713"/>
      <c r="KV13495" s="713"/>
      <c r="KW13495" s="713"/>
      <c r="KX13495" s="713"/>
      <c r="KY13495" s="713"/>
      <c r="KZ13495" s="713"/>
      <c r="LA13495" s="713"/>
      <c r="LB13495" s="713"/>
      <c r="LC13495" s="713"/>
      <c r="LD13495" s="713"/>
      <c r="LE13495" s="713"/>
      <c r="LF13495" s="713"/>
      <c r="LG13495" s="713"/>
      <c r="LH13495" s="713"/>
      <c r="LI13495" s="713"/>
      <c r="LJ13495" s="713"/>
      <c r="LK13495" s="713"/>
      <c r="LL13495" s="713"/>
      <c r="LM13495" s="713"/>
      <c r="LN13495" s="713"/>
      <c r="LO13495" s="713"/>
      <c r="LP13495" s="713"/>
      <c r="LQ13495" s="713"/>
      <c r="LR13495" s="713"/>
      <c r="LS13495" s="713"/>
      <c r="LT13495" s="713"/>
      <c r="LU13495" s="713"/>
      <c r="LV13495" s="713"/>
      <c r="LW13495" s="713"/>
      <c r="LX13495" s="713"/>
      <c r="LY13495" s="713"/>
      <c r="LZ13495" s="713"/>
      <c r="MA13495" s="713"/>
      <c r="MB13495" s="713"/>
      <c r="MC13495" s="713"/>
      <c r="MD13495" s="713"/>
      <c r="ME13495" s="713"/>
      <c r="MF13495" s="713"/>
      <c r="MG13495" s="713"/>
      <c r="MH13495" s="713"/>
      <c r="MI13495" s="713"/>
      <c r="MJ13495" s="713"/>
      <c r="MK13495" s="713"/>
      <c r="ML13495" s="713"/>
      <c r="MM13495" s="713"/>
      <c r="MN13495" s="713"/>
      <c r="MO13495" s="713"/>
      <c r="MP13495" s="713"/>
      <c r="MQ13495" s="713"/>
      <c r="MR13495" s="713"/>
      <c r="MS13495" s="713"/>
      <c r="MT13495" s="713"/>
      <c r="MU13495" s="713"/>
      <c r="MV13495" s="714"/>
      <c r="MW13495" s="714"/>
      <c r="MX13495" s="714"/>
      <c r="MY13495" s="714"/>
      <c r="MZ13495" s="714"/>
    </row>
    <row r="13496" spans="1:364" s="49" customFormat="1">
      <c r="A13496" s="723"/>
      <c r="B13496" s="724"/>
      <c r="C13496" s="709"/>
      <c r="D13496" s="474"/>
      <c r="E13496" s="7"/>
      <c r="F13496" s="7"/>
      <c r="G13496" s="7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6"/>
      <c r="AE13496" s="6"/>
      <c r="AF13496" s="373"/>
      <c r="AG13496" s="7"/>
      <c r="AH13496" s="7"/>
      <c r="AI13496" s="7"/>
      <c r="AJ13496" s="7"/>
      <c r="AK13496" s="7"/>
      <c r="AL13496" s="7"/>
      <c r="AM13496" s="7"/>
      <c r="AN13496" s="7"/>
      <c r="AO13496" s="373"/>
      <c r="AP13496" s="6"/>
      <c r="AQ13496" s="6"/>
      <c r="AR13496" s="6"/>
      <c r="AS13496" s="6"/>
      <c r="AT13496" s="6"/>
      <c r="AU13496" s="6"/>
      <c r="AV13496" s="6"/>
      <c r="AW13496" s="6"/>
      <c r="AX13496" s="6"/>
      <c r="AY13496" s="6"/>
      <c r="AZ13496" s="6"/>
      <c r="BA13496" s="6"/>
      <c r="BB13496" s="6"/>
      <c r="BC13496" s="6"/>
      <c r="BD13496" s="6"/>
      <c r="BE13496" s="6"/>
      <c r="BF13496" s="6"/>
      <c r="BG13496" s="6"/>
      <c r="BH13496" s="6"/>
      <c r="BI13496" s="6"/>
      <c r="BJ13496" s="6"/>
      <c r="BK13496" s="6"/>
      <c r="BL13496" s="6"/>
      <c r="BM13496" s="6"/>
      <c r="BN13496" s="6"/>
      <c r="BO13496" s="6"/>
      <c r="BP13496" s="6"/>
      <c r="BQ13496" s="6"/>
      <c r="BR13496" s="6"/>
      <c r="BS13496" s="6"/>
      <c r="BT13496" s="6"/>
      <c r="BU13496" s="6"/>
      <c r="BV13496" s="6"/>
      <c r="BW13496" s="6"/>
      <c r="BX13496" s="6"/>
      <c r="BY13496" s="6"/>
      <c r="BZ13496" s="373"/>
      <c r="CA13496" s="7"/>
      <c r="CB13496" s="7"/>
      <c r="CC13496" s="7"/>
      <c r="CD13496" s="7"/>
      <c r="CE13496" s="7"/>
      <c r="CF13496" s="7"/>
      <c r="CG13496" s="7"/>
      <c r="CH13496" s="7"/>
      <c r="CI13496" s="7"/>
      <c r="CJ13496" s="7"/>
      <c r="CK13496" s="7"/>
      <c r="CL13496" s="7"/>
      <c r="CM13496" s="7"/>
      <c r="CN13496" s="7"/>
      <c r="CO13496" s="7"/>
      <c r="CP13496" s="7"/>
      <c r="CQ13496" s="7"/>
      <c r="CR13496" s="7"/>
      <c r="CS13496" s="7"/>
      <c r="CT13496" s="7"/>
      <c r="CU13496" s="7"/>
      <c r="CV13496" s="7"/>
      <c r="CW13496" s="7"/>
      <c r="CX13496" s="7"/>
      <c r="CY13496" s="7"/>
      <c r="CZ13496" s="7"/>
      <c r="DA13496" s="7"/>
      <c r="DB13496" s="7"/>
      <c r="DC13496" s="7"/>
      <c r="DD13496" s="7"/>
      <c r="DE13496" s="7"/>
      <c r="DF13496" s="7"/>
      <c r="DG13496" s="373"/>
      <c r="DH13496" s="6"/>
      <c r="DI13496" s="6"/>
      <c r="DJ13496" s="6"/>
      <c r="DK13496" s="6"/>
      <c r="DL13496" s="6"/>
      <c r="DM13496" s="6"/>
      <c r="DN13496" s="6"/>
      <c r="DO13496" s="6"/>
      <c r="DP13496" s="6"/>
      <c r="DQ13496" s="6"/>
      <c r="DR13496" s="6"/>
      <c r="DS13496" s="6"/>
      <c r="DT13496" s="6"/>
      <c r="DU13496" s="6"/>
      <c r="DV13496" s="6"/>
      <c r="DW13496" s="6"/>
      <c r="DX13496" s="6"/>
      <c r="DY13496" s="6"/>
      <c r="DZ13496" s="6"/>
      <c r="EA13496" s="6"/>
      <c r="EB13496" s="6"/>
      <c r="EC13496" s="6"/>
      <c r="ED13496" s="6"/>
      <c r="EE13496" s="6"/>
      <c r="EF13496" s="6"/>
      <c r="EG13496" s="6"/>
      <c r="EH13496" s="6"/>
      <c r="EI13496" s="6"/>
      <c r="EJ13496" s="6"/>
      <c r="EK13496" s="6"/>
      <c r="EL13496" s="6"/>
      <c r="EM13496" s="6"/>
      <c r="EN13496" s="6"/>
      <c r="EO13496" s="6"/>
      <c r="EP13496" s="6"/>
      <c r="EQ13496" s="6"/>
      <c r="ER13496" s="6"/>
      <c r="ES13496" s="6"/>
      <c r="ET13496" s="6"/>
      <c r="EU13496" s="6"/>
      <c r="EV13496" s="6"/>
      <c r="EW13496" s="6"/>
      <c r="EX13496" s="6"/>
      <c r="EY13496" s="6"/>
      <c r="EZ13496" s="6"/>
      <c r="FA13496" s="6"/>
      <c r="FB13496" s="6"/>
      <c r="FC13496" s="6"/>
      <c r="FD13496" s="6"/>
      <c r="FE13496" s="6"/>
      <c r="FF13496" s="373"/>
      <c r="FG13496" s="6"/>
      <c r="FH13496" s="6"/>
      <c r="FI13496" s="6"/>
      <c r="FJ13496" s="6"/>
      <c r="FK13496" s="6"/>
      <c r="FL13496" s="6"/>
      <c r="FM13496" s="225"/>
      <c r="FN13496" s="6"/>
      <c r="FO13496" s="6"/>
      <c r="FP13496" s="6"/>
      <c r="FQ13496" s="6"/>
      <c r="FR13496" s="510"/>
      <c r="FS13496" s="3"/>
      <c r="FT13496" s="3"/>
      <c r="FU13496" s="3"/>
      <c r="FV13496" s="3"/>
      <c r="FW13496" s="3"/>
      <c r="FX13496" s="3"/>
      <c r="FY13496" s="3"/>
      <c r="FZ13496" s="3"/>
      <c r="GA13496" s="3"/>
      <c r="GB13496" s="3"/>
      <c r="GC13496" s="3"/>
      <c r="GD13496" s="3"/>
      <c r="GE13496" s="3"/>
      <c r="GF13496" s="3"/>
      <c r="GG13496" s="3"/>
      <c r="GH13496" s="3"/>
      <c r="GI13496" s="101"/>
      <c r="GJ13496" s="511"/>
      <c r="GK13496" s="101"/>
      <c r="GL13496" s="77"/>
      <c r="GM13496" s="77"/>
      <c r="GN13496" s="77"/>
      <c r="GO13496" s="77"/>
      <c r="GP13496" s="77"/>
      <c r="GQ13496" s="77"/>
      <c r="GR13496" s="77"/>
      <c r="GS13496" s="77"/>
      <c r="GT13496" s="77"/>
      <c r="GU13496" s="77"/>
      <c r="GV13496" s="77"/>
      <c r="GW13496" s="77"/>
      <c r="GX13496" s="77"/>
      <c r="GY13496" s="77"/>
      <c r="GZ13496" s="77"/>
      <c r="HA13496" s="77"/>
      <c r="HB13496" s="77"/>
      <c r="HC13496" s="77"/>
      <c r="HD13496" s="77"/>
      <c r="HE13496" s="77"/>
      <c r="HF13496" s="77"/>
      <c r="HG13496" s="77"/>
      <c r="HH13496" s="77"/>
      <c r="HI13496" s="77"/>
      <c r="HJ13496" s="77"/>
      <c r="HK13496" s="77"/>
      <c r="HL13496" s="77"/>
      <c r="HM13496" s="77"/>
      <c r="HN13496" s="77"/>
      <c r="HO13496" s="77"/>
      <c r="HP13496" s="77"/>
      <c r="HQ13496" s="77"/>
      <c r="HR13496" s="77"/>
      <c r="HS13496" s="77"/>
      <c r="HT13496" s="77"/>
      <c r="HU13496" s="77"/>
      <c r="HV13496" s="77"/>
      <c r="HW13496" s="77"/>
      <c r="HX13496" s="77"/>
      <c r="HY13496" s="77"/>
      <c r="HZ13496" s="77"/>
      <c r="IA13496" s="77"/>
      <c r="IB13496" s="77"/>
      <c r="IC13496" s="77"/>
      <c r="ID13496" s="77"/>
      <c r="IE13496" s="77"/>
      <c r="IF13496" s="77"/>
      <c r="IG13496" s="77"/>
      <c r="IH13496" s="77"/>
      <c r="II13496" s="77"/>
      <c r="IJ13496" s="77"/>
      <c r="IK13496" s="77"/>
      <c r="IL13496" s="77"/>
      <c r="IM13496" s="77"/>
      <c r="IN13496" s="77"/>
      <c r="IO13496" s="77"/>
      <c r="IP13496" s="77"/>
      <c r="IQ13496" s="77"/>
      <c r="IR13496" s="77"/>
      <c r="IS13496" s="77"/>
      <c r="IT13496" s="77"/>
      <c r="IU13496" s="77"/>
      <c r="IV13496" s="3"/>
      <c r="IW13496" s="3"/>
      <c r="IX13496" s="3"/>
      <c r="IY13496" s="3"/>
      <c r="IZ13496" s="3"/>
      <c r="JA13496" s="551"/>
      <c r="JB13496" s="713"/>
      <c r="JC13496" s="713"/>
      <c r="JD13496" s="713"/>
      <c r="JE13496" s="713"/>
      <c r="JF13496" s="713"/>
      <c r="JG13496" s="713"/>
      <c r="JH13496" s="713"/>
      <c r="JI13496" s="713"/>
      <c r="JJ13496" s="713"/>
      <c r="JK13496" s="713"/>
      <c r="JL13496" s="713"/>
      <c r="JM13496" s="713"/>
      <c r="JN13496" s="713"/>
      <c r="JO13496" s="713"/>
      <c r="JP13496" s="713"/>
      <c r="JQ13496" s="713"/>
      <c r="JR13496" s="713"/>
      <c r="JS13496" s="713"/>
      <c r="JT13496" s="713"/>
      <c r="JU13496" s="713"/>
      <c r="JV13496" s="713"/>
      <c r="JW13496" s="713"/>
      <c r="JX13496" s="713"/>
      <c r="JY13496" s="713"/>
      <c r="JZ13496" s="713"/>
      <c r="KA13496" s="713"/>
      <c r="KB13496" s="713"/>
      <c r="KC13496" s="713"/>
      <c r="KD13496" s="713"/>
      <c r="KE13496" s="713"/>
      <c r="KF13496" s="713"/>
      <c r="KG13496" s="713"/>
      <c r="KH13496" s="713"/>
      <c r="KI13496" s="713"/>
      <c r="KJ13496" s="713"/>
      <c r="KK13496" s="713"/>
      <c r="KL13496" s="713"/>
      <c r="KM13496" s="713"/>
      <c r="KN13496" s="713"/>
      <c r="KO13496" s="713"/>
      <c r="KP13496" s="713"/>
      <c r="KQ13496" s="713"/>
      <c r="KR13496" s="713"/>
      <c r="KS13496" s="713"/>
      <c r="KT13496" s="713"/>
      <c r="KU13496" s="713"/>
      <c r="KV13496" s="713"/>
      <c r="KW13496" s="713"/>
      <c r="KX13496" s="713"/>
      <c r="KY13496" s="713"/>
      <c r="KZ13496" s="713"/>
      <c r="LA13496" s="713"/>
      <c r="LB13496" s="713"/>
      <c r="LC13496" s="713"/>
      <c r="LD13496" s="713"/>
      <c r="LE13496" s="713"/>
      <c r="LF13496" s="713"/>
      <c r="LG13496" s="713"/>
      <c r="LH13496" s="713"/>
      <c r="LI13496" s="713"/>
      <c r="LJ13496" s="713"/>
      <c r="LK13496" s="713"/>
      <c r="LL13496" s="713"/>
      <c r="LM13496" s="713"/>
      <c r="LN13496" s="713"/>
      <c r="LO13496" s="713"/>
      <c r="LP13496" s="713"/>
      <c r="LQ13496" s="713"/>
      <c r="LR13496" s="713"/>
      <c r="LS13496" s="713"/>
      <c r="LT13496" s="713"/>
      <c r="LU13496" s="713"/>
      <c r="LV13496" s="713"/>
      <c r="LW13496" s="713"/>
      <c r="LX13496" s="713"/>
      <c r="LY13496" s="713"/>
      <c r="LZ13496" s="713"/>
      <c r="MA13496" s="713"/>
      <c r="MB13496" s="713"/>
      <c r="MC13496" s="713"/>
      <c r="MD13496" s="713"/>
      <c r="ME13496" s="713"/>
      <c r="MF13496" s="713"/>
      <c r="MG13496" s="713"/>
      <c r="MH13496" s="713"/>
      <c r="MI13496" s="713"/>
      <c r="MJ13496" s="713"/>
      <c r="MK13496" s="713"/>
      <c r="ML13496" s="713"/>
      <c r="MM13496" s="713"/>
      <c r="MN13496" s="713"/>
      <c r="MO13496" s="713"/>
      <c r="MP13496" s="713"/>
      <c r="MQ13496" s="713"/>
      <c r="MR13496" s="713"/>
      <c r="MS13496" s="713"/>
      <c r="MT13496" s="713"/>
      <c r="MU13496" s="713"/>
      <c r="MV13496" s="714"/>
      <c r="MW13496" s="714"/>
      <c r="MX13496" s="714"/>
      <c r="MY13496" s="714"/>
      <c r="MZ13496" s="714"/>
    </row>
    <row r="13497" spans="1:364" s="49" customFormat="1">
      <c r="A13497" s="723"/>
      <c r="B13497" s="724"/>
      <c r="C13497" s="709"/>
      <c r="D13497" s="474"/>
      <c r="E13497" s="7"/>
      <c r="F13497" s="7"/>
      <c r="G13497" s="7"/>
      <c r="H13497" s="6"/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6"/>
      <c r="AE13497" s="6"/>
      <c r="AF13497" s="373"/>
      <c r="AG13497" s="7"/>
      <c r="AH13497" s="7"/>
      <c r="AI13497" s="7"/>
      <c r="AJ13497" s="7"/>
      <c r="AK13497" s="7"/>
      <c r="AL13497" s="7"/>
      <c r="AM13497" s="7"/>
      <c r="AN13497" s="7"/>
      <c r="AO13497" s="373"/>
      <c r="AP13497" s="6"/>
      <c r="AQ13497" s="6"/>
      <c r="AR13497" s="6"/>
      <c r="AS13497" s="6"/>
      <c r="AT13497" s="6"/>
      <c r="AU13497" s="6"/>
      <c r="AV13497" s="6"/>
      <c r="AW13497" s="6"/>
      <c r="AX13497" s="6"/>
      <c r="AY13497" s="6"/>
      <c r="AZ13497" s="6"/>
      <c r="BA13497" s="6"/>
      <c r="BB13497" s="6"/>
      <c r="BC13497" s="6"/>
      <c r="BD13497" s="6"/>
      <c r="BE13497" s="6"/>
      <c r="BF13497" s="6"/>
      <c r="BG13497" s="6"/>
      <c r="BH13497" s="6"/>
      <c r="BI13497" s="6"/>
      <c r="BJ13497" s="6"/>
      <c r="BK13497" s="6"/>
      <c r="BL13497" s="6"/>
      <c r="BM13497" s="6"/>
      <c r="BN13497" s="6"/>
      <c r="BO13497" s="6"/>
      <c r="BP13497" s="6"/>
      <c r="BQ13497" s="6"/>
      <c r="BR13497" s="6"/>
      <c r="BS13497" s="6"/>
      <c r="BT13497" s="6"/>
      <c r="BU13497" s="6"/>
      <c r="BV13497" s="6"/>
      <c r="BW13497" s="6"/>
      <c r="BX13497" s="6"/>
      <c r="BY13497" s="6"/>
      <c r="BZ13497" s="373"/>
      <c r="CA13497" s="7"/>
      <c r="CB13497" s="7"/>
      <c r="CC13497" s="7"/>
      <c r="CD13497" s="7"/>
      <c r="CE13497" s="7"/>
      <c r="CF13497" s="7"/>
      <c r="CG13497" s="7"/>
      <c r="CH13497" s="7"/>
      <c r="CI13497" s="7"/>
      <c r="CJ13497" s="7"/>
      <c r="CK13497" s="7"/>
      <c r="CL13497" s="7"/>
      <c r="CM13497" s="7"/>
      <c r="CN13497" s="7"/>
      <c r="CO13497" s="7"/>
      <c r="CP13497" s="7"/>
      <c r="CQ13497" s="7"/>
      <c r="CR13497" s="7"/>
      <c r="CS13497" s="7"/>
      <c r="CT13497" s="7"/>
      <c r="CU13497" s="7"/>
      <c r="CV13497" s="7"/>
      <c r="CW13497" s="7"/>
      <c r="CX13497" s="7"/>
      <c r="CY13497" s="7"/>
      <c r="CZ13497" s="7"/>
      <c r="DA13497" s="7"/>
      <c r="DB13497" s="7"/>
      <c r="DC13497" s="7"/>
      <c r="DD13497" s="7"/>
      <c r="DE13497" s="7"/>
      <c r="DF13497" s="7"/>
      <c r="DG13497" s="373"/>
      <c r="DH13497" s="6"/>
      <c r="DI13497" s="6"/>
      <c r="DJ13497" s="6"/>
      <c r="DK13497" s="6"/>
      <c r="DL13497" s="6"/>
      <c r="DM13497" s="6"/>
      <c r="DN13497" s="6"/>
      <c r="DO13497" s="6"/>
      <c r="DP13497" s="6"/>
      <c r="DQ13497" s="6"/>
      <c r="DR13497" s="6"/>
      <c r="DS13497" s="6"/>
      <c r="DT13497" s="6"/>
      <c r="DU13497" s="6"/>
      <c r="DV13497" s="6"/>
      <c r="DW13497" s="6"/>
      <c r="DX13497" s="6"/>
      <c r="DY13497" s="6"/>
      <c r="DZ13497" s="6"/>
      <c r="EA13497" s="6"/>
      <c r="EB13497" s="6"/>
      <c r="EC13497" s="6"/>
      <c r="ED13497" s="6"/>
      <c r="EE13497" s="6"/>
      <c r="EF13497" s="6"/>
      <c r="EG13497" s="6"/>
      <c r="EH13497" s="6"/>
      <c r="EI13497" s="6"/>
      <c r="EJ13497" s="6"/>
      <c r="EK13497" s="6"/>
      <c r="EL13497" s="6"/>
      <c r="EM13497" s="6"/>
      <c r="EN13497" s="6"/>
      <c r="EO13497" s="6"/>
      <c r="EP13497" s="6"/>
      <c r="EQ13497" s="6"/>
      <c r="ER13497" s="6"/>
      <c r="ES13497" s="6"/>
      <c r="ET13497" s="6"/>
      <c r="EU13497" s="6"/>
      <c r="EV13497" s="6"/>
      <c r="EW13497" s="6"/>
      <c r="EX13497" s="6"/>
      <c r="EY13497" s="6"/>
      <c r="EZ13497" s="6"/>
      <c r="FA13497" s="6"/>
      <c r="FB13497" s="6"/>
      <c r="FC13497" s="6"/>
      <c r="FD13497" s="6"/>
      <c r="FE13497" s="6"/>
      <c r="FF13497" s="373"/>
      <c r="FG13497" s="6"/>
      <c r="FH13497" s="6"/>
      <c r="FI13497" s="6"/>
      <c r="FJ13497" s="6"/>
      <c r="FK13497" s="6"/>
      <c r="FL13497" s="6"/>
      <c r="FM13497" s="225"/>
      <c r="FN13497" s="6"/>
      <c r="FO13497" s="6"/>
      <c r="FP13497" s="6"/>
      <c r="FQ13497" s="6"/>
      <c r="FR13497" s="510"/>
      <c r="FS13497" s="3"/>
      <c r="FT13497" s="3"/>
      <c r="FU13497" s="3"/>
      <c r="FV13497" s="3"/>
      <c r="FW13497" s="3"/>
      <c r="FX13497" s="3"/>
      <c r="FY13497" s="3"/>
      <c r="FZ13497" s="3"/>
      <c r="GA13497" s="3"/>
      <c r="GB13497" s="3"/>
      <c r="GC13497" s="3"/>
      <c r="GD13497" s="3"/>
      <c r="GE13497" s="3"/>
      <c r="GF13497" s="3"/>
      <c r="GG13497" s="3"/>
      <c r="GH13497" s="3"/>
      <c r="GI13497" s="101"/>
      <c r="GJ13497" s="511"/>
      <c r="GK13497" s="101"/>
      <c r="GL13497" s="77"/>
      <c r="GM13497" s="77"/>
      <c r="GN13497" s="77"/>
      <c r="GO13497" s="77"/>
      <c r="GP13497" s="77"/>
      <c r="GQ13497" s="77"/>
      <c r="GR13497" s="77"/>
      <c r="GS13497" s="77"/>
      <c r="GT13497" s="77"/>
      <c r="GU13497" s="77"/>
      <c r="GV13497" s="77"/>
      <c r="GW13497" s="77"/>
      <c r="GX13497" s="77"/>
      <c r="GY13497" s="77"/>
      <c r="GZ13497" s="77"/>
      <c r="HA13497" s="77"/>
      <c r="HB13497" s="77"/>
      <c r="HC13497" s="77"/>
      <c r="HD13497" s="77"/>
      <c r="HE13497" s="77"/>
      <c r="HF13497" s="77"/>
      <c r="HG13497" s="77"/>
      <c r="HH13497" s="77"/>
      <c r="HI13497" s="77"/>
      <c r="HJ13497" s="77"/>
      <c r="HK13497" s="77"/>
      <c r="HL13497" s="77"/>
      <c r="HM13497" s="77"/>
      <c r="HN13497" s="77"/>
      <c r="HO13497" s="77"/>
      <c r="HP13497" s="77"/>
      <c r="HQ13497" s="77"/>
      <c r="HR13497" s="77"/>
      <c r="HS13497" s="77"/>
      <c r="HT13497" s="77"/>
      <c r="HU13497" s="77"/>
      <c r="HV13497" s="77"/>
      <c r="HW13497" s="77"/>
      <c r="HX13497" s="77"/>
      <c r="HY13497" s="77"/>
      <c r="HZ13497" s="77"/>
      <c r="IA13497" s="77"/>
      <c r="IB13497" s="77"/>
      <c r="IC13497" s="77"/>
      <c r="ID13497" s="77"/>
      <c r="IE13497" s="77"/>
      <c r="IF13497" s="77"/>
      <c r="IG13497" s="77"/>
      <c r="IH13497" s="77"/>
      <c r="II13497" s="77"/>
      <c r="IJ13497" s="77"/>
      <c r="IK13497" s="77"/>
      <c r="IL13497" s="77"/>
      <c r="IM13497" s="77"/>
      <c r="IN13497" s="77"/>
      <c r="IO13497" s="77"/>
      <c r="IP13497" s="77"/>
      <c r="IQ13497" s="77"/>
      <c r="IR13497" s="77"/>
      <c r="IS13497" s="77"/>
      <c r="IT13497" s="77"/>
      <c r="IU13497" s="77"/>
      <c r="IV13497" s="3"/>
      <c r="IW13497" s="3"/>
      <c r="IX13497" s="3"/>
      <c r="IY13497" s="3"/>
      <c r="IZ13497" s="3"/>
      <c r="JA13497" s="551"/>
      <c r="JB13497" s="713"/>
      <c r="JC13497" s="713"/>
      <c r="JD13497" s="713"/>
      <c r="JE13497" s="713"/>
      <c r="JF13497" s="713"/>
      <c r="JG13497" s="713"/>
      <c r="JH13497" s="713"/>
      <c r="JI13497" s="713"/>
      <c r="JJ13497" s="713"/>
      <c r="JK13497" s="713"/>
      <c r="JL13497" s="713"/>
      <c r="JM13497" s="713"/>
      <c r="JN13497" s="713"/>
      <c r="JO13497" s="713"/>
      <c r="JP13497" s="713"/>
      <c r="JQ13497" s="713"/>
      <c r="JR13497" s="713"/>
      <c r="JS13497" s="713"/>
      <c r="JT13497" s="713"/>
      <c r="JU13497" s="713"/>
      <c r="JV13497" s="713"/>
      <c r="JW13497" s="713"/>
      <c r="JX13497" s="713"/>
      <c r="JY13497" s="713"/>
      <c r="JZ13497" s="713"/>
      <c r="KA13497" s="713"/>
      <c r="KB13497" s="713"/>
      <c r="KC13497" s="713"/>
      <c r="KD13497" s="713"/>
      <c r="KE13497" s="713"/>
      <c r="KF13497" s="713"/>
      <c r="KG13497" s="713"/>
      <c r="KH13497" s="713"/>
      <c r="KI13497" s="713"/>
      <c r="KJ13497" s="713"/>
      <c r="KK13497" s="713"/>
      <c r="KL13497" s="713"/>
      <c r="KM13497" s="713"/>
      <c r="KN13497" s="713"/>
      <c r="KO13497" s="713"/>
      <c r="KP13497" s="713"/>
      <c r="KQ13497" s="713"/>
      <c r="KR13497" s="713"/>
      <c r="KS13497" s="713"/>
      <c r="KT13497" s="713"/>
      <c r="KU13497" s="713"/>
      <c r="KV13497" s="713"/>
      <c r="KW13497" s="713"/>
      <c r="KX13497" s="713"/>
      <c r="KY13497" s="713"/>
      <c r="KZ13497" s="713"/>
      <c r="LA13497" s="713"/>
      <c r="LB13497" s="713"/>
      <c r="LC13497" s="713"/>
      <c r="LD13497" s="713"/>
      <c r="LE13497" s="713"/>
      <c r="LF13497" s="713"/>
      <c r="LG13497" s="713"/>
      <c r="LH13497" s="713"/>
      <c r="LI13497" s="713"/>
      <c r="LJ13497" s="713"/>
      <c r="LK13497" s="713"/>
      <c r="LL13497" s="713"/>
      <c r="LM13497" s="713"/>
      <c r="LN13497" s="713"/>
      <c r="LO13497" s="713"/>
      <c r="LP13497" s="713"/>
      <c r="LQ13497" s="713"/>
      <c r="LR13497" s="713"/>
      <c r="LS13497" s="713"/>
      <c r="LT13497" s="713"/>
      <c r="LU13497" s="713"/>
      <c r="LV13497" s="713"/>
      <c r="LW13497" s="713"/>
      <c r="LX13497" s="713"/>
      <c r="LY13497" s="713"/>
      <c r="LZ13497" s="713"/>
      <c r="MA13497" s="713"/>
      <c r="MB13497" s="713"/>
      <c r="MC13497" s="713"/>
      <c r="MD13497" s="713"/>
      <c r="ME13497" s="713"/>
      <c r="MF13497" s="713"/>
      <c r="MG13497" s="713"/>
      <c r="MH13497" s="713"/>
      <c r="MI13497" s="713"/>
      <c r="MJ13497" s="713"/>
      <c r="MK13497" s="713"/>
      <c r="ML13497" s="713"/>
      <c r="MM13497" s="713"/>
      <c r="MN13497" s="713"/>
      <c r="MO13497" s="713"/>
      <c r="MP13497" s="713"/>
      <c r="MQ13497" s="713"/>
      <c r="MR13497" s="713"/>
      <c r="MS13497" s="713"/>
      <c r="MT13497" s="713"/>
      <c r="MU13497" s="713"/>
      <c r="MV13497" s="714"/>
      <c r="MW13497" s="714"/>
      <c r="MX13497" s="714"/>
      <c r="MY13497" s="714"/>
      <c r="MZ13497" s="714"/>
    </row>
    <row r="13498" spans="1:364" s="49" customFormat="1">
      <c r="A13498" s="723"/>
      <c r="B13498" s="724"/>
      <c r="C13498" s="709"/>
      <c r="D13498" s="474"/>
      <c r="E13498" s="7"/>
      <c r="F13498" s="7"/>
      <c r="G13498" s="7"/>
      <c r="H13498" s="6"/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6"/>
      <c r="AE13498" s="6"/>
      <c r="AF13498" s="373"/>
      <c r="AG13498" s="7"/>
      <c r="AH13498" s="7"/>
      <c r="AI13498" s="7"/>
      <c r="AJ13498" s="7"/>
      <c r="AK13498" s="7"/>
      <c r="AL13498" s="7"/>
      <c r="AM13498" s="7"/>
      <c r="AN13498" s="7"/>
      <c r="AO13498" s="373"/>
      <c r="AP13498" s="6"/>
      <c r="AQ13498" s="6"/>
      <c r="AR13498" s="6"/>
      <c r="AS13498" s="6"/>
      <c r="AT13498" s="6"/>
      <c r="AU13498" s="6"/>
      <c r="AV13498" s="6"/>
      <c r="AW13498" s="6"/>
      <c r="AX13498" s="6"/>
      <c r="AY13498" s="6"/>
      <c r="AZ13498" s="6"/>
      <c r="BA13498" s="6"/>
      <c r="BB13498" s="6"/>
      <c r="BC13498" s="6"/>
      <c r="BD13498" s="6"/>
      <c r="BE13498" s="6"/>
      <c r="BF13498" s="6"/>
      <c r="BG13498" s="6"/>
      <c r="BH13498" s="6"/>
      <c r="BI13498" s="6"/>
      <c r="BJ13498" s="6"/>
      <c r="BK13498" s="6"/>
      <c r="BL13498" s="6"/>
      <c r="BM13498" s="6"/>
      <c r="BN13498" s="6"/>
      <c r="BO13498" s="6"/>
      <c r="BP13498" s="6"/>
      <c r="BQ13498" s="6"/>
      <c r="BR13498" s="6"/>
      <c r="BS13498" s="6"/>
      <c r="BT13498" s="6"/>
      <c r="BU13498" s="6"/>
      <c r="BV13498" s="6"/>
      <c r="BW13498" s="6"/>
      <c r="BX13498" s="6"/>
      <c r="BY13498" s="6"/>
      <c r="BZ13498" s="373"/>
      <c r="CA13498" s="7"/>
      <c r="CB13498" s="7"/>
      <c r="CC13498" s="7"/>
      <c r="CD13498" s="7"/>
      <c r="CE13498" s="7"/>
      <c r="CF13498" s="7"/>
      <c r="CG13498" s="7"/>
      <c r="CH13498" s="7"/>
      <c r="CI13498" s="7"/>
      <c r="CJ13498" s="7"/>
      <c r="CK13498" s="7"/>
      <c r="CL13498" s="7"/>
      <c r="CM13498" s="7"/>
      <c r="CN13498" s="7"/>
      <c r="CO13498" s="7"/>
      <c r="CP13498" s="7"/>
      <c r="CQ13498" s="7"/>
      <c r="CR13498" s="7"/>
      <c r="CS13498" s="7"/>
      <c r="CT13498" s="7"/>
      <c r="CU13498" s="7"/>
      <c r="CV13498" s="7"/>
      <c r="CW13498" s="7"/>
      <c r="CX13498" s="7"/>
      <c r="CY13498" s="7"/>
      <c r="CZ13498" s="7"/>
      <c r="DA13498" s="7"/>
      <c r="DB13498" s="7"/>
      <c r="DC13498" s="7"/>
      <c r="DD13498" s="7"/>
      <c r="DE13498" s="7"/>
      <c r="DF13498" s="7"/>
      <c r="DG13498" s="373"/>
      <c r="DH13498" s="6"/>
      <c r="DI13498" s="6"/>
      <c r="DJ13498" s="6"/>
      <c r="DK13498" s="6"/>
      <c r="DL13498" s="6"/>
      <c r="DM13498" s="6"/>
      <c r="DN13498" s="6"/>
      <c r="DO13498" s="6"/>
      <c r="DP13498" s="6"/>
      <c r="DQ13498" s="6"/>
      <c r="DR13498" s="6"/>
      <c r="DS13498" s="6"/>
      <c r="DT13498" s="6"/>
      <c r="DU13498" s="6"/>
      <c r="DV13498" s="6"/>
      <c r="DW13498" s="6"/>
      <c r="DX13498" s="6"/>
      <c r="DY13498" s="6"/>
      <c r="DZ13498" s="6"/>
      <c r="EA13498" s="6"/>
      <c r="EB13498" s="6"/>
      <c r="EC13498" s="6"/>
      <c r="ED13498" s="6"/>
      <c r="EE13498" s="6"/>
      <c r="EF13498" s="6"/>
      <c r="EG13498" s="6"/>
      <c r="EH13498" s="6"/>
      <c r="EI13498" s="6"/>
      <c r="EJ13498" s="6"/>
      <c r="EK13498" s="6"/>
      <c r="EL13498" s="6"/>
      <c r="EM13498" s="6"/>
      <c r="EN13498" s="6"/>
      <c r="EO13498" s="6"/>
      <c r="EP13498" s="6"/>
      <c r="EQ13498" s="6"/>
      <c r="ER13498" s="6"/>
      <c r="ES13498" s="6"/>
      <c r="ET13498" s="6"/>
      <c r="EU13498" s="6"/>
      <c r="EV13498" s="6"/>
      <c r="EW13498" s="6"/>
      <c r="EX13498" s="6"/>
      <c r="EY13498" s="6"/>
      <c r="EZ13498" s="6"/>
      <c r="FA13498" s="6"/>
      <c r="FB13498" s="6"/>
      <c r="FC13498" s="6"/>
      <c r="FD13498" s="6"/>
      <c r="FE13498" s="6"/>
      <c r="FF13498" s="373"/>
      <c r="FG13498" s="6"/>
      <c r="FH13498" s="6"/>
      <c r="FI13498" s="6"/>
      <c r="FJ13498" s="6"/>
      <c r="FK13498" s="6"/>
      <c r="FL13498" s="6"/>
      <c r="FM13498" s="225"/>
      <c r="FN13498" s="6"/>
      <c r="FO13498" s="6"/>
      <c r="FP13498" s="6"/>
      <c r="FQ13498" s="6"/>
      <c r="FR13498" s="510"/>
      <c r="FS13498" s="3"/>
      <c r="FT13498" s="3"/>
      <c r="FU13498" s="3"/>
      <c r="FV13498" s="3"/>
      <c r="FW13498" s="3"/>
      <c r="FX13498" s="3"/>
      <c r="FY13498" s="3"/>
      <c r="FZ13498" s="3"/>
      <c r="GA13498" s="3"/>
      <c r="GB13498" s="3"/>
      <c r="GC13498" s="3"/>
      <c r="GD13498" s="3"/>
      <c r="GE13498" s="3"/>
      <c r="GF13498" s="3"/>
      <c r="GG13498" s="3"/>
      <c r="GH13498" s="3"/>
      <c r="GI13498" s="101"/>
      <c r="GJ13498" s="511"/>
      <c r="GK13498" s="101"/>
      <c r="GL13498" s="77"/>
      <c r="GM13498" s="77"/>
      <c r="GN13498" s="77"/>
      <c r="GO13498" s="77"/>
      <c r="GP13498" s="77"/>
      <c r="GQ13498" s="77"/>
      <c r="GR13498" s="77"/>
      <c r="GS13498" s="77"/>
      <c r="GT13498" s="77"/>
      <c r="GU13498" s="77"/>
      <c r="GV13498" s="77"/>
      <c r="GW13498" s="77"/>
      <c r="GX13498" s="77"/>
      <c r="GY13498" s="77"/>
      <c r="GZ13498" s="77"/>
      <c r="HA13498" s="77"/>
      <c r="HB13498" s="77"/>
      <c r="HC13498" s="77"/>
      <c r="HD13498" s="77"/>
      <c r="HE13498" s="77"/>
      <c r="HF13498" s="77"/>
      <c r="HG13498" s="77"/>
      <c r="HH13498" s="77"/>
      <c r="HI13498" s="77"/>
      <c r="HJ13498" s="77"/>
      <c r="HK13498" s="77"/>
      <c r="HL13498" s="77"/>
      <c r="HM13498" s="77"/>
      <c r="HN13498" s="77"/>
      <c r="HO13498" s="77"/>
      <c r="HP13498" s="77"/>
      <c r="HQ13498" s="77"/>
      <c r="HR13498" s="77"/>
      <c r="HS13498" s="77"/>
      <c r="HT13498" s="77"/>
      <c r="HU13498" s="77"/>
      <c r="HV13498" s="77"/>
      <c r="HW13498" s="77"/>
      <c r="HX13498" s="77"/>
      <c r="HY13498" s="77"/>
      <c r="HZ13498" s="77"/>
      <c r="IA13498" s="77"/>
      <c r="IB13498" s="77"/>
      <c r="IC13498" s="77"/>
      <c r="ID13498" s="77"/>
      <c r="IE13498" s="77"/>
      <c r="IF13498" s="77"/>
      <c r="IG13498" s="77"/>
      <c r="IH13498" s="77"/>
      <c r="II13498" s="77"/>
      <c r="IJ13498" s="77"/>
      <c r="IK13498" s="77"/>
      <c r="IL13498" s="77"/>
      <c r="IM13498" s="77"/>
      <c r="IN13498" s="77"/>
      <c r="IO13498" s="77"/>
      <c r="IP13498" s="77"/>
      <c r="IQ13498" s="77"/>
      <c r="IR13498" s="77"/>
      <c r="IS13498" s="77"/>
      <c r="IT13498" s="77"/>
      <c r="IU13498" s="77"/>
      <c r="IV13498" s="3"/>
      <c r="IW13498" s="3"/>
      <c r="IX13498" s="3"/>
      <c r="IY13498" s="3"/>
      <c r="IZ13498" s="3"/>
      <c r="JA13498" s="551"/>
      <c r="JB13498" s="713"/>
      <c r="JC13498" s="713"/>
      <c r="JD13498" s="713"/>
      <c r="JE13498" s="713"/>
      <c r="JF13498" s="713"/>
      <c r="JG13498" s="713"/>
      <c r="JH13498" s="713"/>
      <c r="JI13498" s="713"/>
      <c r="JJ13498" s="713"/>
      <c r="JK13498" s="713"/>
      <c r="JL13498" s="713"/>
      <c r="JM13498" s="713"/>
      <c r="JN13498" s="713"/>
      <c r="JO13498" s="713"/>
      <c r="JP13498" s="713"/>
      <c r="JQ13498" s="713"/>
      <c r="JR13498" s="713"/>
      <c r="JS13498" s="713"/>
      <c r="JT13498" s="713"/>
      <c r="JU13498" s="713"/>
      <c r="JV13498" s="713"/>
      <c r="JW13498" s="713"/>
      <c r="JX13498" s="713"/>
      <c r="JY13498" s="713"/>
      <c r="JZ13498" s="713"/>
      <c r="KA13498" s="713"/>
      <c r="KB13498" s="713"/>
      <c r="KC13498" s="713"/>
      <c r="KD13498" s="713"/>
      <c r="KE13498" s="713"/>
      <c r="KF13498" s="713"/>
      <c r="KG13498" s="713"/>
      <c r="KH13498" s="713"/>
      <c r="KI13498" s="713"/>
      <c r="KJ13498" s="713"/>
      <c r="KK13498" s="713"/>
      <c r="KL13498" s="713"/>
      <c r="KM13498" s="713"/>
      <c r="KN13498" s="713"/>
      <c r="KO13498" s="713"/>
      <c r="KP13498" s="713"/>
      <c r="KQ13498" s="713"/>
      <c r="KR13498" s="713"/>
      <c r="KS13498" s="713"/>
      <c r="KT13498" s="713"/>
      <c r="KU13498" s="713"/>
      <c r="KV13498" s="713"/>
      <c r="KW13498" s="713"/>
      <c r="KX13498" s="713"/>
      <c r="KY13498" s="713"/>
      <c r="KZ13498" s="713"/>
      <c r="LA13498" s="713"/>
      <c r="LB13498" s="713"/>
      <c r="LC13498" s="713"/>
      <c r="LD13498" s="713"/>
      <c r="LE13498" s="713"/>
      <c r="LF13498" s="713"/>
      <c r="LG13498" s="713"/>
      <c r="LH13498" s="713"/>
      <c r="LI13498" s="713"/>
      <c r="LJ13498" s="713"/>
      <c r="LK13498" s="713"/>
      <c r="LL13498" s="713"/>
      <c r="LM13498" s="713"/>
      <c r="LN13498" s="713"/>
      <c r="LO13498" s="713"/>
      <c r="LP13498" s="713"/>
      <c r="LQ13498" s="713"/>
      <c r="LR13498" s="713"/>
      <c r="LS13498" s="713"/>
      <c r="LT13498" s="713"/>
      <c r="LU13498" s="713"/>
      <c r="LV13498" s="713"/>
      <c r="LW13498" s="713"/>
      <c r="LX13498" s="713"/>
      <c r="LY13498" s="713"/>
      <c r="LZ13498" s="713"/>
      <c r="MA13498" s="713"/>
      <c r="MB13498" s="713"/>
      <c r="MC13498" s="713"/>
      <c r="MD13498" s="713"/>
      <c r="ME13498" s="713"/>
      <c r="MF13498" s="713"/>
      <c r="MG13498" s="713"/>
      <c r="MH13498" s="713"/>
      <c r="MI13498" s="713"/>
      <c r="MJ13498" s="713"/>
      <c r="MK13498" s="713"/>
      <c r="ML13498" s="713"/>
      <c r="MM13498" s="713"/>
      <c r="MN13498" s="713"/>
      <c r="MO13498" s="713"/>
      <c r="MP13498" s="713"/>
      <c r="MQ13498" s="713"/>
      <c r="MR13498" s="713"/>
      <c r="MS13498" s="713"/>
      <c r="MT13498" s="713"/>
      <c r="MU13498" s="713"/>
      <c r="MV13498" s="714"/>
      <c r="MW13498" s="714"/>
      <c r="MX13498" s="714"/>
      <c r="MY13498" s="714"/>
      <c r="MZ13498" s="714"/>
    </row>
    <row r="13499" spans="1:364" s="49" customFormat="1">
      <c r="A13499" s="723"/>
      <c r="B13499" s="724"/>
      <c r="C13499" s="709"/>
      <c r="D13499" s="474"/>
      <c r="E13499" s="7"/>
      <c r="F13499" s="7"/>
      <c r="G13499" s="7"/>
      <c r="H13499" s="6"/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6"/>
      <c r="AE13499" s="6"/>
      <c r="AF13499" s="373"/>
      <c r="AG13499" s="7"/>
      <c r="AH13499" s="7"/>
      <c r="AI13499" s="7"/>
      <c r="AJ13499" s="7"/>
      <c r="AK13499" s="7"/>
      <c r="AL13499" s="7"/>
      <c r="AM13499" s="7"/>
      <c r="AN13499" s="7"/>
      <c r="AO13499" s="373"/>
      <c r="AP13499" s="6"/>
      <c r="AQ13499" s="6"/>
      <c r="AR13499" s="6"/>
      <c r="AS13499" s="6"/>
      <c r="AT13499" s="6"/>
      <c r="AU13499" s="6"/>
      <c r="AV13499" s="6"/>
      <c r="AW13499" s="6"/>
      <c r="AX13499" s="6"/>
      <c r="AY13499" s="6"/>
      <c r="AZ13499" s="6"/>
      <c r="BA13499" s="6"/>
      <c r="BB13499" s="6"/>
      <c r="BC13499" s="6"/>
      <c r="BD13499" s="6"/>
      <c r="BE13499" s="6"/>
      <c r="BF13499" s="6"/>
      <c r="BG13499" s="6"/>
      <c r="BH13499" s="6"/>
      <c r="BI13499" s="6"/>
      <c r="BJ13499" s="6"/>
      <c r="BK13499" s="6"/>
      <c r="BL13499" s="6"/>
      <c r="BM13499" s="6"/>
      <c r="BN13499" s="6"/>
      <c r="BO13499" s="6"/>
      <c r="BP13499" s="6"/>
      <c r="BQ13499" s="6"/>
      <c r="BR13499" s="6"/>
      <c r="BS13499" s="6"/>
      <c r="BT13499" s="6"/>
      <c r="BU13499" s="6"/>
      <c r="BV13499" s="6"/>
      <c r="BW13499" s="6"/>
      <c r="BX13499" s="6"/>
      <c r="BY13499" s="6"/>
      <c r="BZ13499" s="373"/>
      <c r="CA13499" s="7"/>
      <c r="CB13499" s="7"/>
      <c r="CC13499" s="7"/>
      <c r="CD13499" s="7"/>
      <c r="CE13499" s="7"/>
      <c r="CF13499" s="7"/>
      <c r="CG13499" s="7"/>
      <c r="CH13499" s="7"/>
      <c r="CI13499" s="7"/>
      <c r="CJ13499" s="7"/>
      <c r="CK13499" s="7"/>
      <c r="CL13499" s="7"/>
      <c r="CM13499" s="7"/>
      <c r="CN13499" s="7"/>
      <c r="CO13499" s="7"/>
      <c r="CP13499" s="7"/>
      <c r="CQ13499" s="7"/>
      <c r="CR13499" s="7"/>
      <c r="CS13499" s="7"/>
      <c r="CT13499" s="7"/>
      <c r="CU13499" s="7"/>
      <c r="CV13499" s="7"/>
      <c r="CW13499" s="7"/>
      <c r="CX13499" s="7"/>
      <c r="CY13499" s="7"/>
      <c r="CZ13499" s="7"/>
      <c r="DA13499" s="7"/>
      <c r="DB13499" s="7"/>
      <c r="DC13499" s="7"/>
      <c r="DD13499" s="7"/>
      <c r="DE13499" s="7"/>
      <c r="DF13499" s="7"/>
      <c r="DG13499" s="373"/>
      <c r="DH13499" s="6"/>
      <c r="DI13499" s="6"/>
      <c r="DJ13499" s="6"/>
      <c r="DK13499" s="6"/>
      <c r="DL13499" s="6"/>
      <c r="DM13499" s="6"/>
      <c r="DN13499" s="6"/>
      <c r="DO13499" s="6"/>
      <c r="DP13499" s="6"/>
      <c r="DQ13499" s="6"/>
      <c r="DR13499" s="6"/>
      <c r="DS13499" s="6"/>
      <c r="DT13499" s="6"/>
      <c r="DU13499" s="6"/>
      <c r="DV13499" s="6"/>
      <c r="DW13499" s="6"/>
      <c r="DX13499" s="6"/>
      <c r="DY13499" s="6"/>
      <c r="DZ13499" s="6"/>
      <c r="EA13499" s="6"/>
      <c r="EB13499" s="6"/>
      <c r="EC13499" s="6"/>
      <c r="ED13499" s="6"/>
      <c r="EE13499" s="6"/>
      <c r="EF13499" s="6"/>
      <c r="EG13499" s="6"/>
      <c r="EH13499" s="6"/>
      <c r="EI13499" s="6"/>
      <c r="EJ13499" s="6"/>
      <c r="EK13499" s="6"/>
      <c r="EL13499" s="6"/>
      <c r="EM13499" s="6"/>
      <c r="EN13499" s="6"/>
      <c r="EO13499" s="6"/>
      <c r="EP13499" s="6"/>
      <c r="EQ13499" s="6"/>
      <c r="ER13499" s="6"/>
      <c r="ES13499" s="6"/>
      <c r="ET13499" s="6"/>
      <c r="EU13499" s="6"/>
      <c r="EV13499" s="6"/>
      <c r="EW13499" s="6"/>
      <c r="EX13499" s="6"/>
      <c r="EY13499" s="6"/>
      <c r="EZ13499" s="6"/>
      <c r="FA13499" s="6"/>
      <c r="FB13499" s="6"/>
      <c r="FC13499" s="6"/>
      <c r="FD13499" s="6"/>
      <c r="FE13499" s="6"/>
      <c r="FF13499" s="373"/>
      <c r="FG13499" s="6"/>
      <c r="FH13499" s="6"/>
      <c r="FI13499" s="6"/>
      <c r="FJ13499" s="6"/>
      <c r="FK13499" s="6"/>
      <c r="FL13499" s="6"/>
      <c r="FM13499" s="225"/>
      <c r="FN13499" s="6"/>
      <c r="FO13499" s="6"/>
      <c r="FP13499" s="6"/>
      <c r="FQ13499" s="6"/>
      <c r="FR13499" s="510"/>
      <c r="FS13499" s="3"/>
      <c r="FT13499" s="3"/>
      <c r="FU13499" s="3"/>
      <c r="FV13499" s="3"/>
      <c r="FW13499" s="3"/>
      <c r="FX13499" s="3"/>
      <c r="FY13499" s="3"/>
      <c r="FZ13499" s="3"/>
      <c r="GA13499" s="3"/>
      <c r="GB13499" s="3"/>
      <c r="GC13499" s="3"/>
      <c r="GD13499" s="3"/>
      <c r="GE13499" s="3"/>
      <c r="GF13499" s="3"/>
      <c r="GG13499" s="3"/>
      <c r="GH13499" s="3"/>
      <c r="GI13499" s="101"/>
      <c r="GJ13499" s="511"/>
      <c r="GK13499" s="101"/>
      <c r="GL13499" s="77"/>
      <c r="GM13499" s="77"/>
      <c r="GN13499" s="77"/>
      <c r="GO13499" s="77"/>
      <c r="GP13499" s="77"/>
      <c r="GQ13499" s="77"/>
      <c r="GR13499" s="77"/>
      <c r="GS13499" s="77"/>
      <c r="GT13499" s="77"/>
      <c r="GU13499" s="77"/>
      <c r="GV13499" s="77"/>
      <c r="GW13499" s="77"/>
      <c r="GX13499" s="77"/>
      <c r="GY13499" s="77"/>
      <c r="GZ13499" s="77"/>
      <c r="HA13499" s="77"/>
      <c r="HB13499" s="77"/>
      <c r="HC13499" s="77"/>
      <c r="HD13499" s="77"/>
      <c r="HE13499" s="77"/>
      <c r="HF13499" s="77"/>
      <c r="HG13499" s="77"/>
      <c r="HH13499" s="77"/>
      <c r="HI13499" s="77"/>
      <c r="HJ13499" s="77"/>
      <c r="HK13499" s="77"/>
      <c r="HL13499" s="77"/>
      <c r="HM13499" s="77"/>
      <c r="HN13499" s="77"/>
      <c r="HO13499" s="77"/>
      <c r="HP13499" s="77"/>
      <c r="HQ13499" s="77"/>
      <c r="HR13499" s="77"/>
      <c r="HS13499" s="77"/>
      <c r="HT13499" s="77"/>
      <c r="HU13499" s="77"/>
      <c r="HV13499" s="77"/>
      <c r="HW13499" s="77"/>
      <c r="HX13499" s="77"/>
      <c r="HY13499" s="77"/>
      <c r="HZ13499" s="77"/>
      <c r="IA13499" s="77"/>
      <c r="IB13499" s="77"/>
      <c r="IC13499" s="77"/>
      <c r="ID13499" s="77"/>
      <c r="IE13499" s="77"/>
      <c r="IF13499" s="77"/>
      <c r="IG13499" s="77"/>
      <c r="IH13499" s="77"/>
      <c r="II13499" s="77"/>
      <c r="IJ13499" s="77"/>
      <c r="IK13499" s="77"/>
      <c r="IL13499" s="77"/>
      <c r="IM13499" s="77"/>
      <c r="IN13499" s="77"/>
      <c r="IO13499" s="77"/>
      <c r="IP13499" s="77"/>
      <c r="IQ13499" s="77"/>
      <c r="IR13499" s="77"/>
      <c r="IS13499" s="77"/>
      <c r="IT13499" s="77"/>
      <c r="IU13499" s="77"/>
      <c r="IV13499" s="3"/>
      <c r="IW13499" s="3"/>
      <c r="IX13499" s="3"/>
      <c r="IY13499" s="3"/>
      <c r="IZ13499" s="3"/>
      <c r="JA13499" s="551"/>
      <c r="JB13499" s="713"/>
      <c r="JC13499" s="713"/>
      <c r="JD13499" s="713"/>
      <c r="JE13499" s="713"/>
      <c r="JF13499" s="713"/>
      <c r="JG13499" s="713"/>
      <c r="JH13499" s="713"/>
      <c r="JI13499" s="713"/>
      <c r="JJ13499" s="713"/>
      <c r="JK13499" s="713"/>
      <c r="JL13499" s="713"/>
      <c r="JM13499" s="713"/>
      <c r="JN13499" s="713"/>
      <c r="JO13499" s="713"/>
      <c r="JP13499" s="713"/>
      <c r="JQ13499" s="713"/>
      <c r="JR13499" s="713"/>
      <c r="JS13499" s="713"/>
      <c r="JT13499" s="713"/>
      <c r="JU13499" s="713"/>
      <c r="JV13499" s="713"/>
      <c r="JW13499" s="713"/>
      <c r="JX13499" s="713"/>
      <c r="JY13499" s="713"/>
      <c r="JZ13499" s="713"/>
      <c r="KA13499" s="713"/>
      <c r="KB13499" s="713"/>
      <c r="KC13499" s="713"/>
      <c r="KD13499" s="713"/>
      <c r="KE13499" s="713"/>
      <c r="KF13499" s="713"/>
      <c r="KG13499" s="713"/>
      <c r="KH13499" s="713"/>
      <c r="KI13499" s="713"/>
      <c r="KJ13499" s="713"/>
      <c r="KK13499" s="713"/>
      <c r="KL13499" s="713"/>
      <c r="KM13499" s="713"/>
      <c r="KN13499" s="713"/>
      <c r="KO13499" s="713"/>
      <c r="KP13499" s="713"/>
      <c r="KQ13499" s="713"/>
      <c r="KR13499" s="713"/>
      <c r="KS13499" s="713"/>
      <c r="KT13499" s="713"/>
      <c r="KU13499" s="713"/>
      <c r="KV13499" s="713"/>
      <c r="KW13499" s="713"/>
      <c r="KX13499" s="713"/>
      <c r="KY13499" s="713"/>
      <c r="KZ13499" s="713"/>
      <c r="LA13499" s="713"/>
      <c r="LB13499" s="713"/>
      <c r="LC13499" s="713"/>
      <c r="LD13499" s="713"/>
      <c r="LE13499" s="713"/>
      <c r="LF13499" s="713"/>
      <c r="LG13499" s="713"/>
      <c r="LH13499" s="713"/>
      <c r="LI13499" s="713"/>
      <c r="LJ13499" s="713"/>
      <c r="LK13499" s="713"/>
      <c r="LL13499" s="713"/>
      <c r="LM13499" s="713"/>
      <c r="LN13499" s="713"/>
      <c r="LO13499" s="713"/>
      <c r="LP13499" s="713"/>
      <c r="LQ13499" s="713"/>
      <c r="LR13499" s="713"/>
      <c r="LS13499" s="713"/>
      <c r="LT13499" s="713"/>
      <c r="LU13499" s="713"/>
      <c r="LV13499" s="713"/>
      <c r="LW13499" s="713"/>
      <c r="LX13499" s="713"/>
      <c r="LY13499" s="713"/>
      <c r="LZ13499" s="713"/>
      <c r="MA13499" s="713"/>
      <c r="MB13499" s="713"/>
      <c r="MC13499" s="713"/>
      <c r="MD13499" s="713"/>
      <c r="ME13499" s="713"/>
      <c r="MF13499" s="713"/>
      <c r="MG13499" s="713"/>
      <c r="MH13499" s="713"/>
      <c r="MI13499" s="713"/>
      <c r="MJ13499" s="713"/>
      <c r="MK13499" s="713"/>
      <c r="ML13499" s="713"/>
      <c r="MM13499" s="713"/>
      <c r="MN13499" s="713"/>
      <c r="MO13499" s="713"/>
      <c r="MP13499" s="713"/>
      <c r="MQ13499" s="713"/>
      <c r="MR13499" s="713"/>
      <c r="MS13499" s="713"/>
      <c r="MT13499" s="713"/>
      <c r="MU13499" s="713"/>
      <c r="MV13499" s="714"/>
      <c r="MW13499" s="714"/>
      <c r="MX13499" s="714"/>
      <c r="MY13499" s="714"/>
      <c r="MZ13499" s="714"/>
    </row>
    <row r="13500" spans="1:364" s="49" customFormat="1">
      <c r="A13500" s="723"/>
      <c r="B13500" s="724"/>
      <c r="C13500" s="709"/>
      <c r="D13500" s="474"/>
      <c r="E13500" s="7"/>
      <c r="F13500" s="7"/>
      <c r="G13500" s="7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6"/>
      <c r="AE13500" s="6"/>
      <c r="AF13500" s="373"/>
      <c r="AG13500" s="7"/>
      <c r="AH13500" s="7"/>
      <c r="AI13500" s="7"/>
      <c r="AJ13500" s="7"/>
      <c r="AK13500" s="7"/>
      <c r="AL13500" s="7"/>
      <c r="AM13500" s="7"/>
      <c r="AN13500" s="7"/>
      <c r="AO13500" s="373"/>
      <c r="AP13500" s="6"/>
      <c r="AQ13500" s="6"/>
      <c r="AR13500" s="6"/>
      <c r="AS13500" s="6"/>
      <c r="AT13500" s="6"/>
      <c r="AU13500" s="6"/>
      <c r="AV13500" s="6"/>
      <c r="AW13500" s="6"/>
      <c r="AX13500" s="6"/>
      <c r="AY13500" s="6"/>
      <c r="AZ13500" s="6"/>
      <c r="BA13500" s="6"/>
      <c r="BB13500" s="6"/>
      <c r="BC13500" s="6"/>
      <c r="BD13500" s="6"/>
      <c r="BE13500" s="6"/>
      <c r="BF13500" s="6"/>
      <c r="BG13500" s="6"/>
      <c r="BH13500" s="6"/>
      <c r="BI13500" s="6"/>
      <c r="BJ13500" s="6"/>
      <c r="BK13500" s="6"/>
      <c r="BL13500" s="6"/>
      <c r="BM13500" s="6"/>
      <c r="BN13500" s="6"/>
      <c r="BO13500" s="6"/>
      <c r="BP13500" s="6"/>
      <c r="BQ13500" s="6"/>
      <c r="BR13500" s="6"/>
      <c r="BS13500" s="6"/>
      <c r="BT13500" s="6"/>
      <c r="BU13500" s="6"/>
      <c r="BV13500" s="6"/>
      <c r="BW13500" s="6"/>
      <c r="BX13500" s="6"/>
      <c r="BY13500" s="6"/>
      <c r="BZ13500" s="373"/>
      <c r="CA13500" s="7"/>
      <c r="CB13500" s="7"/>
      <c r="CC13500" s="7"/>
      <c r="CD13500" s="7"/>
      <c r="CE13500" s="7"/>
      <c r="CF13500" s="7"/>
      <c r="CG13500" s="7"/>
      <c r="CH13500" s="7"/>
      <c r="CI13500" s="7"/>
      <c r="CJ13500" s="7"/>
      <c r="CK13500" s="7"/>
      <c r="CL13500" s="7"/>
      <c r="CM13500" s="7"/>
      <c r="CN13500" s="7"/>
      <c r="CO13500" s="7"/>
      <c r="CP13500" s="7"/>
      <c r="CQ13500" s="7"/>
      <c r="CR13500" s="7"/>
      <c r="CS13500" s="7"/>
      <c r="CT13500" s="7"/>
      <c r="CU13500" s="7"/>
      <c r="CV13500" s="7"/>
      <c r="CW13500" s="7"/>
      <c r="CX13500" s="7"/>
      <c r="CY13500" s="7"/>
      <c r="CZ13500" s="7"/>
      <c r="DA13500" s="7"/>
      <c r="DB13500" s="7"/>
      <c r="DC13500" s="7"/>
      <c r="DD13500" s="7"/>
      <c r="DE13500" s="7"/>
      <c r="DF13500" s="7"/>
      <c r="DG13500" s="373"/>
      <c r="DH13500" s="6"/>
      <c r="DI13500" s="6"/>
      <c r="DJ13500" s="6"/>
      <c r="DK13500" s="6"/>
      <c r="DL13500" s="6"/>
      <c r="DM13500" s="6"/>
      <c r="DN13500" s="6"/>
      <c r="DO13500" s="6"/>
      <c r="DP13500" s="6"/>
      <c r="DQ13500" s="6"/>
      <c r="DR13500" s="6"/>
      <c r="DS13500" s="6"/>
      <c r="DT13500" s="6"/>
      <c r="DU13500" s="6"/>
      <c r="DV13500" s="6"/>
      <c r="DW13500" s="6"/>
      <c r="DX13500" s="6"/>
      <c r="DY13500" s="6"/>
      <c r="DZ13500" s="6"/>
      <c r="EA13500" s="6"/>
      <c r="EB13500" s="6"/>
      <c r="EC13500" s="6"/>
      <c r="ED13500" s="6"/>
      <c r="EE13500" s="6"/>
      <c r="EF13500" s="6"/>
      <c r="EG13500" s="6"/>
      <c r="EH13500" s="6"/>
      <c r="EI13500" s="6"/>
      <c r="EJ13500" s="6"/>
      <c r="EK13500" s="6"/>
      <c r="EL13500" s="6"/>
      <c r="EM13500" s="6"/>
      <c r="EN13500" s="6"/>
      <c r="EO13500" s="6"/>
      <c r="EP13500" s="6"/>
      <c r="EQ13500" s="6"/>
      <c r="ER13500" s="6"/>
      <c r="ES13500" s="6"/>
      <c r="ET13500" s="6"/>
      <c r="EU13500" s="6"/>
      <c r="EV13500" s="6"/>
      <c r="EW13500" s="6"/>
      <c r="EX13500" s="6"/>
      <c r="EY13500" s="6"/>
      <c r="EZ13500" s="6"/>
      <c r="FA13500" s="6"/>
      <c r="FB13500" s="6"/>
      <c r="FC13500" s="6"/>
      <c r="FD13500" s="6"/>
      <c r="FE13500" s="6"/>
      <c r="FF13500" s="373"/>
      <c r="FG13500" s="6"/>
      <c r="FH13500" s="6"/>
      <c r="FI13500" s="6"/>
      <c r="FJ13500" s="6"/>
      <c r="FK13500" s="6"/>
      <c r="FL13500" s="6"/>
      <c r="FM13500" s="225"/>
      <c r="FN13500" s="6"/>
      <c r="FO13500" s="6"/>
      <c r="FP13500" s="6"/>
      <c r="FQ13500" s="6"/>
      <c r="FR13500" s="510"/>
      <c r="FS13500" s="3"/>
      <c r="FT13500" s="3"/>
      <c r="FU13500" s="3"/>
      <c r="FV13500" s="3"/>
      <c r="FW13500" s="3"/>
      <c r="FX13500" s="3"/>
      <c r="FY13500" s="3"/>
      <c r="FZ13500" s="3"/>
      <c r="GA13500" s="3"/>
      <c r="GB13500" s="3"/>
      <c r="GC13500" s="3"/>
      <c r="GD13500" s="3"/>
      <c r="GE13500" s="3"/>
      <c r="GF13500" s="3"/>
      <c r="GG13500" s="3"/>
      <c r="GH13500" s="3"/>
      <c r="GI13500" s="101"/>
      <c r="GJ13500" s="511"/>
      <c r="GK13500" s="101"/>
      <c r="GL13500" s="77"/>
      <c r="GM13500" s="77"/>
      <c r="GN13500" s="77"/>
      <c r="GO13500" s="77"/>
      <c r="GP13500" s="77"/>
      <c r="GQ13500" s="77"/>
      <c r="GR13500" s="77"/>
      <c r="GS13500" s="77"/>
      <c r="GT13500" s="77"/>
      <c r="GU13500" s="77"/>
      <c r="GV13500" s="77"/>
      <c r="GW13500" s="77"/>
      <c r="GX13500" s="77"/>
      <c r="GY13500" s="77"/>
      <c r="GZ13500" s="77"/>
      <c r="HA13500" s="77"/>
      <c r="HB13500" s="77"/>
      <c r="HC13500" s="77"/>
      <c r="HD13500" s="77"/>
      <c r="HE13500" s="77"/>
      <c r="HF13500" s="77"/>
      <c r="HG13500" s="77"/>
      <c r="HH13500" s="77"/>
      <c r="HI13500" s="77"/>
      <c r="HJ13500" s="77"/>
      <c r="HK13500" s="77"/>
      <c r="HL13500" s="77"/>
      <c r="HM13500" s="77"/>
      <c r="HN13500" s="77"/>
      <c r="HO13500" s="77"/>
      <c r="HP13500" s="77"/>
      <c r="HQ13500" s="77"/>
      <c r="HR13500" s="77"/>
      <c r="HS13500" s="77"/>
      <c r="HT13500" s="77"/>
      <c r="HU13500" s="77"/>
      <c r="HV13500" s="77"/>
      <c r="HW13500" s="77"/>
      <c r="HX13500" s="77"/>
      <c r="HY13500" s="77"/>
      <c r="HZ13500" s="77"/>
      <c r="IA13500" s="77"/>
      <c r="IB13500" s="77"/>
      <c r="IC13500" s="77"/>
      <c r="ID13500" s="77"/>
      <c r="IE13500" s="77"/>
      <c r="IF13500" s="77"/>
      <c r="IG13500" s="77"/>
      <c r="IH13500" s="77"/>
      <c r="II13500" s="77"/>
      <c r="IJ13500" s="77"/>
      <c r="IK13500" s="77"/>
      <c r="IL13500" s="77"/>
      <c r="IM13500" s="77"/>
      <c r="IN13500" s="77"/>
      <c r="IO13500" s="77"/>
      <c r="IP13500" s="77"/>
      <c r="IQ13500" s="77"/>
      <c r="IR13500" s="77"/>
      <c r="IS13500" s="77"/>
      <c r="IT13500" s="77"/>
      <c r="IU13500" s="77"/>
      <c r="IV13500" s="3"/>
      <c r="IW13500" s="3"/>
      <c r="IX13500" s="3"/>
      <c r="IY13500" s="3"/>
      <c r="IZ13500" s="3"/>
      <c r="JA13500" s="551"/>
      <c r="JB13500" s="713"/>
      <c r="JC13500" s="713"/>
      <c r="JD13500" s="713"/>
      <c r="JE13500" s="713"/>
      <c r="JF13500" s="713"/>
      <c r="JG13500" s="713"/>
      <c r="JH13500" s="713"/>
      <c r="JI13500" s="713"/>
      <c r="JJ13500" s="713"/>
      <c r="JK13500" s="713"/>
      <c r="JL13500" s="713"/>
      <c r="JM13500" s="713"/>
      <c r="JN13500" s="713"/>
      <c r="JO13500" s="713"/>
      <c r="JP13500" s="713"/>
      <c r="JQ13500" s="713"/>
      <c r="JR13500" s="713"/>
      <c r="JS13500" s="713"/>
      <c r="JT13500" s="713"/>
      <c r="JU13500" s="713"/>
      <c r="JV13500" s="713"/>
      <c r="JW13500" s="713"/>
      <c r="JX13500" s="713"/>
      <c r="JY13500" s="713"/>
      <c r="JZ13500" s="713"/>
      <c r="KA13500" s="713"/>
      <c r="KB13500" s="713"/>
      <c r="KC13500" s="713"/>
      <c r="KD13500" s="713"/>
      <c r="KE13500" s="713"/>
      <c r="KF13500" s="713"/>
      <c r="KG13500" s="713"/>
      <c r="KH13500" s="713"/>
      <c r="KI13500" s="713"/>
      <c r="KJ13500" s="713"/>
      <c r="KK13500" s="713"/>
      <c r="KL13500" s="713"/>
      <c r="KM13500" s="713"/>
      <c r="KN13500" s="713"/>
      <c r="KO13500" s="713"/>
      <c r="KP13500" s="713"/>
      <c r="KQ13500" s="713"/>
      <c r="KR13500" s="713"/>
      <c r="KS13500" s="713"/>
      <c r="KT13500" s="713"/>
      <c r="KU13500" s="713"/>
      <c r="KV13500" s="713"/>
      <c r="KW13500" s="713"/>
      <c r="KX13500" s="713"/>
      <c r="KY13500" s="713"/>
      <c r="KZ13500" s="713"/>
      <c r="LA13500" s="713"/>
      <c r="LB13500" s="713"/>
      <c r="LC13500" s="713"/>
      <c r="LD13500" s="713"/>
      <c r="LE13500" s="713"/>
      <c r="LF13500" s="713"/>
      <c r="LG13500" s="713"/>
      <c r="LH13500" s="713"/>
      <c r="LI13500" s="713"/>
      <c r="LJ13500" s="713"/>
      <c r="LK13500" s="713"/>
      <c r="LL13500" s="713"/>
      <c r="LM13500" s="713"/>
      <c r="LN13500" s="713"/>
      <c r="LO13500" s="713"/>
      <c r="LP13500" s="713"/>
      <c r="LQ13500" s="713"/>
      <c r="LR13500" s="713"/>
      <c r="LS13500" s="713"/>
      <c r="LT13500" s="713"/>
      <c r="LU13500" s="713"/>
      <c r="LV13500" s="713"/>
      <c r="LW13500" s="713"/>
      <c r="LX13500" s="713"/>
      <c r="LY13500" s="713"/>
      <c r="LZ13500" s="713"/>
      <c r="MA13500" s="713"/>
      <c r="MB13500" s="713"/>
      <c r="MC13500" s="713"/>
      <c r="MD13500" s="713"/>
      <c r="ME13500" s="713"/>
      <c r="MF13500" s="713"/>
      <c r="MG13500" s="713"/>
      <c r="MH13500" s="713"/>
      <c r="MI13500" s="713"/>
      <c r="MJ13500" s="713"/>
      <c r="MK13500" s="713"/>
      <c r="ML13500" s="713"/>
      <c r="MM13500" s="713"/>
      <c r="MN13500" s="713"/>
      <c r="MO13500" s="713"/>
      <c r="MP13500" s="713"/>
      <c r="MQ13500" s="713"/>
      <c r="MR13500" s="713"/>
      <c r="MS13500" s="713"/>
      <c r="MT13500" s="713"/>
      <c r="MU13500" s="713"/>
      <c r="MV13500" s="714"/>
      <c r="MW13500" s="714"/>
      <c r="MX13500" s="714"/>
      <c r="MY13500" s="714"/>
      <c r="MZ13500" s="714"/>
    </row>
    <row r="13501" spans="1:364" s="49" customFormat="1">
      <c r="A13501" s="723"/>
      <c r="B13501" s="724"/>
      <c r="C13501" s="709"/>
      <c r="D13501" s="474"/>
      <c r="E13501" s="7"/>
      <c r="F13501" s="7"/>
      <c r="G13501" s="7"/>
      <c r="H13501" s="6"/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6"/>
      <c r="AE13501" s="6"/>
      <c r="AF13501" s="373"/>
      <c r="AG13501" s="7"/>
      <c r="AH13501" s="7"/>
      <c r="AI13501" s="7"/>
      <c r="AJ13501" s="7"/>
      <c r="AK13501" s="7"/>
      <c r="AL13501" s="7"/>
      <c r="AM13501" s="7"/>
      <c r="AN13501" s="7"/>
      <c r="AO13501" s="373"/>
      <c r="AP13501" s="6"/>
      <c r="AQ13501" s="6"/>
      <c r="AR13501" s="6"/>
      <c r="AS13501" s="6"/>
      <c r="AT13501" s="6"/>
      <c r="AU13501" s="6"/>
      <c r="AV13501" s="6"/>
      <c r="AW13501" s="6"/>
      <c r="AX13501" s="6"/>
      <c r="AY13501" s="6"/>
      <c r="AZ13501" s="6"/>
      <c r="BA13501" s="6"/>
      <c r="BB13501" s="6"/>
      <c r="BC13501" s="6"/>
      <c r="BD13501" s="6"/>
      <c r="BE13501" s="6"/>
      <c r="BF13501" s="6"/>
      <c r="BG13501" s="6"/>
      <c r="BH13501" s="6"/>
      <c r="BI13501" s="6"/>
      <c r="BJ13501" s="6"/>
      <c r="BK13501" s="6"/>
      <c r="BL13501" s="6"/>
      <c r="BM13501" s="6"/>
      <c r="BN13501" s="6"/>
      <c r="BO13501" s="6"/>
      <c r="BP13501" s="6"/>
      <c r="BQ13501" s="6"/>
      <c r="BR13501" s="6"/>
      <c r="BS13501" s="6"/>
      <c r="BT13501" s="6"/>
      <c r="BU13501" s="6"/>
      <c r="BV13501" s="6"/>
      <c r="BW13501" s="6"/>
      <c r="BX13501" s="6"/>
      <c r="BY13501" s="6"/>
      <c r="BZ13501" s="373"/>
      <c r="CA13501" s="7"/>
      <c r="CB13501" s="7"/>
      <c r="CC13501" s="7"/>
      <c r="CD13501" s="7"/>
      <c r="CE13501" s="7"/>
      <c r="CF13501" s="7"/>
      <c r="CG13501" s="7"/>
      <c r="CH13501" s="7"/>
      <c r="CI13501" s="7"/>
      <c r="CJ13501" s="7"/>
      <c r="CK13501" s="7"/>
      <c r="CL13501" s="7"/>
      <c r="CM13501" s="7"/>
      <c r="CN13501" s="7"/>
      <c r="CO13501" s="7"/>
      <c r="CP13501" s="7"/>
      <c r="CQ13501" s="7"/>
      <c r="CR13501" s="7"/>
      <c r="CS13501" s="7"/>
      <c r="CT13501" s="7"/>
      <c r="CU13501" s="7"/>
      <c r="CV13501" s="7"/>
      <c r="CW13501" s="7"/>
      <c r="CX13501" s="7"/>
      <c r="CY13501" s="7"/>
      <c r="CZ13501" s="7"/>
      <c r="DA13501" s="7"/>
      <c r="DB13501" s="7"/>
      <c r="DC13501" s="7"/>
      <c r="DD13501" s="7"/>
      <c r="DE13501" s="7"/>
      <c r="DF13501" s="7"/>
      <c r="DG13501" s="373"/>
      <c r="DH13501" s="6"/>
      <c r="DI13501" s="6"/>
      <c r="DJ13501" s="6"/>
      <c r="DK13501" s="6"/>
      <c r="DL13501" s="6"/>
      <c r="DM13501" s="6"/>
      <c r="DN13501" s="6"/>
      <c r="DO13501" s="6"/>
      <c r="DP13501" s="6"/>
      <c r="DQ13501" s="6"/>
      <c r="DR13501" s="6"/>
      <c r="DS13501" s="6"/>
      <c r="DT13501" s="6"/>
      <c r="DU13501" s="6"/>
      <c r="DV13501" s="6"/>
      <c r="DW13501" s="6"/>
      <c r="DX13501" s="6"/>
      <c r="DY13501" s="6"/>
      <c r="DZ13501" s="6"/>
      <c r="EA13501" s="6"/>
      <c r="EB13501" s="6"/>
      <c r="EC13501" s="6"/>
      <c r="ED13501" s="6"/>
      <c r="EE13501" s="6"/>
      <c r="EF13501" s="6"/>
      <c r="EG13501" s="6"/>
      <c r="EH13501" s="6"/>
      <c r="EI13501" s="6"/>
      <c r="EJ13501" s="6"/>
      <c r="EK13501" s="6"/>
      <c r="EL13501" s="6"/>
      <c r="EM13501" s="6"/>
      <c r="EN13501" s="6"/>
      <c r="EO13501" s="6"/>
      <c r="EP13501" s="6"/>
      <c r="EQ13501" s="6"/>
      <c r="ER13501" s="6"/>
      <c r="ES13501" s="6"/>
      <c r="ET13501" s="6"/>
      <c r="EU13501" s="6"/>
      <c r="EV13501" s="6"/>
      <c r="EW13501" s="6"/>
      <c r="EX13501" s="6"/>
      <c r="EY13501" s="6"/>
      <c r="EZ13501" s="6"/>
      <c r="FA13501" s="6"/>
      <c r="FB13501" s="6"/>
      <c r="FC13501" s="6"/>
      <c r="FD13501" s="6"/>
      <c r="FE13501" s="6"/>
      <c r="FF13501" s="373"/>
      <c r="FG13501" s="6"/>
      <c r="FH13501" s="6"/>
      <c r="FI13501" s="6"/>
      <c r="FJ13501" s="6"/>
      <c r="FK13501" s="6"/>
      <c r="FL13501" s="6"/>
      <c r="FM13501" s="225"/>
      <c r="FN13501" s="6"/>
      <c r="FO13501" s="6"/>
      <c r="FP13501" s="6"/>
      <c r="FQ13501" s="6"/>
      <c r="FR13501" s="510"/>
      <c r="FS13501" s="3"/>
      <c r="FT13501" s="3"/>
      <c r="FU13501" s="3"/>
      <c r="FV13501" s="3"/>
      <c r="FW13501" s="3"/>
      <c r="FX13501" s="3"/>
      <c r="FY13501" s="3"/>
      <c r="FZ13501" s="3"/>
      <c r="GA13501" s="3"/>
      <c r="GB13501" s="3"/>
      <c r="GC13501" s="3"/>
      <c r="GD13501" s="3"/>
      <c r="GE13501" s="3"/>
      <c r="GF13501" s="3"/>
      <c r="GG13501" s="3"/>
      <c r="GH13501" s="3"/>
      <c r="GI13501" s="101"/>
      <c r="GJ13501" s="511"/>
      <c r="GK13501" s="101"/>
      <c r="GL13501" s="77"/>
      <c r="GM13501" s="77"/>
      <c r="GN13501" s="77"/>
      <c r="GO13501" s="77"/>
      <c r="GP13501" s="77"/>
      <c r="GQ13501" s="77"/>
      <c r="GR13501" s="77"/>
      <c r="GS13501" s="77"/>
      <c r="GT13501" s="77"/>
      <c r="GU13501" s="77"/>
      <c r="GV13501" s="77"/>
      <c r="GW13501" s="77"/>
      <c r="GX13501" s="77"/>
      <c r="GY13501" s="77"/>
      <c r="GZ13501" s="77"/>
      <c r="HA13501" s="77"/>
      <c r="HB13501" s="77"/>
      <c r="HC13501" s="77"/>
      <c r="HD13501" s="77"/>
      <c r="HE13501" s="77"/>
      <c r="HF13501" s="77"/>
      <c r="HG13501" s="77"/>
      <c r="HH13501" s="77"/>
      <c r="HI13501" s="77"/>
      <c r="HJ13501" s="77"/>
      <c r="HK13501" s="77"/>
      <c r="HL13501" s="77"/>
      <c r="HM13501" s="77"/>
      <c r="HN13501" s="77"/>
      <c r="HO13501" s="77"/>
      <c r="HP13501" s="77"/>
      <c r="HQ13501" s="77"/>
      <c r="HR13501" s="77"/>
      <c r="HS13501" s="77"/>
      <c r="HT13501" s="77"/>
      <c r="HU13501" s="77"/>
      <c r="HV13501" s="77"/>
      <c r="HW13501" s="77"/>
      <c r="HX13501" s="77"/>
      <c r="HY13501" s="77"/>
      <c r="HZ13501" s="77"/>
      <c r="IA13501" s="77"/>
      <c r="IB13501" s="77"/>
      <c r="IC13501" s="77"/>
      <c r="ID13501" s="77"/>
      <c r="IE13501" s="77"/>
      <c r="IF13501" s="77"/>
      <c r="IG13501" s="77"/>
      <c r="IH13501" s="77"/>
      <c r="II13501" s="77"/>
      <c r="IJ13501" s="77"/>
      <c r="IK13501" s="77"/>
      <c r="IL13501" s="77"/>
      <c r="IM13501" s="77"/>
      <c r="IN13501" s="77"/>
      <c r="IO13501" s="77"/>
      <c r="IP13501" s="77"/>
      <c r="IQ13501" s="77"/>
      <c r="IR13501" s="77"/>
      <c r="IS13501" s="77"/>
      <c r="IT13501" s="77"/>
      <c r="IU13501" s="77"/>
      <c r="IV13501" s="3"/>
      <c r="IW13501" s="3"/>
      <c r="IX13501" s="3"/>
      <c r="IY13501" s="3"/>
      <c r="IZ13501" s="3"/>
      <c r="JA13501" s="551"/>
      <c r="JB13501" s="713"/>
      <c r="JC13501" s="713"/>
      <c r="JD13501" s="713"/>
      <c r="JE13501" s="713"/>
      <c r="JF13501" s="713"/>
      <c r="JG13501" s="713"/>
      <c r="JH13501" s="713"/>
      <c r="JI13501" s="713"/>
      <c r="JJ13501" s="713"/>
      <c r="JK13501" s="713"/>
      <c r="JL13501" s="713"/>
      <c r="JM13501" s="713"/>
      <c r="JN13501" s="713"/>
      <c r="JO13501" s="713"/>
      <c r="JP13501" s="713"/>
      <c r="JQ13501" s="713"/>
      <c r="JR13501" s="713"/>
      <c r="JS13501" s="713"/>
      <c r="JT13501" s="713"/>
      <c r="JU13501" s="713"/>
      <c r="JV13501" s="713"/>
      <c r="JW13501" s="713"/>
      <c r="JX13501" s="713"/>
      <c r="JY13501" s="713"/>
      <c r="JZ13501" s="713"/>
      <c r="KA13501" s="713"/>
      <c r="KB13501" s="713"/>
      <c r="KC13501" s="713"/>
      <c r="KD13501" s="713"/>
      <c r="KE13501" s="713"/>
      <c r="KF13501" s="713"/>
      <c r="KG13501" s="713"/>
      <c r="KH13501" s="713"/>
      <c r="KI13501" s="713"/>
      <c r="KJ13501" s="713"/>
      <c r="KK13501" s="713"/>
      <c r="KL13501" s="713"/>
      <c r="KM13501" s="713"/>
      <c r="KN13501" s="713"/>
      <c r="KO13501" s="713"/>
      <c r="KP13501" s="713"/>
      <c r="KQ13501" s="713"/>
      <c r="KR13501" s="713"/>
      <c r="KS13501" s="713"/>
      <c r="KT13501" s="713"/>
      <c r="KU13501" s="713"/>
      <c r="KV13501" s="713"/>
      <c r="KW13501" s="713"/>
      <c r="KX13501" s="713"/>
      <c r="KY13501" s="713"/>
      <c r="KZ13501" s="713"/>
      <c r="LA13501" s="713"/>
      <c r="LB13501" s="713"/>
      <c r="LC13501" s="713"/>
      <c r="LD13501" s="713"/>
      <c r="LE13501" s="713"/>
      <c r="LF13501" s="713"/>
      <c r="LG13501" s="713"/>
      <c r="LH13501" s="713"/>
      <c r="LI13501" s="713"/>
      <c r="LJ13501" s="713"/>
      <c r="LK13501" s="713"/>
      <c r="LL13501" s="713"/>
      <c r="LM13501" s="713"/>
      <c r="LN13501" s="713"/>
      <c r="LO13501" s="713"/>
      <c r="LP13501" s="713"/>
      <c r="LQ13501" s="713"/>
      <c r="LR13501" s="713"/>
      <c r="LS13501" s="713"/>
      <c r="LT13501" s="713"/>
      <c r="LU13501" s="713"/>
      <c r="LV13501" s="713"/>
      <c r="LW13501" s="713"/>
      <c r="LX13501" s="713"/>
      <c r="LY13501" s="713"/>
      <c r="LZ13501" s="713"/>
      <c r="MA13501" s="713"/>
      <c r="MB13501" s="713"/>
      <c r="MC13501" s="713"/>
      <c r="MD13501" s="713"/>
      <c r="ME13501" s="713"/>
      <c r="MF13501" s="713"/>
      <c r="MG13501" s="713"/>
      <c r="MH13501" s="713"/>
      <c r="MI13501" s="713"/>
      <c r="MJ13501" s="713"/>
      <c r="MK13501" s="713"/>
      <c r="ML13501" s="713"/>
      <c r="MM13501" s="713"/>
      <c r="MN13501" s="713"/>
      <c r="MO13501" s="713"/>
      <c r="MP13501" s="713"/>
      <c r="MQ13501" s="713"/>
      <c r="MR13501" s="713"/>
      <c r="MS13501" s="713"/>
      <c r="MT13501" s="713"/>
      <c r="MU13501" s="713"/>
      <c r="MV13501" s="714"/>
      <c r="MW13501" s="714"/>
      <c r="MX13501" s="714"/>
      <c r="MY13501" s="714"/>
      <c r="MZ13501" s="714"/>
    </row>
    <row r="13502" spans="1:364" s="49" customFormat="1">
      <c r="A13502" s="723"/>
      <c r="B13502" s="724"/>
      <c r="C13502" s="709"/>
      <c r="D13502" s="474"/>
      <c r="E13502" s="7"/>
      <c r="F13502" s="7"/>
      <c r="G13502" s="7"/>
      <c r="H13502" s="6"/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6"/>
      <c r="AE13502" s="6"/>
      <c r="AF13502" s="373"/>
      <c r="AG13502" s="7"/>
      <c r="AH13502" s="7"/>
      <c r="AI13502" s="7"/>
      <c r="AJ13502" s="7"/>
      <c r="AK13502" s="7"/>
      <c r="AL13502" s="7"/>
      <c r="AM13502" s="7"/>
      <c r="AN13502" s="7"/>
      <c r="AO13502" s="373"/>
      <c r="AP13502" s="6"/>
      <c r="AQ13502" s="6"/>
      <c r="AR13502" s="6"/>
      <c r="AS13502" s="6"/>
      <c r="AT13502" s="6"/>
      <c r="AU13502" s="6"/>
      <c r="AV13502" s="6"/>
      <c r="AW13502" s="6"/>
      <c r="AX13502" s="6"/>
      <c r="AY13502" s="6"/>
      <c r="AZ13502" s="6"/>
      <c r="BA13502" s="6"/>
      <c r="BB13502" s="6"/>
      <c r="BC13502" s="6"/>
      <c r="BD13502" s="6"/>
      <c r="BE13502" s="6"/>
      <c r="BF13502" s="6"/>
      <c r="BG13502" s="6"/>
      <c r="BH13502" s="6"/>
      <c r="BI13502" s="6"/>
      <c r="BJ13502" s="6"/>
      <c r="BK13502" s="6"/>
      <c r="BL13502" s="6"/>
      <c r="BM13502" s="6"/>
      <c r="BN13502" s="6"/>
      <c r="BO13502" s="6"/>
      <c r="BP13502" s="6"/>
      <c r="BQ13502" s="6"/>
      <c r="BR13502" s="6"/>
      <c r="BS13502" s="6"/>
      <c r="BT13502" s="6"/>
      <c r="BU13502" s="6"/>
      <c r="BV13502" s="6"/>
      <c r="BW13502" s="6"/>
      <c r="BX13502" s="6"/>
      <c r="BY13502" s="6"/>
      <c r="BZ13502" s="373"/>
      <c r="CA13502" s="7"/>
      <c r="CB13502" s="7"/>
      <c r="CC13502" s="7"/>
      <c r="CD13502" s="7"/>
      <c r="CE13502" s="7"/>
      <c r="CF13502" s="7"/>
      <c r="CG13502" s="7"/>
      <c r="CH13502" s="7"/>
      <c r="CI13502" s="7"/>
      <c r="CJ13502" s="7"/>
      <c r="CK13502" s="7"/>
      <c r="CL13502" s="7"/>
      <c r="CM13502" s="7"/>
      <c r="CN13502" s="7"/>
      <c r="CO13502" s="7"/>
      <c r="CP13502" s="7"/>
      <c r="CQ13502" s="7"/>
      <c r="CR13502" s="7"/>
      <c r="CS13502" s="7"/>
      <c r="CT13502" s="7"/>
      <c r="CU13502" s="7"/>
      <c r="CV13502" s="7"/>
      <c r="CW13502" s="7"/>
      <c r="CX13502" s="7"/>
      <c r="CY13502" s="7"/>
      <c r="CZ13502" s="7"/>
      <c r="DA13502" s="7"/>
      <c r="DB13502" s="7"/>
      <c r="DC13502" s="7"/>
      <c r="DD13502" s="7"/>
      <c r="DE13502" s="7"/>
      <c r="DF13502" s="7"/>
      <c r="DG13502" s="373"/>
      <c r="DH13502" s="6"/>
      <c r="DI13502" s="6"/>
      <c r="DJ13502" s="6"/>
      <c r="DK13502" s="6"/>
      <c r="DL13502" s="6"/>
      <c r="DM13502" s="6"/>
      <c r="DN13502" s="6"/>
      <c r="DO13502" s="6"/>
      <c r="DP13502" s="6"/>
      <c r="DQ13502" s="6"/>
      <c r="DR13502" s="6"/>
      <c r="DS13502" s="6"/>
      <c r="DT13502" s="6"/>
      <c r="DU13502" s="6"/>
      <c r="DV13502" s="6"/>
      <c r="DW13502" s="6"/>
      <c r="DX13502" s="6"/>
      <c r="DY13502" s="6"/>
      <c r="DZ13502" s="6"/>
      <c r="EA13502" s="6"/>
      <c r="EB13502" s="6"/>
      <c r="EC13502" s="6"/>
      <c r="ED13502" s="6"/>
      <c r="EE13502" s="6"/>
      <c r="EF13502" s="6"/>
      <c r="EG13502" s="6"/>
      <c r="EH13502" s="6"/>
      <c r="EI13502" s="6"/>
      <c r="EJ13502" s="6"/>
      <c r="EK13502" s="6"/>
      <c r="EL13502" s="6"/>
      <c r="EM13502" s="6"/>
      <c r="EN13502" s="6"/>
      <c r="EO13502" s="6"/>
      <c r="EP13502" s="6"/>
      <c r="EQ13502" s="6"/>
      <c r="ER13502" s="6"/>
      <c r="ES13502" s="6"/>
      <c r="ET13502" s="6"/>
      <c r="EU13502" s="6"/>
      <c r="EV13502" s="6"/>
      <c r="EW13502" s="6"/>
      <c r="EX13502" s="6"/>
      <c r="EY13502" s="6"/>
      <c r="EZ13502" s="6"/>
      <c r="FA13502" s="6"/>
      <c r="FB13502" s="6"/>
      <c r="FC13502" s="6"/>
      <c r="FD13502" s="6"/>
      <c r="FE13502" s="6"/>
      <c r="FF13502" s="373"/>
      <c r="FG13502" s="6"/>
      <c r="FH13502" s="6"/>
      <c r="FI13502" s="6"/>
      <c r="FJ13502" s="6"/>
      <c r="FK13502" s="6"/>
      <c r="FL13502" s="6"/>
      <c r="FM13502" s="225"/>
      <c r="FN13502" s="6"/>
      <c r="FO13502" s="6"/>
      <c r="FP13502" s="6"/>
      <c r="FQ13502" s="6"/>
      <c r="FR13502" s="510"/>
      <c r="FS13502" s="3"/>
      <c r="FT13502" s="3"/>
      <c r="FU13502" s="3"/>
      <c r="FV13502" s="3"/>
      <c r="FW13502" s="3"/>
      <c r="FX13502" s="3"/>
      <c r="FY13502" s="3"/>
      <c r="FZ13502" s="3"/>
      <c r="GA13502" s="3"/>
      <c r="GB13502" s="3"/>
      <c r="GC13502" s="3"/>
      <c r="GD13502" s="3"/>
      <c r="GE13502" s="3"/>
      <c r="GF13502" s="3"/>
      <c r="GG13502" s="3"/>
      <c r="GH13502" s="3"/>
      <c r="GI13502" s="101"/>
      <c r="GJ13502" s="511"/>
      <c r="GK13502" s="101"/>
      <c r="GL13502" s="77"/>
      <c r="GM13502" s="77"/>
      <c r="GN13502" s="77"/>
      <c r="GO13502" s="77"/>
      <c r="GP13502" s="77"/>
      <c r="GQ13502" s="77"/>
      <c r="GR13502" s="77"/>
      <c r="GS13502" s="77"/>
      <c r="GT13502" s="77"/>
      <c r="GU13502" s="77"/>
      <c r="GV13502" s="77"/>
      <c r="GW13502" s="77"/>
      <c r="GX13502" s="77"/>
      <c r="GY13502" s="77"/>
      <c r="GZ13502" s="77"/>
      <c r="HA13502" s="77"/>
      <c r="HB13502" s="77"/>
      <c r="HC13502" s="77"/>
      <c r="HD13502" s="77"/>
      <c r="HE13502" s="77"/>
      <c r="HF13502" s="77"/>
      <c r="HG13502" s="77"/>
      <c r="HH13502" s="77"/>
      <c r="HI13502" s="77"/>
      <c r="HJ13502" s="77"/>
      <c r="HK13502" s="77"/>
      <c r="HL13502" s="77"/>
      <c r="HM13502" s="77"/>
      <c r="HN13502" s="77"/>
      <c r="HO13502" s="77"/>
      <c r="HP13502" s="77"/>
      <c r="HQ13502" s="77"/>
      <c r="HR13502" s="77"/>
      <c r="HS13502" s="77"/>
      <c r="HT13502" s="77"/>
      <c r="HU13502" s="77"/>
      <c r="HV13502" s="77"/>
      <c r="HW13502" s="77"/>
      <c r="HX13502" s="77"/>
      <c r="HY13502" s="77"/>
      <c r="HZ13502" s="77"/>
      <c r="IA13502" s="77"/>
      <c r="IB13502" s="77"/>
      <c r="IC13502" s="77"/>
      <c r="ID13502" s="77"/>
      <c r="IE13502" s="77"/>
      <c r="IF13502" s="77"/>
      <c r="IG13502" s="77"/>
      <c r="IH13502" s="77"/>
      <c r="II13502" s="77"/>
      <c r="IJ13502" s="77"/>
      <c r="IK13502" s="77"/>
      <c r="IL13502" s="77"/>
      <c r="IM13502" s="77"/>
      <c r="IN13502" s="77"/>
      <c r="IO13502" s="77"/>
      <c r="IP13502" s="77"/>
      <c r="IQ13502" s="77"/>
      <c r="IR13502" s="77"/>
      <c r="IS13502" s="77"/>
      <c r="IT13502" s="77"/>
      <c r="IU13502" s="77"/>
      <c r="IV13502" s="3"/>
      <c r="IW13502" s="3"/>
      <c r="IX13502" s="3"/>
      <c r="IY13502" s="3"/>
      <c r="IZ13502" s="3"/>
      <c r="JA13502" s="551"/>
      <c r="JB13502" s="713"/>
      <c r="JC13502" s="713"/>
      <c r="JD13502" s="713"/>
      <c r="JE13502" s="713"/>
      <c r="JF13502" s="713"/>
      <c r="JG13502" s="713"/>
      <c r="JH13502" s="713"/>
      <c r="JI13502" s="713"/>
      <c r="JJ13502" s="713"/>
      <c r="JK13502" s="713"/>
      <c r="JL13502" s="713"/>
      <c r="JM13502" s="713"/>
      <c r="JN13502" s="713"/>
      <c r="JO13502" s="713"/>
      <c r="JP13502" s="713"/>
      <c r="JQ13502" s="713"/>
      <c r="JR13502" s="713"/>
      <c r="JS13502" s="713"/>
      <c r="JT13502" s="713"/>
      <c r="JU13502" s="713"/>
      <c r="JV13502" s="713"/>
      <c r="JW13502" s="713"/>
      <c r="JX13502" s="713"/>
      <c r="JY13502" s="713"/>
      <c r="JZ13502" s="713"/>
      <c r="KA13502" s="713"/>
      <c r="KB13502" s="713"/>
      <c r="KC13502" s="713"/>
      <c r="KD13502" s="713"/>
      <c r="KE13502" s="713"/>
      <c r="KF13502" s="713"/>
      <c r="KG13502" s="713"/>
      <c r="KH13502" s="713"/>
      <c r="KI13502" s="713"/>
      <c r="KJ13502" s="713"/>
      <c r="KK13502" s="713"/>
      <c r="KL13502" s="713"/>
      <c r="KM13502" s="713"/>
      <c r="KN13502" s="713"/>
      <c r="KO13502" s="713"/>
      <c r="KP13502" s="713"/>
      <c r="KQ13502" s="713"/>
      <c r="KR13502" s="713"/>
      <c r="KS13502" s="713"/>
      <c r="KT13502" s="713"/>
      <c r="KU13502" s="713"/>
      <c r="KV13502" s="713"/>
      <c r="KW13502" s="713"/>
      <c r="KX13502" s="713"/>
      <c r="KY13502" s="713"/>
      <c r="KZ13502" s="713"/>
      <c r="LA13502" s="713"/>
      <c r="LB13502" s="713"/>
      <c r="LC13502" s="713"/>
      <c r="LD13502" s="713"/>
      <c r="LE13502" s="713"/>
      <c r="LF13502" s="713"/>
      <c r="LG13502" s="713"/>
      <c r="LH13502" s="713"/>
      <c r="LI13502" s="713"/>
      <c r="LJ13502" s="713"/>
      <c r="LK13502" s="713"/>
      <c r="LL13502" s="713"/>
      <c r="LM13502" s="713"/>
      <c r="LN13502" s="713"/>
      <c r="LO13502" s="713"/>
      <c r="LP13502" s="713"/>
      <c r="LQ13502" s="713"/>
      <c r="LR13502" s="713"/>
      <c r="LS13502" s="713"/>
      <c r="LT13502" s="713"/>
      <c r="LU13502" s="713"/>
      <c r="LV13502" s="713"/>
      <c r="LW13502" s="713"/>
      <c r="LX13502" s="713"/>
      <c r="LY13502" s="713"/>
      <c r="LZ13502" s="713"/>
      <c r="MA13502" s="713"/>
      <c r="MB13502" s="713"/>
      <c r="MC13502" s="713"/>
      <c r="MD13502" s="713"/>
      <c r="ME13502" s="713"/>
      <c r="MF13502" s="713"/>
      <c r="MG13502" s="713"/>
      <c r="MH13502" s="713"/>
      <c r="MI13502" s="713"/>
      <c r="MJ13502" s="713"/>
      <c r="MK13502" s="713"/>
      <c r="ML13502" s="713"/>
      <c r="MM13502" s="713"/>
      <c r="MN13502" s="713"/>
      <c r="MO13502" s="713"/>
      <c r="MP13502" s="713"/>
      <c r="MQ13502" s="713"/>
      <c r="MR13502" s="713"/>
      <c r="MS13502" s="713"/>
      <c r="MT13502" s="713"/>
      <c r="MU13502" s="713"/>
      <c r="MV13502" s="714"/>
      <c r="MW13502" s="714"/>
      <c r="MX13502" s="714"/>
      <c r="MY13502" s="714"/>
      <c r="MZ13502" s="714"/>
    </row>
    <row r="13503" spans="1:364" s="49" customFormat="1">
      <c r="A13503" s="723"/>
      <c r="B13503" s="724"/>
      <c r="C13503" s="709"/>
      <c r="D13503" s="474"/>
      <c r="E13503" s="7"/>
      <c r="F13503" s="7"/>
      <c r="G13503" s="7"/>
      <c r="H13503" s="6"/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6"/>
      <c r="AE13503" s="6"/>
      <c r="AF13503" s="373"/>
      <c r="AG13503" s="7"/>
      <c r="AH13503" s="7"/>
      <c r="AI13503" s="7"/>
      <c r="AJ13503" s="7"/>
      <c r="AK13503" s="7"/>
      <c r="AL13503" s="7"/>
      <c r="AM13503" s="7"/>
      <c r="AN13503" s="7"/>
      <c r="AO13503" s="373"/>
      <c r="AP13503" s="6"/>
      <c r="AQ13503" s="6"/>
      <c r="AR13503" s="6"/>
      <c r="AS13503" s="6"/>
      <c r="AT13503" s="6"/>
      <c r="AU13503" s="6"/>
      <c r="AV13503" s="6"/>
      <c r="AW13503" s="6"/>
      <c r="AX13503" s="6"/>
      <c r="AY13503" s="6"/>
      <c r="AZ13503" s="6"/>
      <c r="BA13503" s="6"/>
      <c r="BB13503" s="6"/>
      <c r="BC13503" s="6"/>
      <c r="BD13503" s="6"/>
      <c r="BE13503" s="6"/>
      <c r="BF13503" s="6"/>
      <c r="BG13503" s="6"/>
      <c r="BH13503" s="6"/>
      <c r="BI13503" s="6"/>
      <c r="BJ13503" s="6"/>
      <c r="BK13503" s="6"/>
      <c r="BL13503" s="6"/>
      <c r="BM13503" s="6"/>
      <c r="BN13503" s="6"/>
      <c r="BO13503" s="6"/>
      <c r="BP13503" s="6"/>
      <c r="BQ13503" s="6"/>
      <c r="BR13503" s="6"/>
      <c r="BS13503" s="6"/>
      <c r="BT13503" s="6"/>
      <c r="BU13503" s="6"/>
      <c r="BV13503" s="6"/>
      <c r="BW13503" s="6"/>
      <c r="BX13503" s="6"/>
      <c r="BY13503" s="6"/>
      <c r="BZ13503" s="373"/>
      <c r="CA13503" s="7"/>
      <c r="CB13503" s="7"/>
      <c r="CC13503" s="7"/>
      <c r="CD13503" s="7"/>
      <c r="CE13503" s="7"/>
      <c r="CF13503" s="7"/>
      <c r="CG13503" s="7"/>
      <c r="CH13503" s="7"/>
      <c r="CI13503" s="7"/>
      <c r="CJ13503" s="7"/>
      <c r="CK13503" s="7"/>
      <c r="CL13503" s="7"/>
      <c r="CM13503" s="7"/>
      <c r="CN13503" s="7"/>
      <c r="CO13503" s="7"/>
      <c r="CP13503" s="7"/>
      <c r="CQ13503" s="7"/>
      <c r="CR13503" s="7"/>
      <c r="CS13503" s="7"/>
      <c r="CT13503" s="7"/>
      <c r="CU13503" s="7"/>
      <c r="CV13503" s="7"/>
      <c r="CW13503" s="7"/>
      <c r="CX13503" s="7"/>
      <c r="CY13503" s="7"/>
      <c r="CZ13503" s="7"/>
      <c r="DA13503" s="7"/>
      <c r="DB13503" s="7"/>
      <c r="DC13503" s="7"/>
      <c r="DD13503" s="7"/>
      <c r="DE13503" s="7"/>
      <c r="DF13503" s="7"/>
      <c r="DG13503" s="373"/>
      <c r="DH13503" s="6"/>
      <c r="DI13503" s="6"/>
      <c r="DJ13503" s="6"/>
      <c r="DK13503" s="6"/>
      <c r="DL13503" s="6"/>
      <c r="DM13503" s="6"/>
      <c r="DN13503" s="6"/>
      <c r="DO13503" s="6"/>
      <c r="DP13503" s="6"/>
      <c r="DQ13503" s="6"/>
      <c r="DR13503" s="6"/>
      <c r="DS13503" s="6"/>
      <c r="DT13503" s="6"/>
      <c r="DU13503" s="6"/>
      <c r="DV13503" s="6"/>
      <c r="DW13503" s="6"/>
      <c r="DX13503" s="6"/>
      <c r="DY13503" s="6"/>
      <c r="DZ13503" s="6"/>
      <c r="EA13503" s="6"/>
      <c r="EB13503" s="6"/>
      <c r="EC13503" s="6"/>
      <c r="ED13503" s="6"/>
      <c r="EE13503" s="6"/>
      <c r="EF13503" s="6"/>
      <c r="EG13503" s="6"/>
      <c r="EH13503" s="6"/>
      <c r="EI13503" s="6"/>
      <c r="EJ13503" s="6"/>
      <c r="EK13503" s="6"/>
      <c r="EL13503" s="6"/>
      <c r="EM13503" s="6"/>
      <c r="EN13503" s="6"/>
      <c r="EO13503" s="6"/>
      <c r="EP13503" s="6"/>
      <c r="EQ13503" s="6"/>
      <c r="ER13503" s="6"/>
      <c r="ES13503" s="6"/>
      <c r="ET13503" s="6"/>
      <c r="EU13503" s="6"/>
      <c r="EV13503" s="6"/>
      <c r="EW13503" s="6"/>
      <c r="EX13503" s="6"/>
      <c r="EY13503" s="6"/>
      <c r="EZ13503" s="6"/>
      <c r="FA13503" s="6"/>
      <c r="FB13503" s="6"/>
      <c r="FC13503" s="6"/>
      <c r="FD13503" s="6"/>
      <c r="FE13503" s="6"/>
      <c r="FF13503" s="373"/>
      <c r="FG13503" s="6"/>
      <c r="FH13503" s="6"/>
      <c r="FI13503" s="6"/>
      <c r="FJ13503" s="6"/>
      <c r="FK13503" s="6"/>
      <c r="FL13503" s="6"/>
      <c r="FM13503" s="225"/>
      <c r="FN13503" s="6"/>
      <c r="FO13503" s="6"/>
      <c r="FP13503" s="6"/>
      <c r="FQ13503" s="6"/>
      <c r="FR13503" s="510"/>
      <c r="FS13503" s="3"/>
      <c r="FT13503" s="3"/>
      <c r="FU13503" s="3"/>
      <c r="FV13503" s="3"/>
      <c r="FW13503" s="3"/>
      <c r="FX13503" s="3"/>
      <c r="FY13503" s="3"/>
      <c r="FZ13503" s="3"/>
      <c r="GA13503" s="3"/>
      <c r="GB13503" s="3"/>
      <c r="GC13503" s="3"/>
      <c r="GD13503" s="3"/>
      <c r="GE13503" s="3"/>
      <c r="GF13503" s="3"/>
      <c r="GG13503" s="3"/>
      <c r="GH13503" s="3"/>
      <c r="GI13503" s="101"/>
      <c r="GJ13503" s="511"/>
      <c r="GK13503" s="101"/>
      <c r="GL13503" s="77"/>
      <c r="GM13503" s="77"/>
      <c r="GN13503" s="77"/>
      <c r="GO13503" s="77"/>
      <c r="GP13503" s="77"/>
      <c r="GQ13503" s="77"/>
      <c r="GR13503" s="77"/>
      <c r="GS13503" s="77"/>
      <c r="GT13503" s="77"/>
      <c r="GU13503" s="77"/>
      <c r="GV13503" s="77"/>
      <c r="GW13503" s="77"/>
      <c r="GX13503" s="77"/>
      <c r="GY13503" s="77"/>
      <c r="GZ13503" s="77"/>
      <c r="HA13503" s="77"/>
      <c r="HB13503" s="77"/>
      <c r="HC13503" s="77"/>
      <c r="HD13503" s="77"/>
      <c r="HE13503" s="77"/>
      <c r="HF13503" s="77"/>
      <c r="HG13503" s="77"/>
      <c r="HH13503" s="77"/>
      <c r="HI13503" s="77"/>
      <c r="HJ13503" s="77"/>
      <c r="HK13503" s="77"/>
      <c r="HL13503" s="77"/>
      <c r="HM13503" s="77"/>
      <c r="HN13503" s="77"/>
      <c r="HO13503" s="77"/>
      <c r="HP13503" s="77"/>
      <c r="HQ13503" s="77"/>
      <c r="HR13503" s="77"/>
      <c r="HS13503" s="77"/>
      <c r="HT13503" s="77"/>
      <c r="HU13503" s="77"/>
      <c r="HV13503" s="77"/>
      <c r="HW13503" s="77"/>
      <c r="HX13503" s="77"/>
      <c r="HY13503" s="77"/>
      <c r="HZ13503" s="77"/>
      <c r="IA13503" s="77"/>
      <c r="IB13503" s="77"/>
      <c r="IC13503" s="77"/>
      <c r="ID13503" s="77"/>
      <c r="IE13503" s="77"/>
      <c r="IF13503" s="77"/>
      <c r="IG13503" s="77"/>
      <c r="IH13503" s="77"/>
      <c r="II13503" s="77"/>
      <c r="IJ13503" s="77"/>
      <c r="IK13503" s="77"/>
      <c r="IL13503" s="77"/>
      <c r="IM13503" s="77"/>
      <c r="IN13503" s="77"/>
      <c r="IO13503" s="77"/>
      <c r="IP13503" s="77"/>
      <c r="IQ13503" s="77"/>
      <c r="IR13503" s="77"/>
      <c r="IS13503" s="77"/>
      <c r="IT13503" s="77"/>
      <c r="IU13503" s="77"/>
      <c r="IV13503" s="3"/>
      <c r="IW13503" s="3"/>
      <c r="IX13503" s="3"/>
      <c r="IY13503" s="3"/>
      <c r="IZ13503" s="3"/>
      <c r="JA13503" s="551"/>
      <c r="JB13503" s="713"/>
      <c r="JC13503" s="713"/>
      <c r="JD13503" s="713"/>
      <c r="JE13503" s="713"/>
      <c r="JF13503" s="713"/>
      <c r="JG13503" s="713"/>
      <c r="JH13503" s="713"/>
      <c r="JI13503" s="713"/>
      <c r="JJ13503" s="713"/>
      <c r="JK13503" s="713"/>
      <c r="JL13503" s="713"/>
      <c r="JM13503" s="713"/>
      <c r="JN13503" s="713"/>
      <c r="JO13503" s="713"/>
      <c r="JP13503" s="713"/>
      <c r="JQ13503" s="713"/>
      <c r="JR13503" s="713"/>
      <c r="JS13503" s="713"/>
      <c r="JT13503" s="713"/>
      <c r="JU13503" s="713"/>
      <c r="JV13503" s="713"/>
      <c r="JW13503" s="713"/>
      <c r="JX13503" s="713"/>
      <c r="JY13503" s="713"/>
      <c r="JZ13503" s="713"/>
      <c r="KA13503" s="713"/>
      <c r="KB13503" s="713"/>
      <c r="KC13503" s="713"/>
      <c r="KD13503" s="713"/>
      <c r="KE13503" s="713"/>
      <c r="KF13503" s="713"/>
      <c r="KG13503" s="713"/>
      <c r="KH13503" s="713"/>
      <c r="KI13503" s="713"/>
      <c r="KJ13503" s="713"/>
      <c r="KK13503" s="713"/>
      <c r="KL13503" s="713"/>
      <c r="KM13503" s="713"/>
      <c r="KN13503" s="713"/>
      <c r="KO13503" s="713"/>
      <c r="KP13503" s="713"/>
      <c r="KQ13503" s="713"/>
      <c r="KR13503" s="713"/>
      <c r="KS13503" s="713"/>
      <c r="KT13503" s="713"/>
      <c r="KU13503" s="713"/>
      <c r="KV13503" s="713"/>
      <c r="KW13503" s="713"/>
      <c r="KX13503" s="713"/>
      <c r="KY13503" s="713"/>
      <c r="KZ13503" s="713"/>
      <c r="LA13503" s="713"/>
      <c r="LB13503" s="713"/>
      <c r="LC13503" s="713"/>
      <c r="LD13503" s="713"/>
      <c r="LE13503" s="713"/>
      <c r="LF13503" s="713"/>
      <c r="LG13503" s="713"/>
      <c r="LH13503" s="713"/>
      <c r="LI13503" s="713"/>
      <c r="LJ13503" s="713"/>
      <c r="LK13503" s="713"/>
      <c r="LL13503" s="713"/>
      <c r="LM13503" s="713"/>
      <c r="LN13503" s="713"/>
      <c r="LO13503" s="713"/>
      <c r="LP13503" s="713"/>
      <c r="LQ13503" s="713"/>
      <c r="LR13503" s="713"/>
      <c r="LS13503" s="713"/>
      <c r="LT13503" s="713"/>
      <c r="LU13503" s="713"/>
      <c r="LV13503" s="713"/>
      <c r="LW13503" s="713"/>
      <c r="LX13503" s="713"/>
      <c r="LY13503" s="713"/>
      <c r="LZ13503" s="713"/>
      <c r="MA13503" s="713"/>
      <c r="MB13503" s="713"/>
      <c r="MC13503" s="713"/>
      <c r="MD13503" s="713"/>
      <c r="ME13503" s="713"/>
      <c r="MF13503" s="713"/>
      <c r="MG13503" s="713"/>
      <c r="MH13503" s="713"/>
      <c r="MI13503" s="713"/>
      <c r="MJ13503" s="713"/>
      <c r="MK13503" s="713"/>
      <c r="ML13503" s="713"/>
      <c r="MM13503" s="713"/>
      <c r="MN13503" s="713"/>
      <c r="MO13503" s="713"/>
      <c r="MP13503" s="713"/>
      <c r="MQ13503" s="713"/>
      <c r="MR13503" s="713"/>
      <c r="MS13503" s="713"/>
      <c r="MT13503" s="713"/>
      <c r="MU13503" s="713"/>
      <c r="MV13503" s="714"/>
      <c r="MW13503" s="714"/>
      <c r="MX13503" s="714"/>
      <c r="MY13503" s="714"/>
      <c r="MZ13503" s="714"/>
    </row>
    <row r="13504" spans="1:364" s="49" customFormat="1">
      <c r="A13504" s="723"/>
      <c r="B13504" s="724"/>
      <c r="C13504" s="709"/>
      <c r="D13504" s="474"/>
      <c r="E13504" s="7"/>
      <c r="F13504" s="7"/>
      <c r="G13504" s="7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6"/>
      <c r="AE13504" s="6"/>
      <c r="AF13504" s="373"/>
      <c r="AG13504" s="7"/>
      <c r="AH13504" s="7"/>
      <c r="AI13504" s="7"/>
      <c r="AJ13504" s="7"/>
      <c r="AK13504" s="7"/>
      <c r="AL13504" s="7"/>
      <c r="AM13504" s="7"/>
      <c r="AN13504" s="7"/>
      <c r="AO13504" s="373"/>
      <c r="AP13504" s="6"/>
      <c r="AQ13504" s="6"/>
      <c r="AR13504" s="6"/>
      <c r="AS13504" s="6"/>
      <c r="AT13504" s="6"/>
      <c r="AU13504" s="6"/>
      <c r="AV13504" s="6"/>
      <c r="AW13504" s="6"/>
      <c r="AX13504" s="6"/>
      <c r="AY13504" s="6"/>
      <c r="AZ13504" s="6"/>
      <c r="BA13504" s="6"/>
      <c r="BB13504" s="6"/>
      <c r="BC13504" s="6"/>
      <c r="BD13504" s="6"/>
      <c r="BE13504" s="6"/>
      <c r="BF13504" s="6"/>
      <c r="BG13504" s="6"/>
      <c r="BH13504" s="6"/>
      <c r="BI13504" s="6"/>
      <c r="BJ13504" s="6"/>
      <c r="BK13504" s="6"/>
      <c r="BL13504" s="6"/>
      <c r="BM13504" s="6"/>
      <c r="BN13504" s="6"/>
      <c r="BO13504" s="6"/>
      <c r="BP13504" s="6"/>
      <c r="BQ13504" s="6"/>
      <c r="BR13504" s="6"/>
      <c r="BS13504" s="6"/>
      <c r="BT13504" s="6"/>
      <c r="BU13504" s="6"/>
      <c r="BV13504" s="6"/>
      <c r="BW13504" s="6"/>
      <c r="BX13504" s="6"/>
      <c r="BY13504" s="6"/>
      <c r="BZ13504" s="373"/>
      <c r="CA13504" s="7"/>
      <c r="CB13504" s="7"/>
      <c r="CC13504" s="7"/>
      <c r="CD13504" s="7"/>
      <c r="CE13504" s="7"/>
      <c r="CF13504" s="7"/>
      <c r="CG13504" s="7"/>
      <c r="CH13504" s="7"/>
      <c r="CI13504" s="7"/>
      <c r="CJ13504" s="7"/>
      <c r="CK13504" s="7"/>
      <c r="CL13504" s="7"/>
      <c r="CM13504" s="7"/>
      <c r="CN13504" s="7"/>
      <c r="CO13504" s="7"/>
      <c r="CP13504" s="7"/>
      <c r="CQ13504" s="7"/>
      <c r="CR13504" s="7"/>
      <c r="CS13504" s="7"/>
      <c r="CT13504" s="7"/>
      <c r="CU13504" s="7"/>
      <c r="CV13504" s="7"/>
      <c r="CW13504" s="7"/>
      <c r="CX13504" s="7"/>
      <c r="CY13504" s="7"/>
      <c r="CZ13504" s="7"/>
      <c r="DA13504" s="7"/>
      <c r="DB13504" s="7"/>
      <c r="DC13504" s="7"/>
      <c r="DD13504" s="7"/>
      <c r="DE13504" s="7"/>
      <c r="DF13504" s="7"/>
      <c r="DG13504" s="373"/>
      <c r="DH13504" s="6"/>
      <c r="DI13504" s="6"/>
      <c r="DJ13504" s="6"/>
      <c r="DK13504" s="6"/>
      <c r="DL13504" s="6"/>
      <c r="DM13504" s="6"/>
      <c r="DN13504" s="6"/>
      <c r="DO13504" s="6"/>
      <c r="DP13504" s="6"/>
      <c r="DQ13504" s="6"/>
      <c r="DR13504" s="6"/>
      <c r="DS13504" s="6"/>
      <c r="DT13504" s="6"/>
      <c r="DU13504" s="6"/>
      <c r="DV13504" s="6"/>
      <c r="DW13504" s="6"/>
      <c r="DX13504" s="6"/>
      <c r="DY13504" s="6"/>
      <c r="DZ13504" s="6"/>
      <c r="EA13504" s="6"/>
      <c r="EB13504" s="6"/>
      <c r="EC13504" s="6"/>
      <c r="ED13504" s="6"/>
      <c r="EE13504" s="6"/>
      <c r="EF13504" s="6"/>
      <c r="EG13504" s="6"/>
      <c r="EH13504" s="6"/>
      <c r="EI13504" s="6"/>
      <c r="EJ13504" s="6"/>
      <c r="EK13504" s="6"/>
      <c r="EL13504" s="6"/>
      <c r="EM13504" s="6"/>
      <c r="EN13504" s="6"/>
      <c r="EO13504" s="6"/>
      <c r="EP13504" s="6"/>
      <c r="EQ13504" s="6"/>
      <c r="ER13504" s="6"/>
      <c r="ES13504" s="6"/>
      <c r="ET13504" s="6"/>
      <c r="EU13504" s="6"/>
      <c r="EV13504" s="6"/>
      <c r="EW13504" s="6"/>
      <c r="EX13504" s="6"/>
      <c r="EY13504" s="6"/>
      <c r="EZ13504" s="6"/>
      <c r="FA13504" s="6"/>
      <c r="FB13504" s="6"/>
      <c r="FC13504" s="6"/>
      <c r="FD13504" s="6"/>
      <c r="FE13504" s="6"/>
      <c r="FF13504" s="373"/>
      <c r="FG13504" s="6"/>
      <c r="FH13504" s="6"/>
      <c r="FI13504" s="6"/>
      <c r="FJ13504" s="6"/>
      <c r="FK13504" s="6"/>
      <c r="FL13504" s="6"/>
      <c r="FM13504" s="225"/>
      <c r="FN13504" s="6"/>
      <c r="FO13504" s="6"/>
      <c r="FP13504" s="6"/>
      <c r="FQ13504" s="6"/>
      <c r="FR13504" s="510"/>
      <c r="FS13504" s="3"/>
      <c r="FT13504" s="3"/>
      <c r="FU13504" s="3"/>
      <c r="FV13504" s="3"/>
      <c r="FW13504" s="3"/>
      <c r="FX13504" s="3"/>
      <c r="FY13504" s="3"/>
      <c r="FZ13504" s="3"/>
      <c r="GA13504" s="3"/>
      <c r="GB13504" s="3"/>
      <c r="GC13504" s="3"/>
      <c r="GD13504" s="3"/>
      <c r="GE13504" s="3"/>
      <c r="GF13504" s="3"/>
      <c r="GG13504" s="3"/>
      <c r="GH13504" s="3"/>
      <c r="GI13504" s="101"/>
      <c r="GJ13504" s="511"/>
      <c r="GK13504" s="101"/>
      <c r="GL13504" s="77"/>
      <c r="GM13504" s="77"/>
      <c r="GN13504" s="77"/>
      <c r="GO13504" s="77"/>
      <c r="GP13504" s="77"/>
      <c r="GQ13504" s="77"/>
      <c r="GR13504" s="77"/>
      <c r="GS13504" s="77"/>
      <c r="GT13504" s="77"/>
      <c r="GU13504" s="77"/>
      <c r="GV13504" s="77"/>
      <c r="GW13504" s="77"/>
      <c r="GX13504" s="77"/>
      <c r="GY13504" s="77"/>
      <c r="GZ13504" s="77"/>
      <c r="HA13504" s="77"/>
      <c r="HB13504" s="77"/>
      <c r="HC13504" s="77"/>
      <c r="HD13504" s="77"/>
      <c r="HE13504" s="77"/>
      <c r="HF13504" s="77"/>
      <c r="HG13504" s="77"/>
      <c r="HH13504" s="77"/>
      <c r="HI13504" s="77"/>
      <c r="HJ13504" s="77"/>
      <c r="HK13504" s="77"/>
      <c r="HL13504" s="77"/>
      <c r="HM13504" s="77"/>
      <c r="HN13504" s="77"/>
      <c r="HO13504" s="77"/>
      <c r="HP13504" s="77"/>
      <c r="HQ13504" s="77"/>
      <c r="HR13504" s="77"/>
      <c r="HS13504" s="77"/>
      <c r="HT13504" s="77"/>
      <c r="HU13504" s="77"/>
      <c r="HV13504" s="77"/>
      <c r="HW13504" s="77"/>
      <c r="HX13504" s="77"/>
      <c r="HY13504" s="77"/>
      <c r="HZ13504" s="77"/>
      <c r="IA13504" s="77"/>
      <c r="IB13504" s="77"/>
      <c r="IC13504" s="77"/>
      <c r="ID13504" s="77"/>
      <c r="IE13504" s="77"/>
      <c r="IF13504" s="77"/>
      <c r="IG13504" s="77"/>
      <c r="IH13504" s="77"/>
      <c r="II13504" s="77"/>
      <c r="IJ13504" s="77"/>
      <c r="IK13504" s="77"/>
      <c r="IL13504" s="77"/>
      <c r="IM13504" s="77"/>
      <c r="IN13504" s="77"/>
      <c r="IO13504" s="77"/>
      <c r="IP13504" s="77"/>
      <c r="IQ13504" s="77"/>
      <c r="IR13504" s="77"/>
      <c r="IS13504" s="77"/>
      <c r="IT13504" s="77"/>
      <c r="IU13504" s="77"/>
      <c r="IV13504" s="3"/>
      <c r="IW13504" s="3"/>
      <c r="IX13504" s="3"/>
      <c r="IY13504" s="3"/>
      <c r="IZ13504" s="3"/>
      <c r="JA13504" s="551"/>
      <c r="JB13504" s="713"/>
      <c r="JC13504" s="713"/>
      <c r="JD13504" s="713"/>
      <c r="JE13504" s="713"/>
      <c r="JF13504" s="713"/>
      <c r="JG13504" s="713"/>
      <c r="JH13504" s="713"/>
      <c r="JI13504" s="713"/>
      <c r="JJ13504" s="713"/>
      <c r="JK13504" s="713"/>
      <c r="JL13504" s="713"/>
      <c r="JM13504" s="713"/>
      <c r="JN13504" s="713"/>
      <c r="JO13504" s="713"/>
      <c r="JP13504" s="713"/>
      <c r="JQ13504" s="713"/>
      <c r="JR13504" s="713"/>
      <c r="JS13504" s="713"/>
      <c r="JT13504" s="713"/>
      <c r="JU13504" s="713"/>
      <c r="JV13504" s="713"/>
      <c r="JW13504" s="713"/>
      <c r="JX13504" s="713"/>
      <c r="JY13504" s="713"/>
      <c r="JZ13504" s="713"/>
      <c r="KA13504" s="713"/>
      <c r="KB13504" s="713"/>
      <c r="KC13504" s="713"/>
      <c r="KD13504" s="713"/>
      <c r="KE13504" s="713"/>
      <c r="KF13504" s="713"/>
      <c r="KG13504" s="713"/>
      <c r="KH13504" s="713"/>
      <c r="KI13504" s="713"/>
      <c r="KJ13504" s="713"/>
      <c r="KK13504" s="713"/>
      <c r="KL13504" s="713"/>
      <c r="KM13504" s="713"/>
      <c r="KN13504" s="713"/>
      <c r="KO13504" s="713"/>
      <c r="KP13504" s="713"/>
      <c r="KQ13504" s="713"/>
      <c r="KR13504" s="713"/>
      <c r="KS13504" s="713"/>
      <c r="KT13504" s="713"/>
      <c r="KU13504" s="713"/>
      <c r="KV13504" s="713"/>
      <c r="KW13504" s="713"/>
      <c r="KX13504" s="713"/>
      <c r="KY13504" s="713"/>
      <c r="KZ13504" s="713"/>
      <c r="LA13504" s="713"/>
      <c r="LB13504" s="713"/>
      <c r="LC13504" s="713"/>
      <c r="LD13504" s="713"/>
      <c r="LE13504" s="713"/>
      <c r="LF13504" s="713"/>
      <c r="LG13504" s="713"/>
      <c r="LH13504" s="713"/>
      <c r="LI13504" s="713"/>
      <c r="LJ13504" s="713"/>
      <c r="LK13504" s="713"/>
      <c r="LL13504" s="713"/>
      <c r="LM13504" s="713"/>
      <c r="LN13504" s="713"/>
      <c r="LO13504" s="713"/>
      <c r="LP13504" s="713"/>
      <c r="LQ13504" s="713"/>
      <c r="LR13504" s="713"/>
      <c r="LS13504" s="713"/>
      <c r="LT13504" s="713"/>
      <c r="LU13504" s="713"/>
      <c r="LV13504" s="713"/>
      <c r="LW13504" s="713"/>
      <c r="LX13504" s="713"/>
      <c r="LY13504" s="713"/>
      <c r="LZ13504" s="713"/>
      <c r="MA13504" s="713"/>
      <c r="MB13504" s="713"/>
      <c r="MC13504" s="713"/>
      <c r="MD13504" s="713"/>
      <c r="ME13504" s="713"/>
      <c r="MF13504" s="713"/>
      <c r="MG13504" s="713"/>
      <c r="MH13504" s="713"/>
      <c r="MI13504" s="713"/>
      <c r="MJ13504" s="713"/>
      <c r="MK13504" s="713"/>
      <c r="ML13504" s="713"/>
      <c r="MM13504" s="713"/>
      <c r="MN13504" s="713"/>
      <c r="MO13504" s="713"/>
      <c r="MP13504" s="713"/>
      <c r="MQ13504" s="713"/>
      <c r="MR13504" s="713"/>
      <c r="MS13504" s="713"/>
      <c r="MT13504" s="713"/>
      <c r="MU13504" s="713"/>
      <c r="MV13504" s="714"/>
      <c r="MW13504" s="714"/>
      <c r="MX13504" s="714"/>
      <c r="MY13504" s="714"/>
      <c r="MZ13504" s="714"/>
    </row>
    <row r="13505" spans="1:364" s="49" customFormat="1">
      <c r="A13505" s="723"/>
      <c r="B13505" s="724"/>
      <c r="C13505" s="709"/>
      <c r="D13505" s="474"/>
      <c r="E13505" s="7"/>
      <c r="F13505" s="7"/>
      <c r="G13505" s="7"/>
      <c r="H13505" s="6"/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6"/>
      <c r="AE13505" s="6"/>
      <c r="AF13505" s="373"/>
      <c r="AG13505" s="7"/>
      <c r="AH13505" s="7"/>
      <c r="AI13505" s="7"/>
      <c r="AJ13505" s="7"/>
      <c r="AK13505" s="7"/>
      <c r="AL13505" s="7"/>
      <c r="AM13505" s="7"/>
      <c r="AN13505" s="7"/>
      <c r="AO13505" s="373"/>
      <c r="AP13505" s="6"/>
      <c r="AQ13505" s="6"/>
      <c r="AR13505" s="6"/>
      <c r="AS13505" s="6"/>
      <c r="AT13505" s="6"/>
      <c r="AU13505" s="6"/>
      <c r="AV13505" s="6"/>
      <c r="AW13505" s="6"/>
      <c r="AX13505" s="6"/>
      <c r="AY13505" s="6"/>
      <c r="AZ13505" s="6"/>
      <c r="BA13505" s="6"/>
      <c r="BB13505" s="6"/>
      <c r="BC13505" s="6"/>
      <c r="BD13505" s="6"/>
      <c r="BE13505" s="6"/>
      <c r="BF13505" s="6"/>
      <c r="BG13505" s="6"/>
      <c r="BH13505" s="6"/>
      <c r="BI13505" s="6"/>
      <c r="BJ13505" s="6"/>
      <c r="BK13505" s="6"/>
      <c r="BL13505" s="6"/>
      <c r="BM13505" s="6"/>
      <c r="BN13505" s="6"/>
      <c r="BO13505" s="6"/>
      <c r="BP13505" s="6"/>
      <c r="BQ13505" s="6"/>
      <c r="BR13505" s="6"/>
      <c r="BS13505" s="6"/>
      <c r="BT13505" s="6"/>
      <c r="BU13505" s="6"/>
      <c r="BV13505" s="6"/>
      <c r="BW13505" s="6"/>
      <c r="BX13505" s="6"/>
      <c r="BY13505" s="6"/>
      <c r="BZ13505" s="373"/>
      <c r="CA13505" s="7"/>
      <c r="CB13505" s="7"/>
      <c r="CC13505" s="7"/>
      <c r="CD13505" s="7"/>
      <c r="CE13505" s="7"/>
      <c r="CF13505" s="7"/>
      <c r="CG13505" s="7"/>
      <c r="CH13505" s="7"/>
      <c r="CI13505" s="7"/>
      <c r="CJ13505" s="7"/>
      <c r="CK13505" s="7"/>
      <c r="CL13505" s="7"/>
      <c r="CM13505" s="7"/>
      <c r="CN13505" s="7"/>
      <c r="CO13505" s="7"/>
      <c r="CP13505" s="7"/>
      <c r="CQ13505" s="7"/>
      <c r="CR13505" s="7"/>
      <c r="CS13505" s="7"/>
      <c r="CT13505" s="7"/>
      <c r="CU13505" s="7"/>
      <c r="CV13505" s="7"/>
      <c r="CW13505" s="7"/>
      <c r="CX13505" s="7"/>
      <c r="CY13505" s="7"/>
      <c r="CZ13505" s="7"/>
      <c r="DA13505" s="7"/>
      <c r="DB13505" s="7"/>
      <c r="DC13505" s="7"/>
      <c r="DD13505" s="7"/>
      <c r="DE13505" s="7"/>
      <c r="DF13505" s="7"/>
      <c r="DG13505" s="373"/>
      <c r="DH13505" s="6"/>
      <c r="DI13505" s="6"/>
      <c r="DJ13505" s="6"/>
      <c r="DK13505" s="6"/>
      <c r="DL13505" s="6"/>
      <c r="DM13505" s="6"/>
      <c r="DN13505" s="6"/>
      <c r="DO13505" s="6"/>
      <c r="DP13505" s="6"/>
      <c r="DQ13505" s="6"/>
      <c r="DR13505" s="6"/>
      <c r="DS13505" s="6"/>
      <c r="DT13505" s="6"/>
      <c r="DU13505" s="6"/>
      <c r="DV13505" s="6"/>
      <c r="DW13505" s="6"/>
      <c r="DX13505" s="6"/>
      <c r="DY13505" s="6"/>
      <c r="DZ13505" s="6"/>
      <c r="EA13505" s="6"/>
      <c r="EB13505" s="6"/>
      <c r="EC13505" s="6"/>
      <c r="ED13505" s="6"/>
      <c r="EE13505" s="6"/>
      <c r="EF13505" s="6"/>
      <c r="EG13505" s="6"/>
      <c r="EH13505" s="6"/>
      <c r="EI13505" s="6"/>
      <c r="EJ13505" s="6"/>
      <c r="EK13505" s="6"/>
      <c r="EL13505" s="6"/>
      <c r="EM13505" s="6"/>
      <c r="EN13505" s="6"/>
      <c r="EO13505" s="6"/>
      <c r="EP13505" s="6"/>
      <c r="EQ13505" s="6"/>
      <c r="ER13505" s="6"/>
      <c r="ES13505" s="6"/>
      <c r="ET13505" s="6"/>
      <c r="EU13505" s="6"/>
      <c r="EV13505" s="6"/>
      <c r="EW13505" s="6"/>
      <c r="EX13505" s="6"/>
      <c r="EY13505" s="6"/>
      <c r="EZ13505" s="6"/>
      <c r="FA13505" s="6"/>
      <c r="FB13505" s="6"/>
      <c r="FC13505" s="6"/>
      <c r="FD13505" s="6"/>
      <c r="FE13505" s="6"/>
      <c r="FF13505" s="373"/>
      <c r="FG13505" s="6"/>
      <c r="FH13505" s="6"/>
      <c r="FI13505" s="6"/>
      <c r="FJ13505" s="6"/>
      <c r="FK13505" s="6"/>
      <c r="FL13505" s="6"/>
      <c r="FM13505" s="225"/>
      <c r="FN13505" s="6"/>
      <c r="FO13505" s="6"/>
      <c r="FP13505" s="6"/>
      <c r="FQ13505" s="6"/>
      <c r="FR13505" s="510"/>
      <c r="FS13505" s="3"/>
      <c r="FT13505" s="3"/>
      <c r="FU13505" s="3"/>
      <c r="FV13505" s="3"/>
      <c r="FW13505" s="3"/>
      <c r="FX13505" s="3"/>
      <c r="FY13505" s="3"/>
      <c r="FZ13505" s="3"/>
      <c r="GA13505" s="3"/>
      <c r="GB13505" s="3"/>
      <c r="GC13505" s="3"/>
      <c r="GD13505" s="3"/>
      <c r="GE13505" s="3"/>
      <c r="GF13505" s="3"/>
      <c r="GG13505" s="3"/>
      <c r="GH13505" s="3"/>
      <c r="GI13505" s="101"/>
      <c r="GJ13505" s="511"/>
      <c r="GK13505" s="101"/>
      <c r="GL13505" s="77"/>
      <c r="GM13505" s="77"/>
      <c r="GN13505" s="77"/>
      <c r="GO13505" s="77"/>
      <c r="GP13505" s="77"/>
      <c r="GQ13505" s="77"/>
      <c r="GR13505" s="77"/>
      <c r="GS13505" s="77"/>
      <c r="GT13505" s="77"/>
      <c r="GU13505" s="77"/>
      <c r="GV13505" s="77"/>
      <c r="GW13505" s="77"/>
      <c r="GX13505" s="77"/>
      <c r="GY13505" s="77"/>
      <c r="GZ13505" s="77"/>
      <c r="HA13505" s="77"/>
      <c r="HB13505" s="77"/>
      <c r="HC13505" s="77"/>
      <c r="HD13505" s="77"/>
      <c r="HE13505" s="77"/>
      <c r="HF13505" s="77"/>
      <c r="HG13505" s="77"/>
      <c r="HH13505" s="77"/>
      <c r="HI13505" s="77"/>
      <c r="HJ13505" s="77"/>
      <c r="HK13505" s="77"/>
      <c r="HL13505" s="77"/>
      <c r="HM13505" s="77"/>
      <c r="HN13505" s="77"/>
      <c r="HO13505" s="77"/>
      <c r="HP13505" s="77"/>
      <c r="HQ13505" s="77"/>
      <c r="HR13505" s="77"/>
      <c r="HS13505" s="77"/>
      <c r="HT13505" s="77"/>
      <c r="HU13505" s="77"/>
      <c r="HV13505" s="77"/>
      <c r="HW13505" s="77"/>
      <c r="HX13505" s="77"/>
      <c r="HY13505" s="77"/>
      <c r="HZ13505" s="77"/>
      <c r="IA13505" s="77"/>
      <c r="IB13505" s="77"/>
      <c r="IC13505" s="77"/>
      <c r="ID13505" s="77"/>
      <c r="IE13505" s="77"/>
      <c r="IF13505" s="77"/>
      <c r="IG13505" s="77"/>
      <c r="IH13505" s="77"/>
      <c r="II13505" s="77"/>
      <c r="IJ13505" s="77"/>
      <c r="IK13505" s="77"/>
      <c r="IL13505" s="77"/>
      <c r="IM13505" s="77"/>
      <c r="IN13505" s="77"/>
      <c r="IO13505" s="77"/>
      <c r="IP13505" s="77"/>
      <c r="IQ13505" s="77"/>
      <c r="IR13505" s="77"/>
      <c r="IS13505" s="77"/>
      <c r="IT13505" s="77"/>
      <c r="IU13505" s="77"/>
      <c r="IV13505" s="3"/>
      <c r="IW13505" s="3"/>
      <c r="IX13505" s="3"/>
      <c r="IY13505" s="3"/>
      <c r="IZ13505" s="3"/>
      <c r="JA13505" s="551"/>
      <c r="JB13505" s="713"/>
      <c r="JC13505" s="713"/>
      <c r="JD13505" s="713"/>
      <c r="JE13505" s="713"/>
      <c r="JF13505" s="713"/>
      <c r="JG13505" s="713"/>
      <c r="JH13505" s="713"/>
      <c r="JI13505" s="713"/>
      <c r="JJ13505" s="713"/>
      <c r="JK13505" s="713"/>
      <c r="JL13505" s="713"/>
      <c r="JM13505" s="713"/>
      <c r="JN13505" s="713"/>
      <c r="JO13505" s="713"/>
      <c r="JP13505" s="713"/>
      <c r="JQ13505" s="713"/>
      <c r="JR13505" s="713"/>
      <c r="JS13505" s="713"/>
      <c r="JT13505" s="713"/>
      <c r="JU13505" s="713"/>
      <c r="JV13505" s="713"/>
      <c r="JW13505" s="713"/>
      <c r="JX13505" s="713"/>
      <c r="JY13505" s="713"/>
      <c r="JZ13505" s="713"/>
      <c r="KA13505" s="713"/>
      <c r="KB13505" s="713"/>
      <c r="KC13505" s="713"/>
      <c r="KD13505" s="713"/>
      <c r="KE13505" s="713"/>
      <c r="KF13505" s="713"/>
      <c r="KG13505" s="713"/>
      <c r="KH13505" s="713"/>
      <c r="KI13505" s="713"/>
      <c r="KJ13505" s="713"/>
      <c r="KK13505" s="713"/>
      <c r="KL13505" s="713"/>
      <c r="KM13505" s="713"/>
      <c r="KN13505" s="713"/>
      <c r="KO13505" s="713"/>
      <c r="KP13505" s="713"/>
      <c r="KQ13505" s="713"/>
      <c r="KR13505" s="713"/>
      <c r="KS13505" s="713"/>
      <c r="KT13505" s="713"/>
      <c r="KU13505" s="713"/>
      <c r="KV13505" s="713"/>
      <c r="KW13505" s="713"/>
      <c r="KX13505" s="713"/>
      <c r="KY13505" s="713"/>
      <c r="KZ13505" s="713"/>
      <c r="LA13505" s="713"/>
      <c r="LB13505" s="713"/>
      <c r="LC13505" s="713"/>
      <c r="LD13505" s="713"/>
      <c r="LE13505" s="713"/>
      <c r="LF13505" s="713"/>
      <c r="LG13505" s="713"/>
      <c r="LH13505" s="713"/>
      <c r="LI13505" s="713"/>
      <c r="LJ13505" s="713"/>
      <c r="LK13505" s="713"/>
      <c r="LL13505" s="713"/>
      <c r="LM13505" s="713"/>
      <c r="LN13505" s="713"/>
      <c r="LO13505" s="713"/>
      <c r="LP13505" s="713"/>
      <c r="LQ13505" s="713"/>
      <c r="LR13505" s="713"/>
      <c r="LS13505" s="713"/>
      <c r="LT13505" s="713"/>
      <c r="LU13505" s="713"/>
      <c r="LV13505" s="713"/>
      <c r="LW13505" s="713"/>
      <c r="LX13505" s="713"/>
      <c r="LY13505" s="713"/>
      <c r="LZ13505" s="713"/>
      <c r="MA13505" s="713"/>
      <c r="MB13505" s="713"/>
      <c r="MC13505" s="713"/>
      <c r="MD13505" s="713"/>
      <c r="ME13505" s="713"/>
      <c r="MF13505" s="713"/>
      <c r="MG13505" s="713"/>
      <c r="MH13505" s="713"/>
      <c r="MI13505" s="713"/>
      <c r="MJ13505" s="713"/>
      <c r="MK13505" s="713"/>
      <c r="ML13505" s="713"/>
      <c r="MM13505" s="713"/>
      <c r="MN13505" s="713"/>
      <c r="MO13505" s="713"/>
      <c r="MP13505" s="713"/>
      <c r="MQ13505" s="713"/>
      <c r="MR13505" s="713"/>
      <c r="MS13505" s="713"/>
      <c r="MT13505" s="713"/>
      <c r="MU13505" s="713"/>
      <c r="MV13505" s="714"/>
      <c r="MW13505" s="714"/>
      <c r="MX13505" s="714"/>
      <c r="MY13505" s="714"/>
      <c r="MZ13505" s="714"/>
    </row>
    <row r="13506" spans="1:364" s="49" customFormat="1">
      <c r="A13506" s="723"/>
      <c r="B13506" s="724"/>
      <c r="C13506" s="709"/>
      <c r="D13506" s="474"/>
      <c r="E13506" s="7"/>
      <c r="F13506" s="7"/>
      <c r="G13506" s="7"/>
      <c r="H13506" s="6"/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6"/>
      <c r="AE13506" s="6"/>
      <c r="AF13506" s="373"/>
      <c r="AG13506" s="7"/>
      <c r="AH13506" s="7"/>
      <c r="AI13506" s="7"/>
      <c r="AJ13506" s="7"/>
      <c r="AK13506" s="7"/>
      <c r="AL13506" s="7"/>
      <c r="AM13506" s="7"/>
      <c r="AN13506" s="7"/>
      <c r="AO13506" s="373"/>
      <c r="AP13506" s="6"/>
      <c r="AQ13506" s="6"/>
      <c r="AR13506" s="6"/>
      <c r="AS13506" s="6"/>
      <c r="AT13506" s="6"/>
      <c r="AU13506" s="6"/>
      <c r="AV13506" s="6"/>
      <c r="AW13506" s="6"/>
      <c r="AX13506" s="6"/>
      <c r="AY13506" s="6"/>
      <c r="AZ13506" s="6"/>
      <c r="BA13506" s="6"/>
      <c r="BB13506" s="6"/>
      <c r="BC13506" s="6"/>
      <c r="BD13506" s="6"/>
      <c r="BE13506" s="6"/>
      <c r="BF13506" s="6"/>
      <c r="BG13506" s="6"/>
      <c r="BH13506" s="6"/>
      <c r="BI13506" s="6"/>
      <c r="BJ13506" s="6"/>
      <c r="BK13506" s="6"/>
      <c r="BL13506" s="6"/>
      <c r="BM13506" s="6"/>
      <c r="BN13506" s="6"/>
      <c r="BO13506" s="6"/>
      <c r="BP13506" s="6"/>
      <c r="BQ13506" s="6"/>
      <c r="BR13506" s="6"/>
      <c r="BS13506" s="6"/>
      <c r="BT13506" s="6"/>
      <c r="BU13506" s="6"/>
      <c r="BV13506" s="6"/>
      <c r="BW13506" s="6"/>
      <c r="BX13506" s="6"/>
      <c r="BY13506" s="6"/>
      <c r="BZ13506" s="373"/>
      <c r="CA13506" s="7"/>
      <c r="CB13506" s="7"/>
      <c r="CC13506" s="7"/>
      <c r="CD13506" s="7"/>
      <c r="CE13506" s="7"/>
      <c r="CF13506" s="7"/>
      <c r="CG13506" s="7"/>
      <c r="CH13506" s="7"/>
      <c r="CI13506" s="7"/>
      <c r="CJ13506" s="7"/>
      <c r="CK13506" s="7"/>
      <c r="CL13506" s="7"/>
      <c r="CM13506" s="7"/>
      <c r="CN13506" s="7"/>
      <c r="CO13506" s="7"/>
      <c r="CP13506" s="7"/>
      <c r="CQ13506" s="7"/>
      <c r="CR13506" s="7"/>
      <c r="CS13506" s="7"/>
      <c r="CT13506" s="7"/>
      <c r="CU13506" s="7"/>
      <c r="CV13506" s="7"/>
      <c r="CW13506" s="7"/>
      <c r="CX13506" s="7"/>
      <c r="CY13506" s="7"/>
      <c r="CZ13506" s="7"/>
      <c r="DA13506" s="7"/>
      <c r="DB13506" s="7"/>
      <c r="DC13506" s="7"/>
      <c r="DD13506" s="7"/>
      <c r="DE13506" s="7"/>
      <c r="DF13506" s="7"/>
      <c r="DG13506" s="373"/>
      <c r="DH13506" s="6"/>
      <c r="DI13506" s="6"/>
      <c r="DJ13506" s="6"/>
      <c r="DK13506" s="6"/>
      <c r="DL13506" s="6"/>
      <c r="DM13506" s="6"/>
      <c r="DN13506" s="6"/>
      <c r="DO13506" s="6"/>
      <c r="DP13506" s="6"/>
      <c r="DQ13506" s="6"/>
      <c r="DR13506" s="6"/>
      <c r="DS13506" s="6"/>
      <c r="DT13506" s="6"/>
      <c r="DU13506" s="6"/>
      <c r="DV13506" s="6"/>
      <c r="DW13506" s="6"/>
      <c r="DX13506" s="6"/>
      <c r="DY13506" s="6"/>
      <c r="DZ13506" s="6"/>
      <c r="EA13506" s="6"/>
      <c r="EB13506" s="6"/>
      <c r="EC13506" s="6"/>
      <c r="ED13506" s="6"/>
      <c r="EE13506" s="6"/>
      <c r="EF13506" s="6"/>
      <c r="EG13506" s="6"/>
      <c r="EH13506" s="6"/>
      <c r="EI13506" s="6"/>
      <c r="EJ13506" s="6"/>
      <c r="EK13506" s="6"/>
      <c r="EL13506" s="6"/>
      <c r="EM13506" s="6"/>
      <c r="EN13506" s="6"/>
      <c r="EO13506" s="6"/>
      <c r="EP13506" s="6"/>
      <c r="EQ13506" s="6"/>
      <c r="ER13506" s="6"/>
      <c r="ES13506" s="6"/>
      <c r="ET13506" s="6"/>
      <c r="EU13506" s="6"/>
      <c r="EV13506" s="6"/>
      <c r="EW13506" s="6"/>
      <c r="EX13506" s="6"/>
      <c r="EY13506" s="6"/>
      <c r="EZ13506" s="6"/>
      <c r="FA13506" s="6"/>
      <c r="FB13506" s="6"/>
      <c r="FC13506" s="6"/>
      <c r="FD13506" s="6"/>
      <c r="FE13506" s="6"/>
      <c r="FF13506" s="373"/>
      <c r="FG13506" s="6"/>
      <c r="FH13506" s="6"/>
      <c r="FI13506" s="6"/>
      <c r="FJ13506" s="6"/>
      <c r="FK13506" s="6"/>
      <c r="FL13506" s="6"/>
      <c r="FM13506" s="225"/>
      <c r="FN13506" s="6"/>
      <c r="FO13506" s="6"/>
      <c r="FP13506" s="6"/>
      <c r="FQ13506" s="6"/>
      <c r="FR13506" s="510"/>
      <c r="FS13506" s="3"/>
      <c r="FT13506" s="3"/>
      <c r="FU13506" s="3"/>
      <c r="FV13506" s="3"/>
      <c r="FW13506" s="3"/>
      <c r="FX13506" s="3"/>
      <c r="FY13506" s="3"/>
      <c r="FZ13506" s="3"/>
      <c r="GA13506" s="3"/>
      <c r="GB13506" s="3"/>
      <c r="GC13506" s="3"/>
      <c r="GD13506" s="3"/>
      <c r="GE13506" s="3"/>
      <c r="GF13506" s="3"/>
      <c r="GG13506" s="3"/>
      <c r="GH13506" s="3"/>
      <c r="GI13506" s="101"/>
      <c r="GJ13506" s="511"/>
      <c r="GK13506" s="101"/>
      <c r="GL13506" s="77"/>
      <c r="GM13506" s="77"/>
      <c r="GN13506" s="77"/>
      <c r="GO13506" s="77"/>
      <c r="GP13506" s="77"/>
      <c r="GQ13506" s="77"/>
      <c r="GR13506" s="77"/>
      <c r="GS13506" s="77"/>
      <c r="GT13506" s="77"/>
      <c r="GU13506" s="77"/>
      <c r="GV13506" s="77"/>
      <c r="GW13506" s="77"/>
      <c r="GX13506" s="77"/>
      <c r="GY13506" s="77"/>
      <c r="GZ13506" s="77"/>
      <c r="HA13506" s="77"/>
      <c r="HB13506" s="77"/>
      <c r="HC13506" s="77"/>
      <c r="HD13506" s="77"/>
      <c r="HE13506" s="77"/>
      <c r="HF13506" s="77"/>
      <c r="HG13506" s="77"/>
      <c r="HH13506" s="77"/>
      <c r="HI13506" s="77"/>
      <c r="HJ13506" s="77"/>
      <c r="HK13506" s="77"/>
      <c r="HL13506" s="77"/>
      <c r="HM13506" s="77"/>
      <c r="HN13506" s="77"/>
      <c r="HO13506" s="77"/>
      <c r="HP13506" s="77"/>
      <c r="HQ13506" s="77"/>
      <c r="HR13506" s="77"/>
      <c r="HS13506" s="77"/>
      <c r="HT13506" s="77"/>
      <c r="HU13506" s="77"/>
      <c r="HV13506" s="77"/>
      <c r="HW13506" s="77"/>
      <c r="HX13506" s="77"/>
      <c r="HY13506" s="77"/>
      <c r="HZ13506" s="77"/>
      <c r="IA13506" s="77"/>
      <c r="IB13506" s="77"/>
      <c r="IC13506" s="77"/>
      <c r="ID13506" s="77"/>
      <c r="IE13506" s="77"/>
      <c r="IF13506" s="77"/>
      <c r="IG13506" s="77"/>
      <c r="IH13506" s="77"/>
      <c r="II13506" s="77"/>
      <c r="IJ13506" s="77"/>
      <c r="IK13506" s="77"/>
      <c r="IL13506" s="77"/>
      <c r="IM13506" s="77"/>
      <c r="IN13506" s="77"/>
      <c r="IO13506" s="77"/>
      <c r="IP13506" s="77"/>
      <c r="IQ13506" s="77"/>
      <c r="IR13506" s="77"/>
      <c r="IS13506" s="77"/>
      <c r="IT13506" s="77"/>
      <c r="IU13506" s="77"/>
      <c r="IV13506" s="3"/>
      <c r="IW13506" s="3"/>
      <c r="IX13506" s="3"/>
      <c r="IY13506" s="3"/>
      <c r="IZ13506" s="3"/>
      <c r="JA13506" s="551"/>
      <c r="JB13506" s="713"/>
      <c r="JC13506" s="713"/>
      <c r="JD13506" s="713"/>
      <c r="JE13506" s="713"/>
      <c r="JF13506" s="713"/>
      <c r="JG13506" s="713"/>
      <c r="JH13506" s="713"/>
      <c r="JI13506" s="713"/>
      <c r="JJ13506" s="713"/>
      <c r="JK13506" s="713"/>
      <c r="JL13506" s="713"/>
      <c r="JM13506" s="713"/>
      <c r="JN13506" s="713"/>
      <c r="JO13506" s="713"/>
      <c r="JP13506" s="713"/>
      <c r="JQ13506" s="713"/>
      <c r="JR13506" s="713"/>
      <c r="JS13506" s="713"/>
      <c r="JT13506" s="713"/>
      <c r="JU13506" s="713"/>
      <c r="JV13506" s="713"/>
      <c r="JW13506" s="713"/>
      <c r="JX13506" s="713"/>
      <c r="JY13506" s="713"/>
      <c r="JZ13506" s="713"/>
      <c r="KA13506" s="713"/>
      <c r="KB13506" s="713"/>
      <c r="KC13506" s="713"/>
      <c r="KD13506" s="713"/>
      <c r="KE13506" s="713"/>
      <c r="KF13506" s="713"/>
      <c r="KG13506" s="713"/>
      <c r="KH13506" s="713"/>
      <c r="KI13506" s="713"/>
      <c r="KJ13506" s="713"/>
      <c r="KK13506" s="713"/>
      <c r="KL13506" s="713"/>
      <c r="KM13506" s="713"/>
      <c r="KN13506" s="713"/>
      <c r="KO13506" s="713"/>
      <c r="KP13506" s="713"/>
      <c r="KQ13506" s="713"/>
      <c r="KR13506" s="713"/>
      <c r="KS13506" s="713"/>
      <c r="KT13506" s="713"/>
      <c r="KU13506" s="713"/>
      <c r="KV13506" s="713"/>
      <c r="KW13506" s="713"/>
      <c r="KX13506" s="713"/>
      <c r="KY13506" s="713"/>
      <c r="KZ13506" s="713"/>
      <c r="LA13506" s="713"/>
      <c r="LB13506" s="713"/>
      <c r="LC13506" s="713"/>
      <c r="LD13506" s="713"/>
      <c r="LE13506" s="713"/>
      <c r="LF13506" s="713"/>
      <c r="LG13506" s="713"/>
      <c r="LH13506" s="713"/>
      <c r="LI13506" s="713"/>
      <c r="LJ13506" s="713"/>
      <c r="LK13506" s="713"/>
      <c r="LL13506" s="713"/>
      <c r="LM13506" s="713"/>
      <c r="LN13506" s="713"/>
      <c r="LO13506" s="713"/>
      <c r="LP13506" s="713"/>
      <c r="LQ13506" s="713"/>
      <c r="LR13506" s="713"/>
      <c r="LS13506" s="713"/>
      <c r="LT13506" s="713"/>
      <c r="LU13506" s="713"/>
      <c r="LV13506" s="713"/>
      <c r="LW13506" s="713"/>
      <c r="LX13506" s="713"/>
      <c r="LY13506" s="713"/>
      <c r="LZ13506" s="713"/>
      <c r="MA13506" s="713"/>
      <c r="MB13506" s="713"/>
      <c r="MC13506" s="713"/>
      <c r="MD13506" s="713"/>
      <c r="ME13506" s="713"/>
      <c r="MF13506" s="713"/>
      <c r="MG13506" s="713"/>
      <c r="MH13506" s="713"/>
      <c r="MI13506" s="713"/>
      <c r="MJ13506" s="713"/>
      <c r="MK13506" s="713"/>
      <c r="ML13506" s="713"/>
      <c r="MM13506" s="713"/>
      <c r="MN13506" s="713"/>
      <c r="MO13506" s="713"/>
      <c r="MP13506" s="713"/>
      <c r="MQ13506" s="713"/>
      <c r="MR13506" s="713"/>
      <c r="MS13506" s="713"/>
      <c r="MT13506" s="713"/>
      <c r="MU13506" s="713"/>
      <c r="MV13506" s="714"/>
      <c r="MW13506" s="714"/>
      <c r="MX13506" s="714"/>
      <c r="MY13506" s="714"/>
      <c r="MZ13506" s="714"/>
    </row>
    <row r="13507" spans="1:364" s="49" customFormat="1">
      <c r="A13507" s="723"/>
      <c r="B13507" s="724"/>
      <c r="C13507" s="709"/>
      <c r="D13507" s="474"/>
      <c r="E13507" s="7"/>
      <c r="F13507" s="7"/>
      <c r="G13507" s="7"/>
      <c r="H13507" s="6"/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6"/>
      <c r="AE13507" s="6"/>
      <c r="AF13507" s="373"/>
      <c r="AG13507" s="7"/>
      <c r="AH13507" s="7"/>
      <c r="AI13507" s="7"/>
      <c r="AJ13507" s="7"/>
      <c r="AK13507" s="7"/>
      <c r="AL13507" s="7"/>
      <c r="AM13507" s="7"/>
      <c r="AN13507" s="7"/>
      <c r="AO13507" s="373"/>
      <c r="AP13507" s="6"/>
      <c r="AQ13507" s="6"/>
      <c r="AR13507" s="6"/>
      <c r="AS13507" s="6"/>
      <c r="AT13507" s="6"/>
      <c r="AU13507" s="6"/>
      <c r="AV13507" s="6"/>
      <c r="AW13507" s="6"/>
      <c r="AX13507" s="6"/>
      <c r="AY13507" s="6"/>
      <c r="AZ13507" s="6"/>
      <c r="BA13507" s="6"/>
      <c r="BB13507" s="6"/>
      <c r="BC13507" s="6"/>
      <c r="BD13507" s="6"/>
      <c r="BE13507" s="6"/>
      <c r="BF13507" s="6"/>
      <c r="BG13507" s="6"/>
      <c r="BH13507" s="6"/>
      <c r="BI13507" s="6"/>
      <c r="BJ13507" s="6"/>
      <c r="BK13507" s="6"/>
      <c r="BL13507" s="6"/>
      <c r="BM13507" s="6"/>
      <c r="BN13507" s="6"/>
      <c r="BO13507" s="6"/>
      <c r="BP13507" s="6"/>
      <c r="BQ13507" s="6"/>
      <c r="BR13507" s="6"/>
      <c r="BS13507" s="6"/>
      <c r="BT13507" s="6"/>
      <c r="BU13507" s="6"/>
      <c r="BV13507" s="6"/>
      <c r="BW13507" s="6"/>
      <c r="BX13507" s="6"/>
      <c r="BY13507" s="6"/>
      <c r="BZ13507" s="373"/>
      <c r="CA13507" s="7"/>
      <c r="CB13507" s="7"/>
      <c r="CC13507" s="7"/>
      <c r="CD13507" s="7"/>
      <c r="CE13507" s="7"/>
      <c r="CF13507" s="7"/>
      <c r="CG13507" s="7"/>
      <c r="CH13507" s="7"/>
      <c r="CI13507" s="7"/>
      <c r="CJ13507" s="7"/>
      <c r="CK13507" s="7"/>
      <c r="CL13507" s="7"/>
      <c r="CM13507" s="7"/>
      <c r="CN13507" s="7"/>
      <c r="CO13507" s="7"/>
      <c r="CP13507" s="7"/>
      <c r="CQ13507" s="7"/>
      <c r="CR13507" s="7"/>
      <c r="CS13507" s="7"/>
      <c r="CT13507" s="7"/>
      <c r="CU13507" s="7"/>
      <c r="CV13507" s="7"/>
      <c r="CW13507" s="7"/>
      <c r="CX13507" s="7"/>
      <c r="CY13507" s="7"/>
      <c r="CZ13507" s="7"/>
      <c r="DA13507" s="7"/>
      <c r="DB13507" s="7"/>
      <c r="DC13507" s="7"/>
      <c r="DD13507" s="7"/>
      <c r="DE13507" s="7"/>
      <c r="DF13507" s="7"/>
      <c r="DG13507" s="373"/>
      <c r="DH13507" s="6"/>
      <c r="DI13507" s="6"/>
      <c r="DJ13507" s="6"/>
      <c r="DK13507" s="6"/>
      <c r="DL13507" s="6"/>
      <c r="DM13507" s="6"/>
      <c r="DN13507" s="6"/>
      <c r="DO13507" s="6"/>
      <c r="DP13507" s="6"/>
      <c r="DQ13507" s="6"/>
      <c r="DR13507" s="6"/>
      <c r="DS13507" s="6"/>
      <c r="DT13507" s="6"/>
      <c r="DU13507" s="6"/>
      <c r="DV13507" s="6"/>
      <c r="DW13507" s="6"/>
      <c r="DX13507" s="6"/>
      <c r="DY13507" s="6"/>
      <c r="DZ13507" s="6"/>
      <c r="EA13507" s="6"/>
      <c r="EB13507" s="6"/>
      <c r="EC13507" s="6"/>
      <c r="ED13507" s="6"/>
      <c r="EE13507" s="6"/>
      <c r="EF13507" s="6"/>
      <c r="EG13507" s="6"/>
      <c r="EH13507" s="6"/>
      <c r="EI13507" s="6"/>
      <c r="EJ13507" s="6"/>
      <c r="EK13507" s="6"/>
      <c r="EL13507" s="6"/>
      <c r="EM13507" s="6"/>
      <c r="EN13507" s="6"/>
      <c r="EO13507" s="6"/>
      <c r="EP13507" s="6"/>
      <c r="EQ13507" s="6"/>
      <c r="ER13507" s="6"/>
      <c r="ES13507" s="6"/>
      <c r="ET13507" s="6"/>
      <c r="EU13507" s="6"/>
      <c r="EV13507" s="6"/>
      <c r="EW13507" s="6"/>
      <c r="EX13507" s="6"/>
      <c r="EY13507" s="6"/>
      <c r="EZ13507" s="6"/>
      <c r="FA13507" s="6"/>
      <c r="FB13507" s="6"/>
      <c r="FC13507" s="6"/>
      <c r="FD13507" s="6"/>
      <c r="FE13507" s="6"/>
      <c r="FF13507" s="373"/>
      <c r="FG13507" s="6"/>
      <c r="FH13507" s="6"/>
      <c r="FI13507" s="6"/>
      <c r="FJ13507" s="6"/>
      <c r="FK13507" s="6"/>
      <c r="FL13507" s="6"/>
      <c r="FM13507" s="225"/>
      <c r="FN13507" s="6"/>
      <c r="FO13507" s="6"/>
      <c r="FP13507" s="6"/>
      <c r="FQ13507" s="6"/>
      <c r="FR13507" s="510"/>
      <c r="FS13507" s="3"/>
      <c r="FT13507" s="3"/>
      <c r="FU13507" s="3"/>
      <c r="FV13507" s="3"/>
      <c r="FW13507" s="3"/>
      <c r="FX13507" s="3"/>
      <c r="FY13507" s="3"/>
      <c r="FZ13507" s="3"/>
      <c r="GA13507" s="3"/>
      <c r="GB13507" s="3"/>
      <c r="GC13507" s="3"/>
      <c r="GD13507" s="3"/>
      <c r="GE13507" s="3"/>
      <c r="GF13507" s="3"/>
      <c r="GG13507" s="3"/>
      <c r="GH13507" s="3"/>
      <c r="GI13507" s="101"/>
      <c r="GJ13507" s="511"/>
      <c r="GK13507" s="101"/>
      <c r="GL13507" s="77"/>
      <c r="GM13507" s="77"/>
      <c r="GN13507" s="77"/>
      <c r="GO13507" s="77"/>
      <c r="GP13507" s="77"/>
      <c r="GQ13507" s="77"/>
      <c r="GR13507" s="77"/>
      <c r="GS13507" s="77"/>
      <c r="GT13507" s="77"/>
      <c r="GU13507" s="77"/>
      <c r="GV13507" s="77"/>
      <c r="GW13507" s="77"/>
      <c r="GX13507" s="77"/>
      <c r="GY13507" s="77"/>
      <c r="GZ13507" s="77"/>
      <c r="HA13507" s="77"/>
      <c r="HB13507" s="77"/>
      <c r="HC13507" s="77"/>
      <c r="HD13507" s="77"/>
      <c r="HE13507" s="77"/>
      <c r="HF13507" s="77"/>
      <c r="HG13507" s="77"/>
      <c r="HH13507" s="77"/>
      <c r="HI13507" s="77"/>
      <c r="HJ13507" s="77"/>
      <c r="HK13507" s="77"/>
      <c r="HL13507" s="77"/>
      <c r="HM13507" s="77"/>
      <c r="HN13507" s="77"/>
      <c r="HO13507" s="77"/>
      <c r="HP13507" s="77"/>
      <c r="HQ13507" s="77"/>
      <c r="HR13507" s="77"/>
      <c r="HS13507" s="77"/>
      <c r="HT13507" s="77"/>
      <c r="HU13507" s="77"/>
      <c r="HV13507" s="77"/>
      <c r="HW13507" s="77"/>
      <c r="HX13507" s="77"/>
      <c r="HY13507" s="77"/>
      <c r="HZ13507" s="77"/>
      <c r="IA13507" s="77"/>
      <c r="IB13507" s="77"/>
      <c r="IC13507" s="77"/>
      <c r="ID13507" s="77"/>
      <c r="IE13507" s="77"/>
      <c r="IF13507" s="77"/>
      <c r="IG13507" s="77"/>
      <c r="IH13507" s="77"/>
      <c r="II13507" s="77"/>
      <c r="IJ13507" s="77"/>
      <c r="IK13507" s="77"/>
      <c r="IL13507" s="77"/>
      <c r="IM13507" s="77"/>
      <c r="IN13507" s="77"/>
      <c r="IO13507" s="77"/>
      <c r="IP13507" s="77"/>
      <c r="IQ13507" s="77"/>
      <c r="IR13507" s="77"/>
      <c r="IS13507" s="77"/>
      <c r="IT13507" s="77"/>
      <c r="IU13507" s="77"/>
      <c r="IV13507" s="3"/>
      <c r="IW13507" s="3"/>
      <c r="IX13507" s="3"/>
      <c r="IY13507" s="3"/>
      <c r="IZ13507" s="3"/>
      <c r="JA13507" s="551"/>
      <c r="JB13507" s="713"/>
      <c r="JC13507" s="713"/>
      <c r="JD13507" s="713"/>
      <c r="JE13507" s="713"/>
      <c r="JF13507" s="713"/>
      <c r="JG13507" s="713"/>
      <c r="JH13507" s="713"/>
      <c r="JI13507" s="713"/>
      <c r="JJ13507" s="713"/>
      <c r="JK13507" s="713"/>
      <c r="JL13507" s="713"/>
      <c r="JM13507" s="713"/>
      <c r="JN13507" s="713"/>
      <c r="JO13507" s="713"/>
      <c r="JP13507" s="713"/>
      <c r="JQ13507" s="713"/>
      <c r="JR13507" s="713"/>
      <c r="JS13507" s="713"/>
      <c r="JT13507" s="713"/>
      <c r="JU13507" s="713"/>
      <c r="JV13507" s="713"/>
      <c r="JW13507" s="713"/>
      <c r="JX13507" s="713"/>
      <c r="JY13507" s="713"/>
      <c r="JZ13507" s="713"/>
      <c r="KA13507" s="713"/>
      <c r="KB13507" s="713"/>
      <c r="KC13507" s="713"/>
      <c r="KD13507" s="713"/>
      <c r="KE13507" s="713"/>
      <c r="KF13507" s="713"/>
      <c r="KG13507" s="713"/>
      <c r="KH13507" s="713"/>
      <c r="KI13507" s="713"/>
      <c r="KJ13507" s="713"/>
      <c r="KK13507" s="713"/>
      <c r="KL13507" s="713"/>
      <c r="KM13507" s="713"/>
      <c r="KN13507" s="713"/>
      <c r="KO13507" s="713"/>
      <c r="KP13507" s="713"/>
      <c r="KQ13507" s="713"/>
      <c r="KR13507" s="713"/>
      <c r="KS13507" s="713"/>
      <c r="KT13507" s="713"/>
      <c r="KU13507" s="713"/>
      <c r="KV13507" s="713"/>
      <c r="KW13507" s="713"/>
      <c r="KX13507" s="713"/>
      <c r="KY13507" s="713"/>
      <c r="KZ13507" s="713"/>
      <c r="LA13507" s="713"/>
      <c r="LB13507" s="713"/>
      <c r="LC13507" s="713"/>
      <c r="LD13507" s="713"/>
      <c r="LE13507" s="713"/>
      <c r="LF13507" s="713"/>
      <c r="LG13507" s="713"/>
      <c r="LH13507" s="713"/>
      <c r="LI13507" s="713"/>
      <c r="LJ13507" s="713"/>
      <c r="LK13507" s="713"/>
      <c r="LL13507" s="713"/>
      <c r="LM13507" s="713"/>
      <c r="LN13507" s="713"/>
      <c r="LO13507" s="713"/>
      <c r="LP13507" s="713"/>
      <c r="LQ13507" s="713"/>
      <c r="LR13507" s="713"/>
      <c r="LS13507" s="713"/>
      <c r="LT13507" s="713"/>
      <c r="LU13507" s="713"/>
      <c r="LV13507" s="713"/>
      <c r="LW13507" s="713"/>
      <c r="LX13507" s="713"/>
      <c r="LY13507" s="713"/>
      <c r="LZ13507" s="713"/>
      <c r="MA13507" s="713"/>
      <c r="MB13507" s="713"/>
      <c r="MC13507" s="713"/>
      <c r="MD13507" s="713"/>
      <c r="ME13507" s="713"/>
      <c r="MF13507" s="713"/>
      <c r="MG13507" s="713"/>
      <c r="MH13507" s="713"/>
      <c r="MI13507" s="713"/>
      <c r="MJ13507" s="713"/>
      <c r="MK13507" s="713"/>
      <c r="ML13507" s="713"/>
      <c r="MM13507" s="713"/>
      <c r="MN13507" s="713"/>
      <c r="MO13507" s="713"/>
      <c r="MP13507" s="713"/>
      <c r="MQ13507" s="713"/>
      <c r="MR13507" s="713"/>
      <c r="MS13507" s="713"/>
      <c r="MT13507" s="713"/>
      <c r="MU13507" s="713"/>
      <c r="MV13507" s="714"/>
      <c r="MW13507" s="714"/>
      <c r="MX13507" s="714"/>
      <c r="MY13507" s="714"/>
      <c r="MZ13507" s="714"/>
    </row>
    <row r="13508" spans="1:364" s="49" customFormat="1">
      <c r="A13508" s="723"/>
      <c r="B13508" s="724"/>
      <c r="C13508" s="709"/>
      <c r="D13508" s="474"/>
      <c r="E13508" s="7"/>
      <c r="F13508" s="7"/>
      <c r="G13508" s="7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6"/>
      <c r="AE13508" s="6"/>
      <c r="AF13508" s="373"/>
      <c r="AG13508" s="7"/>
      <c r="AH13508" s="7"/>
      <c r="AI13508" s="7"/>
      <c r="AJ13508" s="7"/>
      <c r="AK13508" s="7"/>
      <c r="AL13508" s="7"/>
      <c r="AM13508" s="7"/>
      <c r="AN13508" s="7"/>
      <c r="AO13508" s="373"/>
      <c r="AP13508" s="6"/>
      <c r="AQ13508" s="6"/>
      <c r="AR13508" s="6"/>
      <c r="AS13508" s="6"/>
      <c r="AT13508" s="6"/>
      <c r="AU13508" s="6"/>
      <c r="AV13508" s="6"/>
      <c r="AW13508" s="6"/>
      <c r="AX13508" s="6"/>
      <c r="AY13508" s="6"/>
      <c r="AZ13508" s="6"/>
      <c r="BA13508" s="6"/>
      <c r="BB13508" s="6"/>
      <c r="BC13508" s="6"/>
      <c r="BD13508" s="6"/>
      <c r="BE13508" s="6"/>
      <c r="BF13508" s="6"/>
      <c r="BG13508" s="6"/>
      <c r="BH13508" s="6"/>
      <c r="BI13508" s="6"/>
      <c r="BJ13508" s="6"/>
      <c r="BK13508" s="6"/>
      <c r="BL13508" s="6"/>
      <c r="BM13508" s="6"/>
      <c r="BN13508" s="6"/>
      <c r="BO13508" s="6"/>
      <c r="BP13508" s="6"/>
      <c r="BQ13508" s="6"/>
      <c r="BR13508" s="6"/>
      <c r="BS13508" s="6"/>
      <c r="BT13508" s="6"/>
      <c r="BU13508" s="6"/>
      <c r="BV13508" s="6"/>
      <c r="BW13508" s="6"/>
      <c r="BX13508" s="6"/>
      <c r="BY13508" s="6"/>
      <c r="BZ13508" s="373"/>
      <c r="CA13508" s="7"/>
      <c r="CB13508" s="7"/>
      <c r="CC13508" s="7"/>
      <c r="CD13508" s="7"/>
      <c r="CE13508" s="7"/>
      <c r="CF13508" s="7"/>
      <c r="CG13508" s="7"/>
      <c r="CH13508" s="7"/>
      <c r="CI13508" s="7"/>
      <c r="CJ13508" s="7"/>
      <c r="CK13508" s="7"/>
      <c r="CL13508" s="7"/>
      <c r="CM13508" s="7"/>
      <c r="CN13508" s="7"/>
      <c r="CO13508" s="7"/>
      <c r="CP13508" s="7"/>
      <c r="CQ13508" s="7"/>
      <c r="CR13508" s="7"/>
      <c r="CS13508" s="7"/>
      <c r="CT13508" s="7"/>
      <c r="CU13508" s="7"/>
      <c r="CV13508" s="7"/>
      <c r="CW13508" s="7"/>
      <c r="CX13508" s="7"/>
      <c r="CY13508" s="7"/>
      <c r="CZ13508" s="7"/>
      <c r="DA13508" s="7"/>
      <c r="DB13508" s="7"/>
      <c r="DC13508" s="7"/>
      <c r="DD13508" s="7"/>
      <c r="DE13508" s="7"/>
      <c r="DF13508" s="7"/>
      <c r="DG13508" s="373"/>
      <c r="DH13508" s="6"/>
      <c r="DI13508" s="6"/>
      <c r="DJ13508" s="6"/>
      <c r="DK13508" s="6"/>
      <c r="DL13508" s="6"/>
      <c r="DM13508" s="6"/>
      <c r="DN13508" s="6"/>
      <c r="DO13508" s="6"/>
      <c r="DP13508" s="6"/>
      <c r="DQ13508" s="6"/>
      <c r="DR13508" s="6"/>
      <c r="DS13508" s="6"/>
      <c r="DT13508" s="6"/>
      <c r="DU13508" s="6"/>
      <c r="DV13508" s="6"/>
      <c r="DW13508" s="6"/>
      <c r="DX13508" s="6"/>
      <c r="DY13508" s="6"/>
      <c r="DZ13508" s="6"/>
      <c r="EA13508" s="6"/>
      <c r="EB13508" s="6"/>
      <c r="EC13508" s="6"/>
      <c r="ED13508" s="6"/>
      <c r="EE13508" s="6"/>
      <c r="EF13508" s="6"/>
      <c r="EG13508" s="6"/>
      <c r="EH13508" s="6"/>
      <c r="EI13508" s="6"/>
      <c r="EJ13508" s="6"/>
      <c r="EK13508" s="6"/>
      <c r="EL13508" s="6"/>
      <c r="EM13508" s="6"/>
      <c r="EN13508" s="6"/>
      <c r="EO13508" s="6"/>
      <c r="EP13508" s="6"/>
      <c r="EQ13508" s="6"/>
      <c r="ER13508" s="6"/>
      <c r="ES13508" s="6"/>
      <c r="ET13508" s="6"/>
      <c r="EU13508" s="6"/>
      <c r="EV13508" s="6"/>
      <c r="EW13508" s="6"/>
      <c r="EX13508" s="6"/>
      <c r="EY13508" s="6"/>
      <c r="EZ13508" s="6"/>
      <c r="FA13508" s="6"/>
      <c r="FB13508" s="6"/>
      <c r="FC13508" s="6"/>
      <c r="FD13508" s="6"/>
      <c r="FE13508" s="6"/>
      <c r="FF13508" s="373"/>
      <c r="FG13508" s="6"/>
      <c r="FH13508" s="6"/>
      <c r="FI13508" s="6"/>
      <c r="FJ13508" s="6"/>
      <c r="FK13508" s="6"/>
      <c r="FL13508" s="6"/>
      <c r="FM13508" s="225"/>
      <c r="FN13508" s="6"/>
      <c r="FO13508" s="6"/>
      <c r="FP13508" s="6"/>
      <c r="FQ13508" s="6"/>
      <c r="FR13508" s="510"/>
      <c r="FS13508" s="3"/>
      <c r="FT13508" s="3"/>
      <c r="FU13508" s="3"/>
      <c r="FV13508" s="3"/>
      <c r="FW13508" s="3"/>
      <c r="FX13508" s="3"/>
      <c r="FY13508" s="3"/>
      <c r="FZ13508" s="3"/>
      <c r="GA13508" s="3"/>
      <c r="GB13508" s="3"/>
      <c r="GC13508" s="3"/>
      <c r="GD13508" s="3"/>
      <c r="GE13508" s="3"/>
      <c r="GF13508" s="3"/>
      <c r="GG13508" s="3"/>
      <c r="GH13508" s="3"/>
      <c r="GI13508" s="101"/>
      <c r="GJ13508" s="511"/>
      <c r="GK13508" s="101"/>
      <c r="GL13508" s="77"/>
      <c r="GM13508" s="77"/>
      <c r="GN13508" s="77"/>
      <c r="GO13508" s="77"/>
      <c r="GP13508" s="77"/>
      <c r="GQ13508" s="77"/>
      <c r="GR13508" s="77"/>
      <c r="GS13508" s="77"/>
      <c r="GT13508" s="77"/>
      <c r="GU13508" s="77"/>
      <c r="GV13508" s="77"/>
      <c r="GW13508" s="77"/>
      <c r="GX13508" s="77"/>
      <c r="GY13508" s="77"/>
      <c r="GZ13508" s="77"/>
      <c r="HA13508" s="77"/>
      <c r="HB13508" s="77"/>
      <c r="HC13508" s="77"/>
      <c r="HD13508" s="77"/>
      <c r="HE13508" s="77"/>
      <c r="HF13508" s="77"/>
      <c r="HG13508" s="77"/>
      <c r="HH13508" s="77"/>
      <c r="HI13508" s="77"/>
      <c r="HJ13508" s="77"/>
      <c r="HK13508" s="77"/>
      <c r="HL13508" s="77"/>
      <c r="HM13508" s="77"/>
      <c r="HN13508" s="77"/>
      <c r="HO13508" s="77"/>
      <c r="HP13508" s="77"/>
      <c r="HQ13508" s="77"/>
      <c r="HR13508" s="77"/>
      <c r="HS13508" s="77"/>
      <c r="HT13508" s="77"/>
      <c r="HU13508" s="77"/>
      <c r="HV13508" s="77"/>
      <c r="HW13508" s="77"/>
      <c r="HX13508" s="77"/>
      <c r="HY13508" s="77"/>
      <c r="HZ13508" s="77"/>
      <c r="IA13508" s="77"/>
      <c r="IB13508" s="77"/>
      <c r="IC13508" s="77"/>
      <c r="ID13508" s="77"/>
      <c r="IE13508" s="77"/>
      <c r="IF13508" s="77"/>
      <c r="IG13508" s="77"/>
      <c r="IH13508" s="77"/>
      <c r="II13508" s="77"/>
      <c r="IJ13508" s="77"/>
      <c r="IK13508" s="77"/>
      <c r="IL13508" s="77"/>
      <c r="IM13508" s="77"/>
      <c r="IN13508" s="77"/>
      <c r="IO13508" s="77"/>
      <c r="IP13508" s="77"/>
      <c r="IQ13508" s="77"/>
      <c r="IR13508" s="77"/>
      <c r="IS13508" s="77"/>
      <c r="IT13508" s="77"/>
      <c r="IU13508" s="77"/>
      <c r="IV13508" s="3"/>
      <c r="IW13508" s="3"/>
      <c r="IX13508" s="3"/>
      <c r="IY13508" s="3"/>
      <c r="IZ13508" s="3"/>
      <c r="JA13508" s="551"/>
      <c r="JB13508" s="713"/>
      <c r="JC13508" s="713"/>
      <c r="JD13508" s="713"/>
      <c r="JE13508" s="713"/>
      <c r="JF13508" s="713"/>
      <c r="JG13508" s="713"/>
      <c r="JH13508" s="713"/>
      <c r="JI13508" s="713"/>
      <c r="JJ13508" s="713"/>
      <c r="JK13508" s="713"/>
      <c r="JL13508" s="713"/>
      <c r="JM13508" s="713"/>
      <c r="JN13508" s="713"/>
      <c r="JO13508" s="713"/>
      <c r="JP13508" s="713"/>
      <c r="JQ13508" s="713"/>
      <c r="JR13508" s="713"/>
      <c r="JS13508" s="713"/>
      <c r="JT13508" s="713"/>
      <c r="JU13508" s="713"/>
      <c r="JV13508" s="713"/>
      <c r="JW13508" s="713"/>
      <c r="JX13508" s="713"/>
      <c r="JY13508" s="713"/>
      <c r="JZ13508" s="713"/>
      <c r="KA13508" s="713"/>
      <c r="KB13508" s="713"/>
      <c r="KC13508" s="713"/>
      <c r="KD13508" s="713"/>
      <c r="KE13508" s="713"/>
      <c r="KF13508" s="713"/>
      <c r="KG13508" s="713"/>
      <c r="KH13508" s="713"/>
      <c r="KI13508" s="713"/>
      <c r="KJ13508" s="713"/>
      <c r="KK13508" s="713"/>
      <c r="KL13508" s="713"/>
      <c r="KM13508" s="713"/>
      <c r="KN13508" s="713"/>
      <c r="KO13508" s="713"/>
      <c r="KP13508" s="713"/>
      <c r="KQ13508" s="713"/>
      <c r="KR13508" s="713"/>
      <c r="KS13508" s="713"/>
      <c r="KT13508" s="713"/>
      <c r="KU13508" s="713"/>
      <c r="KV13508" s="713"/>
      <c r="KW13508" s="713"/>
      <c r="KX13508" s="713"/>
      <c r="KY13508" s="713"/>
      <c r="KZ13508" s="713"/>
      <c r="LA13508" s="713"/>
      <c r="LB13508" s="713"/>
      <c r="LC13508" s="713"/>
      <c r="LD13508" s="713"/>
      <c r="LE13508" s="713"/>
      <c r="LF13508" s="713"/>
      <c r="LG13508" s="713"/>
      <c r="LH13508" s="713"/>
      <c r="LI13508" s="713"/>
      <c r="LJ13508" s="713"/>
      <c r="LK13508" s="713"/>
      <c r="LL13508" s="713"/>
      <c r="LM13508" s="713"/>
      <c r="LN13508" s="713"/>
      <c r="LO13508" s="713"/>
      <c r="LP13508" s="713"/>
      <c r="LQ13508" s="713"/>
      <c r="LR13508" s="713"/>
      <c r="LS13508" s="713"/>
      <c r="LT13508" s="713"/>
      <c r="LU13508" s="713"/>
      <c r="LV13508" s="713"/>
      <c r="LW13508" s="713"/>
      <c r="LX13508" s="713"/>
      <c r="LY13508" s="713"/>
      <c r="LZ13508" s="713"/>
      <c r="MA13508" s="713"/>
      <c r="MB13508" s="713"/>
      <c r="MC13508" s="713"/>
      <c r="MD13508" s="713"/>
      <c r="ME13508" s="713"/>
      <c r="MF13508" s="713"/>
      <c r="MG13508" s="713"/>
      <c r="MH13508" s="713"/>
      <c r="MI13508" s="713"/>
      <c r="MJ13508" s="713"/>
      <c r="MK13508" s="713"/>
      <c r="ML13508" s="713"/>
      <c r="MM13508" s="713"/>
      <c r="MN13508" s="713"/>
      <c r="MO13508" s="713"/>
      <c r="MP13508" s="713"/>
      <c r="MQ13508" s="713"/>
      <c r="MR13508" s="713"/>
      <c r="MS13508" s="713"/>
      <c r="MT13508" s="713"/>
      <c r="MU13508" s="713"/>
      <c r="MV13508" s="714"/>
      <c r="MW13508" s="714"/>
      <c r="MX13508" s="714"/>
      <c r="MY13508" s="714"/>
      <c r="MZ13508" s="714"/>
    </row>
    <row r="13509" spans="1:364" s="49" customFormat="1">
      <c r="A13509" s="723"/>
      <c r="B13509" s="724"/>
      <c r="C13509" s="709"/>
      <c r="D13509" s="474"/>
      <c r="E13509" s="7"/>
      <c r="F13509" s="7"/>
      <c r="G13509" s="7"/>
      <c r="H13509" s="6"/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6"/>
      <c r="AE13509" s="6"/>
      <c r="AF13509" s="373"/>
      <c r="AG13509" s="7"/>
      <c r="AH13509" s="7"/>
      <c r="AI13509" s="7"/>
      <c r="AJ13509" s="7"/>
      <c r="AK13509" s="7"/>
      <c r="AL13509" s="7"/>
      <c r="AM13509" s="7"/>
      <c r="AN13509" s="7"/>
      <c r="AO13509" s="373"/>
      <c r="AP13509" s="6"/>
      <c r="AQ13509" s="6"/>
      <c r="AR13509" s="6"/>
      <c r="AS13509" s="6"/>
      <c r="AT13509" s="6"/>
      <c r="AU13509" s="6"/>
      <c r="AV13509" s="6"/>
      <c r="AW13509" s="6"/>
      <c r="AX13509" s="6"/>
      <c r="AY13509" s="6"/>
      <c r="AZ13509" s="6"/>
      <c r="BA13509" s="6"/>
      <c r="BB13509" s="6"/>
      <c r="BC13509" s="6"/>
      <c r="BD13509" s="6"/>
      <c r="BE13509" s="6"/>
      <c r="BF13509" s="6"/>
      <c r="BG13509" s="6"/>
      <c r="BH13509" s="6"/>
      <c r="BI13509" s="6"/>
      <c r="BJ13509" s="6"/>
      <c r="BK13509" s="6"/>
      <c r="BL13509" s="6"/>
      <c r="BM13509" s="6"/>
      <c r="BN13509" s="6"/>
      <c r="BO13509" s="6"/>
      <c r="BP13509" s="6"/>
      <c r="BQ13509" s="6"/>
      <c r="BR13509" s="6"/>
      <c r="BS13509" s="6"/>
      <c r="BT13509" s="6"/>
      <c r="BU13509" s="6"/>
      <c r="BV13509" s="6"/>
      <c r="BW13509" s="6"/>
      <c r="BX13509" s="6"/>
      <c r="BY13509" s="6"/>
      <c r="BZ13509" s="373"/>
      <c r="CA13509" s="7"/>
      <c r="CB13509" s="7"/>
      <c r="CC13509" s="7"/>
      <c r="CD13509" s="7"/>
      <c r="CE13509" s="7"/>
      <c r="CF13509" s="7"/>
      <c r="CG13509" s="7"/>
      <c r="CH13509" s="7"/>
      <c r="CI13509" s="7"/>
      <c r="CJ13509" s="7"/>
      <c r="CK13509" s="7"/>
      <c r="CL13509" s="7"/>
      <c r="CM13509" s="7"/>
      <c r="CN13509" s="7"/>
      <c r="CO13509" s="7"/>
      <c r="CP13509" s="7"/>
      <c r="CQ13509" s="7"/>
      <c r="CR13509" s="7"/>
      <c r="CS13509" s="7"/>
      <c r="CT13509" s="7"/>
      <c r="CU13509" s="7"/>
      <c r="CV13509" s="7"/>
      <c r="CW13509" s="7"/>
      <c r="CX13509" s="7"/>
      <c r="CY13509" s="7"/>
      <c r="CZ13509" s="7"/>
      <c r="DA13509" s="7"/>
      <c r="DB13509" s="7"/>
      <c r="DC13509" s="7"/>
      <c r="DD13509" s="7"/>
      <c r="DE13509" s="7"/>
      <c r="DF13509" s="7"/>
      <c r="DG13509" s="373"/>
      <c r="DH13509" s="6"/>
      <c r="DI13509" s="6"/>
      <c r="DJ13509" s="6"/>
      <c r="DK13509" s="6"/>
      <c r="DL13509" s="6"/>
      <c r="DM13509" s="6"/>
      <c r="DN13509" s="6"/>
      <c r="DO13509" s="6"/>
      <c r="DP13509" s="6"/>
      <c r="DQ13509" s="6"/>
      <c r="DR13509" s="6"/>
      <c r="DS13509" s="6"/>
      <c r="DT13509" s="6"/>
      <c r="DU13509" s="6"/>
      <c r="DV13509" s="6"/>
      <c r="DW13509" s="6"/>
      <c r="DX13509" s="6"/>
      <c r="DY13509" s="6"/>
      <c r="DZ13509" s="6"/>
      <c r="EA13509" s="6"/>
      <c r="EB13509" s="6"/>
      <c r="EC13509" s="6"/>
      <c r="ED13509" s="6"/>
      <c r="EE13509" s="6"/>
      <c r="EF13509" s="6"/>
      <c r="EG13509" s="6"/>
      <c r="EH13509" s="6"/>
      <c r="EI13509" s="6"/>
      <c r="EJ13509" s="6"/>
      <c r="EK13509" s="6"/>
      <c r="EL13509" s="6"/>
      <c r="EM13509" s="6"/>
      <c r="EN13509" s="6"/>
      <c r="EO13509" s="6"/>
      <c r="EP13509" s="6"/>
      <c r="EQ13509" s="6"/>
      <c r="ER13509" s="6"/>
      <c r="ES13509" s="6"/>
      <c r="ET13509" s="6"/>
      <c r="EU13509" s="6"/>
      <c r="EV13509" s="6"/>
      <c r="EW13509" s="6"/>
      <c r="EX13509" s="6"/>
      <c r="EY13509" s="6"/>
      <c r="EZ13509" s="6"/>
      <c r="FA13509" s="6"/>
      <c r="FB13509" s="6"/>
      <c r="FC13509" s="6"/>
      <c r="FD13509" s="6"/>
      <c r="FE13509" s="6"/>
      <c r="FF13509" s="373"/>
      <c r="FG13509" s="6"/>
      <c r="FH13509" s="6"/>
      <c r="FI13509" s="6"/>
      <c r="FJ13509" s="6"/>
      <c r="FK13509" s="6"/>
      <c r="FL13509" s="6"/>
      <c r="FM13509" s="225"/>
      <c r="FN13509" s="6"/>
      <c r="FO13509" s="6"/>
      <c r="FP13509" s="6"/>
      <c r="FQ13509" s="6"/>
      <c r="FR13509" s="510"/>
      <c r="FS13509" s="3"/>
      <c r="FT13509" s="3"/>
      <c r="FU13509" s="3"/>
      <c r="FV13509" s="3"/>
      <c r="FW13509" s="3"/>
      <c r="FX13509" s="3"/>
      <c r="FY13509" s="3"/>
      <c r="FZ13509" s="3"/>
      <c r="GA13509" s="3"/>
      <c r="GB13509" s="3"/>
      <c r="GC13509" s="3"/>
      <c r="GD13509" s="3"/>
      <c r="GE13509" s="3"/>
      <c r="GF13509" s="3"/>
      <c r="GG13509" s="3"/>
      <c r="GH13509" s="3"/>
      <c r="GI13509" s="101"/>
      <c r="GJ13509" s="511"/>
      <c r="GK13509" s="101"/>
      <c r="GL13509" s="77"/>
      <c r="GM13509" s="77"/>
      <c r="GN13509" s="77"/>
      <c r="GO13509" s="77"/>
      <c r="GP13509" s="77"/>
      <c r="GQ13509" s="77"/>
      <c r="GR13509" s="77"/>
      <c r="GS13509" s="77"/>
      <c r="GT13509" s="77"/>
      <c r="GU13509" s="77"/>
      <c r="GV13509" s="77"/>
      <c r="GW13509" s="77"/>
      <c r="GX13509" s="77"/>
      <c r="GY13509" s="77"/>
      <c r="GZ13509" s="77"/>
      <c r="HA13509" s="77"/>
      <c r="HB13509" s="77"/>
      <c r="HC13509" s="77"/>
      <c r="HD13509" s="77"/>
      <c r="HE13509" s="77"/>
      <c r="HF13509" s="77"/>
      <c r="HG13509" s="77"/>
      <c r="HH13509" s="77"/>
      <c r="HI13509" s="77"/>
      <c r="HJ13509" s="77"/>
      <c r="HK13509" s="77"/>
      <c r="HL13509" s="77"/>
      <c r="HM13509" s="77"/>
      <c r="HN13509" s="77"/>
      <c r="HO13509" s="77"/>
      <c r="HP13509" s="77"/>
      <c r="HQ13509" s="77"/>
      <c r="HR13509" s="77"/>
      <c r="HS13509" s="77"/>
      <c r="HT13509" s="77"/>
      <c r="HU13509" s="77"/>
      <c r="HV13509" s="77"/>
      <c r="HW13509" s="77"/>
      <c r="HX13509" s="77"/>
      <c r="HY13509" s="77"/>
      <c r="HZ13509" s="77"/>
      <c r="IA13509" s="77"/>
      <c r="IB13509" s="77"/>
      <c r="IC13509" s="77"/>
      <c r="ID13509" s="77"/>
      <c r="IE13509" s="77"/>
      <c r="IF13509" s="77"/>
      <c r="IG13509" s="77"/>
      <c r="IH13509" s="77"/>
      <c r="II13509" s="77"/>
      <c r="IJ13509" s="77"/>
      <c r="IK13509" s="77"/>
      <c r="IL13509" s="77"/>
      <c r="IM13509" s="77"/>
      <c r="IN13509" s="77"/>
      <c r="IO13509" s="77"/>
      <c r="IP13509" s="77"/>
      <c r="IQ13509" s="77"/>
      <c r="IR13509" s="77"/>
      <c r="IS13509" s="77"/>
      <c r="IT13509" s="77"/>
      <c r="IU13509" s="77"/>
      <c r="IV13509" s="3"/>
      <c r="IW13509" s="3"/>
      <c r="IX13509" s="3"/>
      <c r="IY13509" s="3"/>
      <c r="IZ13509" s="3"/>
      <c r="JA13509" s="551"/>
      <c r="JB13509" s="713"/>
      <c r="JC13509" s="713"/>
      <c r="JD13509" s="713"/>
      <c r="JE13509" s="713"/>
      <c r="JF13509" s="713"/>
      <c r="JG13509" s="713"/>
      <c r="JH13509" s="713"/>
      <c r="JI13509" s="713"/>
      <c r="JJ13509" s="713"/>
      <c r="JK13509" s="713"/>
      <c r="JL13509" s="713"/>
      <c r="JM13509" s="713"/>
      <c r="JN13509" s="713"/>
      <c r="JO13509" s="713"/>
      <c r="JP13509" s="713"/>
      <c r="JQ13509" s="713"/>
      <c r="JR13509" s="713"/>
      <c r="JS13509" s="713"/>
      <c r="JT13509" s="713"/>
      <c r="JU13509" s="713"/>
      <c r="JV13509" s="713"/>
      <c r="JW13509" s="713"/>
      <c r="JX13509" s="713"/>
      <c r="JY13509" s="713"/>
      <c r="JZ13509" s="713"/>
      <c r="KA13509" s="713"/>
      <c r="KB13509" s="713"/>
      <c r="KC13509" s="713"/>
      <c r="KD13509" s="713"/>
      <c r="KE13509" s="713"/>
      <c r="KF13509" s="713"/>
      <c r="KG13509" s="713"/>
      <c r="KH13509" s="713"/>
      <c r="KI13509" s="713"/>
      <c r="KJ13509" s="713"/>
      <c r="KK13509" s="713"/>
      <c r="KL13509" s="713"/>
      <c r="KM13509" s="713"/>
      <c r="KN13509" s="713"/>
      <c r="KO13509" s="713"/>
      <c r="KP13509" s="713"/>
      <c r="KQ13509" s="713"/>
      <c r="KR13509" s="713"/>
      <c r="KS13509" s="713"/>
      <c r="KT13509" s="713"/>
      <c r="KU13509" s="713"/>
      <c r="KV13509" s="713"/>
      <c r="KW13509" s="713"/>
      <c r="KX13509" s="713"/>
      <c r="KY13509" s="713"/>
      <c r="KZ13509" s="713"/>
      <c r="LA13509" s="713"/>
      <c r="LB13509" s="713"/>
      <c r="LC13509" s="713"/>
      <c r="LD13509" s="713"/>
      <c r="LE13509" s="713"/>
      <c r="LF13509" s="713"/>
      <c r="LG13509" s="713"/>
      <c r="LH13509" s="713"/>
      <c r="LI13509" s="713"/>
      <c r="LJ13509" s="713"/>
      <c r="LK13509" s="713"/>
      <c r="LL13509" s="713"/>
      <c r="LM13509" s="713"/>
      <c r="LN13509" s="713"/>
      <c r="LO13509" s="713"/>
      <c r="LP13509" s="713"/>
      <c r="LQ13509" s="713"/>
      <c r="LR13509" s="713"/>
      <c r="LS13509" s="713"/>
      <c r="LT13509" s="713"/>
      <c r="LU13509" s="713"/>
      <c r="LV13509" s="713"/>
      <c r="LW13509" s="713"/>
      <c r="LX13509" s="713"/>
      <c r="LY13509" s="713"/>
      <c r="LZ13509" s="713"/>
      <c r="MA13509" s="713"/>
      <c r="MB13509" s="713"/>
      <c r="MC13509" s="713"/>
      <c r="MD13509" s="713"/>
      <c r="ME13509" s="713"/>
      <c r="MF13509" s="713"/>
      <c r="MG13509" s="713"/>
      <c r="MH13509" s="713"/>
      <c r="MI13509" s="713"/>
      <c r="MJ13509" s="713"/>
      <c r="MK13509" s="713"/>
      <c r="ML13509" s="713"/>
      <c r="MM13509" s="713"/>
      <c r="MN13509" s="713"/>
      <c r="MO13509" s="713"/>
      <c r="MP13509" s="713"/>
      <c r="MQ13509" s="713"/>
      <c r="MR13509" s="713"/>
      <c r="MS13509" s="713"/>
      <c r="MT13509" s="713"/>
      <c r="MU13509" s="713"/>
      <c r="MV13509" s="714"/>
      <c r="MW13509" s="714"/>
      <c r="MX13509" s="714"/>
      <c r="MY13509" s="714"/>
      <c r="MZ13509" s="714"/>
    </row>
    <row r="13510" spans="1:364" s="49" customFormat="1">
      <c r="A13510" s="723"/>
      <c r="B13510" s="724"/>
      <c r="C13510" s="709"/>
      <c r="D13510" s="474"/>
      <c r="E13510" s="7"/>
      <c r="F13510" s="7"/>
      <c r="G13510" s="7"/>
      <c r="H13510" s="6"/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6"/>
      <c r="AE13510" s="6"/>
      <c r="AF13510" s="373"/>
      <c r="AG13510" s="7"/>
      <c r="AH13510" s="7"/>
      <c r="AI13510" s="7"/>
      <c r="AJ13510" s="7"/>
      <c r="AK13510" s="7"/>
      <c r="AL13510" s="7"/>
      <c r="AM13510" s="7"/>
      <c r="AN13510" s="7"/>
      <c r="AO13510" s="373"/>
      <c r="AP13510" s="6"/>
      <c r="AQ13510" s="6"/>
      <c r="AR13510" s="6"/>
      <c r="AS13510" s="6"/>
      <c r="AT13510" s="6"/>
      <c r="AU13510" s="6"/>
      <c r="AV13510" s="6"/>
      <c r="AW13510" s="6"/>
      <c r="AX13510" s="6"/>
      <c r="AY13510" s="6"/>
      <c r="AZ13510" s="6"/>
      <c r="BA13510" s="6"/>
      <c r="BB13510" s="6"/>
      <c r="BC13510" s="6"/>
      <c r="BD13510" s="6"/>
      <c r="BE13510" s="6"/>
      <c r="BF13510" s="6"/>
      <c r="BG13510" s="6"/>
      <c r="BH13510" s="6"/>
      <c r="BI13510" s="6"/>
      <c r="BJ13510" s="6"/>
      <c r="BK13510" s="6"/>
      <c r="BL13510" s="6"/>
      <c r="BM13510" s="6"/>
      <c r="BN13510" s="6"/>
      <c r="BO13510" s="6"/>
      <c r="BP13510" s="6"/>
      <c r="BQ13510" s="6"/>
      <c r="BR13510" s="6"/>
      <c r="BS13510" s="6"/>
      <c r="BT13510" s="6"/>
      <c r="BU13510" s="6"/>
      <c r="BV13510" s="6"/>
      <c r="BW13510" s="6"/>
      <c r="BX13510" s="6"/>
      <c r="BY13510" s="6"/>
      <c r="BZ13510" s="373"/>
      <c r="CA13510" s="7"/>
      <c r="CB13510" s="7"/>
      <c r="CC13510" s="7"/>
      <c r="CD13510" s="7"/>
      <c r="CE13510" s="7"/>
      <c r="CF13510" s="7"/>
      <c r="CG13510" s="7"/>
      <c r="CH13510" s="7"/>
      <c r="CI13510" s="7"/>
      <c r="CJ13510" s="7"/>
      <c r="CK13510" s="7"/>
      <c r="CL13510" s="7"/>
      <c r="CM13510" s="7"/>
      <c r="CN13510" s="7"/>
      <c r="CO13510" s="7"/>
      <c r="CP13510" s="7"/>
      <c r="CQ13510" s="7"/>
      <c r="CR13510" s="7"/>
      <c r="CS13510" s="7"/>
      <c r="CT13510" s="7"/>
      <c r="CU13510" s="7"/>
      <c r="CV13510" s="7"/>
      <c r="CW13510" s="7"/>
      <c r="CX13510" s="7"/>
      <c r="CY13510" s="7"/>
      <c r="CZ13510" s="7"/>
      <c r="DA13510" s="7"/>
      <c r="DB13510" s="7"/>
      <c r="DC13510" s="7"/>
      <c r="DD13510" s="7"/>
      <c r="DE13510" s="7"/>
      <c r="DF13510" s="7"/>
      <c r="DG13510" s="373"/>
      <c r="DH13510" s="6"/>
      <c r="DI13510" s="6"/>
      <c r="DJ13510" s="6"/>
      <c r="DK13510" s="6"/>
      <c r="DL13510" s="6"/>
      <c r="DM13510" s="6"/>
      <c r="DN13510" s="6"/>
      <c r="DO13510" s="6"/>
      <c r="DP13510" s="6"/>
      <c r="DQ13510" s="6"/>
      <c r="DR13510" s="6"/>
      <c r="DS13510" s="6"/>
      <c r="DT13510" s="6"/>
      <c r="DU13510" s="6"/>
      <c r="DV13510" s="6"/>
      <c r="DW13510" s="6"/>
      <c r="DX13510" s="6"/>
      <c r="DY13510" s="6"/>
      <c r="DZ13510" s="6"/>
      <c r="EA13510" s="6"/>
      <c r="EB13510" s="6"/>
      <c r="EC13510" s="6"/>
      <c r="ED13510" s="6"/>
      <c r="EE13510" s="6"/>
      <c r="EF13510" s="6"/>
      <c r="EG13510" s="6"/>
      <c r="EH13510" s="6"/>
      <c r="EI13510" s="6"/>
      <c r="EJ13510" s="6"/>
      <c r="EK13510" s="6"/>
      <c r="EL13510" s="6"/>
      <c r="EM13510" s="6"/>
      <c r="EN13510" s="6"/>
      <c r="EO13510" s="6"/>
      <c r="EP13510" s="6"/>
      <c r="EQ13510" s="6"/>
      <c r="ER13510" s="6"/>
      <c r="ES13510" s="6"/>
      <c r="ET13510" s="6"/>
      <c r="EU13510" s="6"/>
      <c r="EV13510" s="6"/>
      <c r="EW13510" s="6"/>
      <c r="EX13510" s="6"/>
      <c r="EY13510" s="6"/>
      <c r="EZ13510" s="6"/>
      <c r="FA13510" s="6"/>
      <c r="FB13510" s="6"/>
      <c r="FC13510" s="6"/>
      <c r="FD13510" s="6"/>
      <c r="FE13510" s="6"/>
      <c r="FF13510" s="373"/>
      <c r="FG13510" s="6"/>
      <c r="FH13510" s="6"/>
      <c r="FI13510" s="6"/>
      <c r="FJ13510" s="6"/>
      <c r="FK13510" s="6"/>
      <c r="FL13510" s="6"/>
      <c r="FM13510" s="225"/>
      <c r="FN13510" s="6"/>
      <c r="FO13510" s="6"/>
      <c r="FP13510" s="6"/>
      <c r="FQ13510" s="6"/>
      <c r="FR13510" s="510"/>
      <c r="FS13510" s="3"/>
      <c r="FT13510" s="3"/>
      <c r="FU13510" s="3"/>
      <c r="FV13510" s="3"/>
      <c r="FW13510" s="3"/>
      <c r="FX13510" s="3"/>
      <c r="FY13510" s="3"/>
      <c r="FZ13510" s="3"/>
      <c r="GA13510" s="3"/>
      <c r="GB13510" s="3"/>
      <c r="GC13510" s="3"/>
      <c r="GD13510" s="3"/>
      <c r="GE13510" s="3"/>
      <c r="GF13510" s="3"/>
      <c r="GG13510" s="3"/>
      <c r="GH13510" s="3"/>
      <c r="GI13510" s="101"/>
      <c r="GJ13510" s="511"/>
      <c r="GK13510" s="101"/>
      <c r="GL13510" s="77"/>
      <c r="GM13510" s="77"/>
      <c r="GN13510" s="77"/>
      <c r="GO13510" s="77"/>
      <c r="GP13510" s="77"/>
      <c r="GQ13510" s="77"/>
      <c r="GR13510" s="77"/>
      <c r="GS13510" s="77"/>
      <c r="GT13510" s="77"/>
      <c r="GU13510" s="77"/>
      <c r="GV13510" s="77"/>
      <c r="GW13510" s="77"/>
      <c r="GX13510" s="77"/>
      <c r="GY13510" s="77"/>
      <c r="GZ13510" s="77"/>
      <c r="HA13510" s="77"/>
      <c r="HB13510" s="77"/>
      <c r="HC13510" s="77"/>
      <c r="HD13510" s="77"/>
      <c r="HE13510" s="77"/>
      <c r="HF13510" s="77"/>
      <c r="HG13510" s="77"/>
      <c r="HH13510" s="77"/>
      <c r="HI13510" s="77"/>
      <c r="HJ13510" s="77"/>
      <c r="HK13510" s="77"/>
      <c r="HL13510" s="77"/>
      <c r="HM13510" s="77"/>
      <c r="HN13510" s="77"/>
      <c r="HO13510" s="77"/>
      <c r="HP13510" s="77"/>
      <c r="HQ13510" s="77"/>
      <c r="HR13510" s="77"/>
      <c r="HS13510" s="77"/>
      <c r="HT13510" s="77"/>
      <c r="HU13510" s="77"/>
      <c r="HV13510" s="77"/>
      <c r="HW13510" s="77"/>
      <c r="HX13510" s="77"/>
      <c r="HY13510" s="77"/>
      <c r="HZ13510" s="77"/>
      <c r="IA13510" s="77"/>
      <c r="IB13510" s="77"/>
      <c r="IC13510" s="77"/>
      <c r="ID13510" s="77"/>
      <c r="IE13510" s="77"/>
      <c r="IF13510" s="77"/>
      <c r="IG13510" s="77"/>
      <c r="IH13510" s="77"/>
      <c r="II13510" s="77"/>
      <c r="IJ13510" s="77"/>
      <c r="IK13510" s="77"/>
      <c r="IL13510" s="77"/>
      <c r="IM13510" s="77"/>
      <c r="IN13510" s="77"/>
      <c r="IO13510" s="77"/>
      <c r="IP13510" s="77"/>
      <c r="IQ13510" s="77"/>
      <c r="IR13510" s="77"/>
      <c r="IS13510" s="77"/>
      <c r="IT13510" s="77"/>
      <c r="IU13510" s="77"/>
      <c r="IV13510" s="3"/>
      <c r="IW13510" s="3"/>
      <c r="IX13510" s="3"/>
      <c r="IY13510" s="3"/>
      <c r="IZ13510" s="3"/>
      <c r="JA13510" s="551"/>
      <c r="JB13510" s="713"/>
      <c r="JC13510" s="713"/>
      <c r="JD13510" s="713"/>
      <c r="JE13510" s="713"/>
      <c r="JF13510" s="713"/>
      <c r="JG13510" s="713"/>
      <c r="JH13510" s="713"/>
      <c r="JI13510" s="713"/>
      <c r="JJ13510" s="713"/>
      <c r="JK13510" s="713"/>
      <c r="JL13510" s="713"/>
      <c r="JM13510" s="713"/>
      <c r="JN13510" s="713"/>
      <c r="JO13510" s="713"/>
      <c r="JP13510" s="713"/>
      <c r="JQ13510" s="713"/>
      <c r="JR13510" s="713"/>
      <c r="JS13510" s="713"/>
      <c r="JT13510" s="713"/>
      <c r="JU13510" s="713"/>
      <c r="JV13510" s="713"/>
      <c r="JW13510" s="713"/>
      <c r="JX13510" s="713"/>
      <c r="JY13510" s="713"/>
      <c r="JZ13510" s="713"/>
      <c r="KA13510" s="713"/>
      <c r="KB13510" s="713"/>
      <c r="KC13510" s="713"/>
      <c r="KD13510" s="713"/>
      <c r="KE13510" s="713"/>
      <c r="KF13510" s="713"/>
      <c r="KG13510" s="713"/>
      <c r="KH13510" s="713"/>
      <c r="KI13510" s="713"/>
      <c r="KJ13510" s="713"/>
      <c r="KK13510" s="713"/>
      <c r="KL13510" s="713"/>
      <c r="KM13510" s="713"/>
      <c r="KN13510" s="713"/>
      <c r="KO13510" s="713"/>
      <c r="KP13510" s="713"/>
      <c r="KQ13510" s="713"/>
      <c r="KR13510" s="713"/>
      <c r="KS13510" s="713"/>
      <c r="KT13510" s="713"/>
      <c r="KU13510" s="713"/>
      <c r="KV13510" s="713"/>
      <c r="KW13510" s="713"/>
      <c r="KX13510" s="713"/>
      <c r="KY13510" s="713"/>
      <c r="KZ13510" s="713"/>
      <c r="LA13510" s="713"/>
      <c r="LB13510" s="713"/>
      <c r="LC13510" s="713"/>
      <c r="LD13510" s="713"/>
      <c r="LE13510" s="713"/>
      <c r="LF13510" s="713"/>
      <c r="LG13510" s="713"/>
      <c r="LH13510" s="713"/>
      <c r="LI13510" s="713"/>
      <c r="LJ13510" s="713"/>
      <c r="LK13510" s="713"/>
      <c r="LL13510" s="713"/>
      <c r="LM13510" s="713"/>
      <c r="LN13510" s="713"/>
      <c r="LO13510" s="713"/>
      <c r="LP13510" s="713"/>
      <c r="LQ13510" s="713"/>
      <c r="LR13510" s="713"/>
      <c r="LS13510" s="713"/>
      <c r="LT13510" s="713"/>
      <c r="LU13510" s="713"/>
      <c r="LV13510" s="713"/>
      <c r="LW13510" s="713"/>
      <c r="LX13510" s="713"/>
      <c r="LY13510" s="713"/>
      <c r="LZ13510" s="713"/>
      <c r="MA13510" s="713"/>
      <c r="MB13510" s="713"/>
      <c r="MC13510" s="713"/>
      <c r="MD13510" s="713"/>
      <c r="ME13510" s="713"/>
      <c r="MF13510" s="713"/>
      <c r="MG13510" s="713"/>
      <c r="MH13510" s="713"/>
      <c r="MI13510" s="713"/>
      <c r="MJ13510" s="713"/>
      <c r="MK13510" s="713"/>
      <c r="ML13510" s="713"/>
      <c r="MM13510" s="713"/>
      <c r="MN13510" s="713"/>
      <c r="MO13510" s="713"/>
      <c r="MP13510" s="713"/>
      <c r="MQ13510" s="713"/>
      <c r="MR13510" s="713"/>
      <c r="MS13510" s="713"/>
      <c r="MT13510" s="713"/>
      <c r="MU13510" s="713"/>
      <c r="MV13510" s="714"/>
      <c r="MW13510" s="714"/>
      <c r="MX13510" s="714"/>
      <c r="MY13510" s="714"/>
      <c r="MZ13510" s="714"/>
    </row>
    <row r="13511" spans="1:364" s="49" customFormat="1">
      <c r="A13511" s="723"/>
      <c r="B13511" s="724"/>
      <c r="C13511" s="709"/>
      <c r="D13511" s="474"/>
      <c r="E13511" s="7"/>
      <c r="F13511" s="7"/>
      <c r="G13511" s="7"/>
      <c r="H13511" s="6"/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6"/>
      <c r="AE13511" s="6"/>
      <c r="AF13511" s="373"/>
      <c r="AG13511" s="7"/>
      <c r="AH13511" s="7"/>
      <c r="AI13511" s="7"/>
      <c r="AJ13511" s="7"/>
      <c r="AK13511" s="7"/>
      <c r="AL13511" s="7"/>
      <c r="AM13511" s="7"/>
      <c r="AN13511" s="7"/>
      <c r="AO13511" s="373"/>
      <c r="AP13511" s="6"/>
      <c r="AQ13511" s="6"/>
      <c r="AR13511" s="6"/>
      <c r="AS13511" s="6"/>
      <c r="AT13511" s="6"/>
      <c r="AU13511" s="6"/>
      <c r="AV13511" s="6"/>
      <c r="AW13511" s="6"/>
      <c r="AX13511" s="6"/>
      <c r="AY13511" s="6"/>
      <c r="AZ13511" s="6"/>
      <c r="BA13511" s="6"/>
      <c r="BB13511" s="6"/>
      <c r="BC13511" s="6"/>
      <c r="BD13511" s="6"/>
      <c r="BE13511" s="6"/>
      <c r="BF13511" s="6"/>
      <c r="BG13511" s="6"/>
      <c r="BH13511" s="6"/>
      <c r="BI13511" s="6"/>
      <c r="BJ13511" s="6"/>
      <c r="BK13511" s="6"/>
      <c r="BL13511" s="6"/>
      <c r="BM13511" s="6"/>
      <c r="BN13511" s="6"/>
      <c r="BO13511" s="6"/>
      <c r="BP13511" s="6"/>
      <c r="BQ13511" s="6"/>
      <c r="BR13511" s="6"/>
      <c r="BS13511" s="6"/>
      <c r="BT13511" s="6"/>
      <c r="BU13511" s="6"/>
      <c r="BV13511" s="6"/>
      <c r="BW13511" s="6"/>
      <c r="BX13511" s="6"/>
      <c r="BY13511" s="6"/>
      <c r="BZ13511" s="373"/>
      <c r="CA13511" s="7"/>
      <c r="CB13511" s="7"/>
      <c r="CC13511" s="7"/>
      <c r="CD13511" s="7"/>
      <c r="CE13511" s="7"/>
      <c r="CF13511" s="7"/>
      <c r="CG13511" s="7"/>
      <c r="CH13511" s="7"/>
      <c r="CI13511" s="7"/>
      <c r="CJ13511" s="7"/>
      <c r="CK13511" s="7"/>
      <c r="CL13511" s="7"/>
      <c r="CM13511" s="7"/>
      <c r="CN13511" s="7"/>
      <c r="CO13511" s="7"/>
      <c r="CP13511" s="7"/>
      <c r="CQ13511" s="7"/>
      <c r="CR13511" s="7"/>
      <c r="CS13511" s="7"/>
      <c r="CT13511" s="7"/>
      <c r="CU13511" s="7"/>
      <c r="CV13511" s="7"/>
      <c r="CW13511" s="7"/>
      <c r="CX13511" s="7"/>
      <c r="CY13511" s="7"/>
      <c r="CZ13511" s="7"/>
      <c r="DA13511" s="7"/>
      <c r="DB13511" s="7"/>
      <c r="DC13511" s="7"/>
      <c r="DD13511" s="7"/>
      <c r="DE13511" s="7"/>
      <c r="DF13511" s="7"/>
      <c r="DG13511" s="373"/>
      <c r="DH13511" s="6"/>
      <c r="DI13511" s="6"/>
      <c r="DJ13511" s="6"/>
      <c r="DK13511" s="6"/>
      <c r="DL13511" s="6"/>
      <c r="DM13511" s="6"/>
      <c r="DN13511" s="6"/>
      <c r="DO13511" s="6"/>
      <c r="DP13511" s="6"/>
      <c r="DQ13511" s="6"/>
      <c r="DR13511" s="6"/>
      <c r="DS13511" s="6"/>
      <c r="DT13511" s="6"/>
      <c r="DU13511" s="6"/>
      <c r="DV13511" s="6"/>
      <c r="DW13511" s="6"/>
      <c r="DX13511" s="6"/>
      <c r="DY13511" s="6"/>
      <c r="DZ13511" s="6"/>
      <c r="EA13511" s="6"/>
      <c r="EB13511" s="6"/>
      <c r="EC13511" s="6"/>
      <c r="ED13511" s="6"/>
      <c r="EE13511" s="6"/>
      <c r="EF13511" s="6"/>
      <c r="EG13511" s="6"/>
      <c r="EH13511" s="6"/>
      <c r="EI13511" s="6"/>
      <c r="EJ13511" s="6"/>
      <c r="EK13511" s="6"/>
      <c r="EL13511" s="6"/>
      <c r="EM13511" s="6"/>
      <c r="EN13511" s="6"/>
      <c r="EO13511" s="6"/>
      <c r="EP13511" s="6"/>
      <c r="EQ13511" s="6"/>
      <c r="ER13511" s="6"/>
      <c r="ES13511" s="6"/>
      <c r="ET13511" s="6"/>
      <c r="EU13511" s="6"/>
      <c r="EV13511" s="6"/>
      <c r="EW13511" s="6"/>
      <c r="EX13511" s="6"/>
      <c r="EY13511" s="6"/>
      <c r="EZ13511" s="6"/>
      <c r="FA13511" s="6"/>
      <c r="FB13511" s="6"/>
      <c r="FC13511" s="6"/>
      <c r="FD13511" s="6"/>
      <c r="FE13511" s="6"/>
      <c r="FF13511" s="373"/>
      <c r="FG13511" s="6"/>
      <c r="FH13511" s="6"/>
      <c r="FI13511" s="6"/>
      <c r="FJ13511" s="6"/>
      <c r="FK13511" s="6"/>
      <c r="FL13511" s="6"/>
      <c r="FM13511" s="225"/>
      <c r="FN13511" s="6"/>
      <c r="FO13511" s="6"/>
      <c r="FP13511" s="6"/>
      <c r="FQ13511" s="6"/>
      <c r="FR13511" s="510"/>
      <c r="FS13511" s="3"/>
      <c r="FT13511" s="3"/>
      <c r="FU13511" s="3"/>
      <c r="FV13511" s="3"/>
      <c r="FW13511" s="3"/>
      <c r="FX13511" s="3"/>
      <c r="FY13511" s="3"/>
      <c r="FZ13511" s="3"/>
      <c r="GA13511" s="3"/>
      <c r="GB13511" s="3"/>
      <c r="GC13511" s="3"/>
      <c r="GD13511" s="3"/>
      <c r="GE13511" s="3"/>
      <c r="GF13511" s="3"/>
      <c r="GG13511" s="3"/>
      <c r="GH13511" s="3"/>
      <c r="GI13511" s="101"/>
      <c r="GJ13511" s="511"/>
      <c r="GK13511" s="101"/>
      <c r="GL13511" s="77"/>
      <c r="GM13511" s="77"/>
      <c r="GN13511" s="77"/>
      <c r="GO13511" s="77"/>
      <c r="GP13511" s="77"/>
      <c r="GQ13511" s="77"/>
      <c r="GR13511" s="77"/>
      <c r="GS13511" s="77"/>
      <c r="GT13511" s="77"/>
      <c r="GU13511" s="77"/>
      <c r="GV13511" s="77"/>
      <c r="GW13511" s="77"/>
      <c r="GX13511" s="77"/>
      <c r="GY13511" s="77"/>
      <c r="GZ13511" s="77"/>
      <c r="HA13511" s="77"/>
      <c r="HB13511" s="77"/>
      <c r="HC13511" s="77"/>
      <c r="HD13511" s="77"/>
      <c r="HE13511" s="77"/>
      <c r="HF13511" s="77"/>
      <c r="HG13511" s="77"/>
      <c r="HH13511" s="77"/>
      <c r="HI13511" s="77"/>
      <c r="HJ13511" s="77"/>
      <c r="HK13511" s="77"/>
      <c r="HL13511" s="77"/>
      <c r="HM13511" s="77"/>
      <c r="HN13511" s="77"/>
      <c r="HO13511" s="77"/>
      <c r="HP13511" s="77"/>
      <c r="HQ13511" s="77"/>
      <c r="HR13511" s="77"/>
      <c r="HS13511" s="77"/>
      <c r="HT13511" s="77"/>
      <c r="HU13511" s="77"/>
      <c r="HV13511" s="77"/>
      <c r="HW13511" s="77"/>
      <c r="HX13511" s="77"/>
      <c r="HY13511" s="77"/>
      <c r="HZ13511" s="77"/>
      <c r="IA13511" s="77"/>
      <c r="IB13511" s="77"/>
      <c r="IC13511" s="77"/>
      <c r="ID13511" s="77"/>
      <c r="IE13511" s="77"/>
      <c r="IF13511" s="77"/>
      <c r="IG13511" s="77"/>
      <c r="IH13511" s="77"/>
      <c r="II13511" s="77"/>
      <c r="IJ13511" s="77"/>
      <c r="IK13511" s="77"/>
      <c r="IL13511" s="77"/>
      <c r="IM13511" s="77"/>
      <c r="IN13511" s="77"/>
      <c r="IO13511" s="77"/>
      <c r="IP13511" s="77"/>
      <c r="IQ13511" s="77"/>
      <c r="IR13511" s="77"/>
      <c r="IS13511" s="77"/>
      <c r="IT13511" s="77"/>
      <c r="IU13511" s="77"/>
      <c r="IV13511" s="3"/>
      <c r="IW13511" s="3"/>
      <c r="IX13511" s="3"/>
      <c r="IY13511" s="3"/>
      <c r="IZ13511" s="3"/>
      <c r="JA13511" s="551"/>
      <c r="JB13511" s="713"/>
      <c r="JC13511" s="713"/>
      <c r="JD13511" s="713"/>
      <c r="JE13511" s="713"/>
      <c r="JF13511" s="713"/>
      <c r="JG13511" s="713"/>
      <c r="JH13511" s="713"/>
      <c r="JI13511" s="713"/>
      <c r="JJ13511" s="713"/>
      <c r="JK13511" s="713"/>
      <c r="JL13511" s="713"/>
      <c r="JM13511" s="713"/>
      <c r="JN13511" s="713"/>
      <c r="JO13511" s="713"/>
      <c r="JP13511" s="713"/>
      <c r="JQ13511" s="713"/>
      <c r="JR13511" s="713"/>
      <c r="JS13511" s="713"/>
      <c r="JT13511" s="713"/>
      <c r="JU13511" s="713"/>
      <c r="JV13511" s="713"/>
      <c r="JW13511" s="713"/>
      <c r="JX13511" s="713"/>
      <c r="JY13511" s="713"/>
      <c r="JZ13511" s="713"/>
      <c r="KA13511" s="713"/>
      <c r="KB13511" s="713"/>
      <c r="KC13511" s="713"/>
      <c r="KD13511" s="713"/>
      <c r="KE13511" s="713"/>
      <c r="KF13511" s="713"/>
      <c r="KG13511" s="713"/>
      <c r="KH13511" s="713"/>
      <c r="KI13511" s="713"/>
      <c r="KJ13511" s="713"/>
      <c r="KK13511" s="713"/>
      <c r="KL13511" s="713"/>
      <c r="KM13511" s="713"/>
      <c r="KN13511" s="713"/>
      <c r="KO13511" s="713"/>
      <c r="KP13511" s="713"/>
      <c r="KQ13511" s="713"/>
      <c r="KR13511" s="713"/>
      <c r="KS13511" s="713"/>
      <c r="KT13511" s="713"/>
      <c r="KU13511" s="713"/>
      <c r="KV13511" s="713"/>
      <c r="KW13511" s="713"/>
      <c r="KX13511" s="713"/>
      <c r="KY13511" s="713"/>
      <c r="KZ13511" s="713"/>
      <c r="LA13511" s="713"/>
      <c r="LB13511" s="713"/>
      <c r="LC13511" s="713"/>
      <c r="LD13511" s="713"/>
      <c r="LE13511" s="713"/>
      <c r="LF13511" s="713"/>
      <c r="LG13511" s="713"/>
      <c r="LH13511" s="713"/>
      <c r="LI13511" s="713"/>
      <c r="LJ13511" s="713"/>
      <c r="LK13511" s="713"/>
      <c r="LL13511" s="713"/>
      <c r="LM13511" s="713"/>
      <c r="LN13511" s="713"/>
      <c r="LO13511" s="713"/>
      <c r="LP13511" s="713"/>
      <c r="LQ13511" s="713"/>
      <c r="LR13511" s="713"/>
      <c r="LS13511" s="713"/>
      <c r="LT13511" s="713"/>
      <c r="LU13511" s="713"/>
      <c r="LV13511" s="713"/>
      <c r="LW13511" s="713"/>
      <c r="LX13511" s="713"/>
      <c r="LY13511" s="713"/>
      <c r="LZ13511" s="713"/>
      <c r="MA13511" s="713"/>
      <c r="MB13511" s="713"/>
      <c r="MC13511" s="713"/>
      <c r="MD13511" s="713"/>
      <c r="ME13511" s="713"/>
      <c r="MF13511" s="713"/>
      <c r="MG13511" s="713"/>
      <c r="MH13511" s="713"/>
      <c r="MI13511" s="713"/>
      <c r="MJ13511" s="713"/>
      <c r="MK13511" s="713"/>
      <c r="ML13511" s="713"/>
      <c r="MM13511" s="713"/>
      <c r="MN13511" s="713"/>
      <c r="MO13511" s="713"/>
      <c r="MP13511" s="713"/>
      <c r="MQ13511" s="713"/>
      <c r="MR13511" s="713"/>
      <c r="MS13511" s="713"/>
      <c r="MT13511" s="713"/>
      <c r="MU13511" s="713"/>
      <c r="MV13511" s="714"/>
      <c r="MW13511" s="714"/>
      <c r="MX13511" s="714"/>
      <c r="MY13511" s="714"/>
      <c r="MZ13511" s="714"/>
    </row>
    <row r="13512" spans="1:364" s="49" customFormat="1">
      <c r="A13512" s="723"/>
      <c r="B13512" s="724"/>
      <c r="C13512" s="709"/>
      <c r="D13512" s="474"/>
      <c r="E13512" s="7"/>
      <c r="F13512" s="7"/>
      <c r="G13512" s="7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6"/>
      <c r="AE13512" s="6"/>
      <c r="AF13512" s="373"/>
      <c r="AG13512" s="7"/>
      <c r="AH13512" s="7"/>
      <c r="AI13512" s="7"/>
      <c r="AJ13512" s="7"/>
      <c r="AK13512" s="7"/>
      <c r="AL13512" s="7"/>
      <c r="AM13512" s="7"/>
      <c r="AN13512" s="7"/>
      <c r="AO13512" s="373"/>
      <c r="AP13512" s="6"/>
      <c r="AQ13512" s="6"/>
      <c r="AR13512" s="6"/>
      <c r="AS13512" s="6"/>
      <c r="AT13512" s="6"/>
      <c r="AU13512" s="6"/>
      <c r="AV13512" s="6"/>
      <c r="AW13512" s="6"/>
      <c r="AX13512" s="6"/>
      <c r="AY13512" s="6"/>
      <c r="AZ13512" s="6"/>
      <c r="BA13512" s="6"/>
      <c r="BB13512" s="6"/>
      <c r="BC13512" s="6"/>
      <c r="BD13512" s="6"/>
      <c r="BE13512" s="6"/>
      <c r="BF13512" s="6"/>
      <c r="BG13512" s="6"/>
      <c r="BH13512" s="6"/>
      <c r="BI13512" s="6"/>
      <c r="BJ13512" s="6"/>
      <c r="BK13512" s="6"/>
      <c r="BL13512" s="6"/>
      <c r="BM13512" s="6"/>
      <c r="BN13512" s="6"/>
      <c r="BO13512" s="6"/>
      <c r="BP13512" s="6"/>
      <c r="BQ13512" s="6"/>
      <c r="BR13512" s="6"/>
      <c r="BS13512" s="6"/>
      <c r="BT13512" s="6"/>
      <c r="BU13512" s="6"/>
      <c r="BV13512" s="6"/>
      <c r="BW13512" s="6"/>
      <c r="BX13512" s="6"/>
      <c r="BY13512" s="6"/>
      <c r="BZ13512" s="373"/>
      <c r="CA13512" s="7"/>
      <c r="CB13512" s="7"/>
      <c r="CC13512" s="7"/>
      <c r="CD13512" s="7"/>
      <c r="CE13512" s="7"/>
      <c r="CF13512" s="7"/>
      <c r="CG13512" s="7"/>
      <c r="CH13512" s="7"/>
      <c r="CI13512" s="7"/>
      <c r="CJ13512" s="7"/>
      <c r="CK13512" s="7"/>
      <c r="CL13512" s="7"/>
      <c r="CM13512" s="7"/>
      <c r="CN13512" s="7"/>
      <c r="CO13512" s="7"/>
      <c r="CP13512" s="7"/>
      <c r="CQ13512" s="7"/>
      <c r="CR13512" s="7"/>
      <c r="CS13512" s="7"/>
      <c r="CT13512" s="7"/>
      <c r="CU13512" s="7"/>
      <c r="CV13512" s="7"/>
      <c r="CW13512" s="7"/>
      <c r="CX13512" s="7"/>
      <c r="CY13512" s="7"/>
      <c r="CZ13512" s="7"/>
      <c r="DA13512" s="7"/>
      <c r="DB13512" s="7"/>
      <c r="DC13512" s="7"/>
      <c r="DD13512" s="7"/>
      <c r="DE13512" s="7"/>
      <c r="DF13512" s="7"/>
      <c r="DG13512" s="373"/>
      <c r="DH13512" s="6"/>
      <c r="DI13512" s="6"/>
      <c r="DJ13512" s="6"/>
      <c r="DK13512" s="6"/>
      <c r="DL13512" s="6"/>
      <c r="DM13512" s="6"/>
      <c r="DN13512" s="6"/>
      <c r="DO13512" s="6"/>
      <c r="DP13512" s="6"/>
      <c r="DQ13512" s="6"/>
      <c r="DR13512" s="6"/>
      <c r="DS13512" s="6"/>
      <c r="DT13512" s="6"/>
      <c r="DU13512" s="6"/>
      <c r="DV13512" s="6"/>
      <c r="DW13512" s="6"/>
      <c r="DX13512" s="6"/>
      <c r="DY13512" s="6"/>
      <c r="DZ13512" s="6"/>
      <c r="EA13512" s="6"/>
      <c r="EB13512" s="6"/>
      <c r="EC13512" s="6"/>
      <c r="ED13512" s="6"/>
      <c r="EE13512" s="6"/>
      <c r="EF13512" s="6"/>
      <c r="EG13512" s="6"/>
      <c r="EH13512" s="6"/>
      <c r="EI13512" s="6"/>
      <c r="EJ13512" s="6"/>
      <c r="EK13512" s="6"/>
      <c r="EL13512" s="6"/>
      <c r="EM13512" s="6"/>
      <c r="EN13512" s="6"/>
      <c r="EO13512" s="6"/>
      <c r="EP13512" s="6"/>
      <c r="EQ13512" s="6"/>
      <c r="ER13512" s="6"/>
      <c r="ES13512" s="6"/>
      <c r="ET13512" s="6"/>
      <c r="EU13512" s="6"/>
      <c r="EV13512" s="6"/>
      <c r="EW13512" s="6"/>
      <c r="EX13512" s="6"/>
      <c r="EY13512" s="6"/>
      <c r="EZ13512" s="6"/>
      <c r="FA13512" s="6"/>
      <c r="FB13512" s="6"/>
      <c r="FC13512" s="6"/>
      <c r="FD13512" s="6"/>
      <c r="FE13512" s="6"/>
      <c r="FF13512" s="373"/>
      <c r="FG13512" s="6"/>
      <c r="FH13512" s="6"/>
      <c r="FI13512" s="6"/>
      <c r="FJ13512" s="6"/>
      <c r="FK13512" s="6"/>
      <c r="FL13512" s="6"/>
      <c r="FM13512" s="225"/>
      <c r="FN13512" s="6"/>
      <c r="FO13512" s="6"/>
      <c r="FP13512" s="6"/>
      <c r="FQ13512" s="6"/>
      <c r="FR13512" s="510"/>
      <c r="FS13512" s="3"/>
      <c r="FT13512" s="3"/>
      <c r="FU13512" s="3"/>
      <c r="FV13512" s="3"/>
      <c r="FW13512" s="3"/>
      <c r="FX13512" s="3"/>
      <c r="FY13512" s="3"/>
      <c r="FZ13512" s="3"/>
      <c r="GA13512" s="3"/>
      <c r="GB13512" s="3"/>
      <c r="GC13512" s="3"/>
      <c r="GD13512" s="3"/>
      <c r="GE13512" s="3"/>
      <c r="GF13512" s="3"/>
      <c r="GG13512" s="3"/>
      <c r="GH13512" s="3"/>
      <c r="GI13512" s="101"/>
      <c r="GJ13512" s="511"/>
      <c r="GK13512" s="101"/>
      <c r="GL13512" s="77"/>
      <c r="GM13512" s="77"/>
      <c r="GN13512" s="77"/>
      <c r="GO13512" s="77"/>
      <c r="GP13512" s="77"/>
      <c r="GQ13512" s="77"/>
      <c r="GR13512" s="77"/>
      <c r="GS13512" s="77"/>
      <c r="GT13512" s="77"/>
      <c r="GU13512" s="77"/>
      <c r="GV13512" s="77"/>
      <c r="GW13512" s="77"/>
      <c r="GX13512" s="77"/>
      <c r="GY13512" s="77"/>
      <c r="GZ13512" s="77"/>
      <c r="HA13512" s="77"/>
      <c r="HB13512" s="77"/>
      <c r="HC13512" s="77"/>
      <c r="HD13512" s="77"/>
      <c r="HE13512" s="77"/>
      <c r="HF13512" s="77"/>
      <c r="HG13512" s="77"/>
      <c r="HH13512" s="77"/>
      <c r="HI13512" s="77"/>
      <c r="HJ13512" s="77"/>
      <c r="HK13512" s="77"/>
      <c r="HL13512" s="77"/>
      <c r="HM13512" s="77"/>
      <c r="HN13512" s="77"/>
      <c r="HO13512" s="77"/>
      <c r="HP13512" s="77"/>
      <c r="HQ13512" s="77"/>
      <c r="HR13512" s="77"/>
      <c r="HS13512" s="77"/>
      <c r="HT13512" s="77"/>
      <c r="HU13512" s="77"/>
      <c r="HV13512" s="77"/>
      <c r="HW13512" s="77"/>
      <c r="HX13512" s="77"/>
      <c r="HY13512" s="77"/>
      <c r="HZ13512" s="77"/>
      <c r="IA13512" s="77"/>
      <c r="IB13512" s="77"/>
      <c r="IC13512" s="77"/>
      <c r="ID13512" s="77"/>
      <c r="IE13512" s="77"/>
      <c r="IF13512" s="77"/>
      <c r="IG13512" s="77"/>
      <c r="IH13512" s="77"/>
      <c r="II13512" s="77"/>
      <c r="IJ13512" s="77"/>
      <c r="IK13512" s="77"/>
      <c r="IL13512" s="77"/>
      <c r="IM13512" s="77"/>
      <c r="IN13512" s="77"/>
      <c r="IO13512" s="77"/>
      <c r="IP13512" s="77"/>
      <c r="IQ13512" s="77"/>
      <c r="IR13512" s="77"/>
      <c r="IS13512" s="77"/>
      <c r="IT13512" s="77"/>
      <c r="IU13512" s="77"/>
      <c r="IV13512" s="3"/>
      <c r="IW13512" s="3"/>
      <c r="IX13512" s="3"/>
      <c r="IY13512" s="3"/>
      <c r="IZ13512" s="3"/>
      <c r="JA13512" s="551"/>
      <c r="JB13512" s="713"/>
      <c r="JC13512" s="713"/>
      <c r="JD13512" s="713"/>
      <c r="JE13512" s="713"/>
      <c r="JF13512" s="713"/>
      <c r="JG13512" s="713"/>
      <c r="JH13512" s="713"/>
      <c r="JI13512" s="713"/>
      <c r="JJ13512" s="713"/>
      <c r="JK13512" s="713"/>
      <c r="JL13512" s="713"/>
      <c r="JM13512" s="713"/>
      <c r="JN13512" s="713"/>
      <c r="JO13512" s="713"/>
      <c r="JP13512" s="713"/>
      <c r="JQ13512" s="713"/>
      <c r="JR13512" s="713"/>
      <c r="JS13512" s="713"/>
      <c r="JT13512" s="713"/>
      <c r="JU13512" s="713"/>
      <c r="JV13512" s="713"/>
      <c r="JW13512" s="713"/>
      <c r="JX13512" s="713"/>
      <c r="JY13512" s="713"/>
      <c r="JZ13512" s="713"/>
      <c r="KA13512" s="713"/>
      <c r="KB13512" s="713"/>
      <c r="KC13512" s="713"/>
      <c r="KD13512" s="713"/>
      <c r="KE13512" s="713"/>
      <c r="KF13512" s="713"/>
      <c r="KG13512" s="713"/>
      <c r="KH13512" s="713"/>
      <c r="KI13512" s="713"/>
      <c r="KJ13512" s="713"/>
      <c r="KK13512" s="713"/>
      <c r="KL13512" s="713"/>
      <c r="KM13512" s="713"/>
      <c r="KN13512" s="713"/>
      <c r="KO13512" s="713"/>
      <c r="KP13512" s="713"/>
      <c r="KQ13512" s="713"/>
      <c r="KR13512" s="713"/>
      <c r="KS13512" s="713"/>
      <c r="KT13512" s="713"/>
      <c r="KU13512" s="713"/>
      <c r="KV13512" s="713"/>
      <c r="KW13512" s="713"/>
      <c r="KX13512" s="713"/>
      <c r="KY13512" s="713"/>
      <c r="KZ13512" s="713"/>
      <c r="LA13512" s="713"/>
      <c r="LB13512" s="713"/>
      <c r="LC13512" s="713"/>
      <c r="LD13512" s="713"/>
      <c r="LE13512" s="713"/>
      <c r="LF13512" s="713"/>
      <c r="LG13512" s="713"/>
      <c r="LH13512" s="713"/>
      <c r="LI13512" s="713"/>
      <c r="LJ13512" s="713"/>
      <c r="LK13512" s="713"/>
      <c r="LL13512" s="713"/>
      <c r="LM13512" s="713"/>
      <c r="LN13512" s="713"/>
      <c r="LO13512" s="713"/>
      <c r="LP13512" s="713"/>
      <c r="LQ13512" s="713"/>
      <c r="LR13512" s="713"/>
      <c r="LS13512" s="713"/>
      <c r="LT13512" s="713"/>
      <c r="LU13512" s="713"/>
      <c r="LV13512" s="713"/>
      <c r="LW13512" s="713"/>
      <c r="LX13512" s="713"/>
      <c r="LY13512" s="713"/>
      <c r="LZ13512" s="713"/>
      <c r="MA13512" s="713"/>
      <c r="MB13512" s="713"/>
      <c r="MC13512" s="713"/>
      <c r="MD13512" s="713"/>
      <c r="ME13512" s="713"/>
      <c r="MF13512" s="713"/>
      <c r="MG13512" s="713"/>
      <c r="MH13512" s="713"/>
      <c r="MI13512" s="713"/>
      <c r="MJ13512" s="713"/>
      <c r="MK13512" s="713"/>
      <c r="ML13512" s="713"/>
      <c r="MM13512" s="713"/>
      <c r="MN13512" s="713"/>
      <c r="MO13512" s="713"/>
      <c r="MP13512" s="713"/>
      <c r="MQ13512" s="713"/>
      <c r="MR13512" s="713"/>
      <c r="MS13512" s="713"/>
      <c r="MT13512" s="713"/>
      <c r="MU13512" s="713"/>
      <c r="MV13512" s="714"/>
      <c r="MW13512" s="714"/>
      <c r="MX13512" s="714"/>
      <c r="MY13512" s="714"/>
      <c r="MZ13512" s="714"/>
    </row>
    <row r="13513" spans="1:364" s="49" customFormat="1">
      <c r="A13513" s="723"/>
      <c r="B13513" s="724"/>
      <c r="C13513" s="709"/>
      <c r="D13513" s="474"/>
      <c r="E13513" s="7"/>
      <c r="F13513" s="7"/>
      <c r="G13513" s="7"/>
      <c r="H13513" s="6"/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6"/>
      <c r="AE13513" s="6"/>
      <c r="AF13513" s="373"/>
      <c r="AG13513" s="7"/>
      <c r="AH13513" s="7"/>
      <c r="AI13513" s="7"/>
      <c r="AJ13513" s="7"/>
      <c r="AK13513" s="7"/>
      <c r="AL13513" s="7"/>
      <c r="AM13513" s="7"/>
      <c r="AN13513" s="7"/>
      <c r="AO13513" s="373"/>
      <c r="AP13513" s="6"/>
      <c r="AQ13513" s="6"/>
      <c r="AR13513" s="6"/>
      <c r="AS13513" s="6"/>
      <c r="AT13513" s="6"/>
      <c r="AU13513" s="6"/>
      <c r="AV13513" s="6"/>
      <c r="AW13513" s="6"/>
      <c r="AX13513" s="6"/>
      <c r="AY13513" s="6"/>
      <c r="AZ13513" s="6"/>
      <c r="BA13513" s="6"/>
      <c r="BB13513" s="6"/>
      <c r="BC13513" s="6"/>
      <c r="BD13513" s="6"/>
      <c r="BE13513" s="6"/>
      <c r="BF13513" s="6"/>
      <c r="BG13513" s="6"/>
      <c r="BH13513" s="6"/>
      <c r="BI13513" s="6"/>
      <c r="BJ13513" s="6"/>
      <c r="BK13513" s="6"/>
      <c r="BL13513" s="6"/>
      <c r="BM13513" s="6"/>
      <c r="BN13513" s="6"/>
      <c r="BO13513" s="6"/>
      <c r="BP13513" s="6"/>
      <c r="BQ13513" s="6"/>
      <c r="BR13513" s="6"/>
      <c r="BS13513" s="6"/>
      <c r="BT13513" s="6"/>
      <c r="BU13513" s="6"/>
      <c r="BV13513" s="6"/>
      <c r="BW13513" s="6"/>
      <c r="BX13513" s="6"/>
      <c r="BY13513" s="6"/>
      <c r="BZ13513" s="373"/>
      <c r="CA13513" s="7"/>
      <c r="CB13513" s="7"/>
      <c r="CC13513" s="7"/>
      <c r="CD13513" s="7"/>
      <c r="CE13513" s="7"/>
      <c r="CF13513" s="7"/>
      <c r="CG13513" s="7"/>
      <c r="CH13513" s="7"/>
      <c r="CI13513" s="7"/>
      <c r="CJ13513" s="7"/>
      <c r="CK13513" s="7"/>
      <c r="CL13513" s="7"/>
      <c r="CM13513" s="7"/>
      <c r="CN13513" s="7"/>
      <c r="CO13513" s="7"/>
      <c r="CP13513" s="7"/>
      <c r="CQ13513" s="7"/>
      <c r="CR13513" s="7"/>
      <c r="CS13513" s="7"/>
      <c r="CT13513" s="7"/>
      <c r="CU13513" s="7"/>
      <c r="CV13513" s="7"/>
      <c r="CW13513" s="7"/>
      <c r="CX13513" s="7"/>
      <c r="CY13513" s="7"/>
      <c r="CZ13513" s="7"/>
      <c r="DA13513" s="7"/>
      <c r="DB13513" s="7"/>
      <c r="DC13513" s="7"/>
      <c r="DD13513" s="7"/>
      <c r="DE13513" s="7"/>
      <c r="DF13513" s="7"/>
      <c r="DG13513" s="373"/>
      <c r="DH13513" s="6"/>
      <c r="DI13513" s="6"/>
      <c r="DJ13513" s="6"/>
      <c r="DK13513" s="6"/>
      <c r="DL13513" s="6"/>
      <c r="DM13513" s="6"/>
      <c r="DN13513" s="6"/>
      <c r="DO13513" s="6"/>
      <c r="DP13513" s="6"/>
      <c r="DQ13513" s="6"/>
      <c r="DR13513" s="6"/>
      <c r="DS13513" s="6"/>
      <c r="DT13513" s="6"/>
      <c r="DU13513" s="6"/>
      <c r="DV13513" s="6"/>
      <c r="DW13513" s="6"/>
      <c r="DX13513" s="6"/>
      <c r="DY13513" s="6"/>
      <c r="DZ13513" s="6"/>
      <c r="EA13513" s="6"/>
      <c r="EB13513" s="6"/>
      <c r="EC13513" s="6"/>
      <c r="ED13513" s="6"/>
      <c r="EE13513" s="6"/>
      <c r="EF13513" s="6"/>
      <c r="EG13513" s="6"/>
      <c r="EH13513" s="6"/>
      <c r="EI13513" s="6"/>
      <c r="EJ13513" s="6"/>
      <c r="EK13513" s="6"/>
      <c r="EL13513" s="6"/>
      <c r="EM13513" s="6"/>
      <c r="EN13513" s="6"/>
      <c r="EO13513" s="6"/>
      <c r="EP13513" s="6"/>
      <c r="EQ13513" s="6"/>
      <c r="ER13513" s="6"/>
      <c r="ES13513" s="6"/>
      <c r="ET13513" s="6"/>
      <c r="EU13513" s="6"/>
      <c r="EV13513" s="6"/>
      <c r="EW13513" s="6"/>
      <c r="EX13513" s="6"/>
      <c r="EY13513" s="6"/>
      <c r="EZ13513" s="6"/>
      <c r="FA13513" s="6"/>
      <c r="FB13513" s="6"/>
      <c r="FC13513" s="6"/>
      <c r="FD13513" s="6"/>
      <c r="FE13513" s="6"/>
      <c r="FF13513" s="373"/>
      <c r="FG13513" s="6"/>
      <c r="FH13513" s="6"/>
      <c r="FI13513" s="6"/>
      <c r="FJ13513" s="6"/>
      <c r="FK13513" s="6"/>
      <c r="FL13513" s="6"/>
      <c r="FM13513" s="225"/>
      <c r="FN13513" s="6"/>
      <c r="FO13513" s="6"/>
      <c r="FP13513" s="6"/>
      <c r="FQ13513" s="6"/>
      <c r="FR13513" s="510"/>
      <c r="FS13513" s="3"/>
      <c r="FT13513" s="3"/>
      <c r="FU13513" s="3"/>
      <c r="FV13513" s="3"/>
      <c r="FW13513" s="3"/>
      <c r="FX13513" s="3"/>
      <c r="FY13513" s="3"/>
      <c r="FZ13513" s="3"/>
      <c r="GA13513" s="3"/>
      <c r="GB13513" s="3"/>
      <c r="GC13513" s="3"/>
      <c r="GD13513" s="3"/>
      <c r="GE13513" s="3"/>
      <c r="GF13513" s="3"/>
      <c r="GG13513" s="3"/>
      <c r="GH13513" s="3"/>
      <c r="GI13513" s="101"/>
      <c r="GJ13513" s="511"/>
      <c r="GK13513" s="101"/>
      <c r="GL13513" s="77"/>
      <c r="GM13513" s="77"/>
      <c r="GN13513" s="77"/>
      <c r="GO13513" s="77"/>
      <c r="GP13513" s="77"/>
      <c r="GQ13513" s="77"/>
      <c r="GR13513" s="77"/>
      <c r="GS13513" s="77"/>
      <c r="GT13513" s="77"/>
      <c r="GU13513" s="77"/>
      <c r="GV13513" s="77"/>
      <c r="GW13513" s="77"/>
      <c r="GX13513" s="77"/>
      <c r="GY13513" s="77"/>
      <c r="GZ13513" s="77"/>
      <c r="HA13513" s="77"/>
      <c r="HB13513" s="77"/>
      <c r="HC13513" s="77"/>
      <c r="HD13513" s="77"/>
      <c r="HE13513" s="77"/>
      <c r="HF13513" s="77"/>
      <c r="HG13513" s="77"/>
      <c r="HH13513" s="77"/>
      <c r="HI13513" s="77"/>
      <c r="HJ13513" s="77"/>
      <c r="HK13513" s="77"/>
      <c r="HL13513" s="77"/>
      <c r="HM13513" s="77"/>
      <c r="HN13513" s="77"/>
      <c r="HO13513" s="77"/>
      <c r="HP13513" s="77"/>
      <c r="HQ13513" s="77"/>
      <c r="HR13513" s="77"/>
      <c r="HS13513" s="77"/>
      <c r="HT13513" s="77"/>
      <c r="HU13513" s="77"/>
      <c r="HV13513" s="77"/>
      <c r="HW13513" s="77"/>
      <c r="HX13513" s="77"/>
      <c r="HY13513" s="77"/>
      <c r="HZ13513" s="77"/>
      <c r="IA13513" s="77"/>
      <c r="IB13513" s="77"/>
      <c r="IC13513" s="77"/>
      <c r="ID13513" s="77"/>
      <c r="IE13513" s="77"/>
      <c r="IF13513" s="77"/>
      <c r="IG13513" s="77"/>
      <c r="IH13513" s="77"/>
      <c r="II13513" s="77"/>
      <c r="IJ13513" s="77"/>
      <c r="IK13513" s="77"/>
      <c r="IL13513" s="77"/>
      <c r="IM13513" s="77"/>
      <c r="IN13513" s="77"/>
      <c r="IO13513" s="77"/>
      <c r="IP13513" s="77"/>
      <c r="IQ13513" s="77"/>
      <c r="IR13513" s="77"/>
      <c r="IS13513" s="77"/>
      <c r="IT13513" s="77"/>
      <c r="IU13513" s="77"/>
      <c r="IV13513" s="3"/>
      <c r="IW13513" s="3"/>
      <c r="IX13513" s="3"/>
      <c r="IY13513" s="3"/>
      <c r="IZ13513" s="3"/>
      <c r="JA13513" s="551"/>
      <c r="JB13513" s="713"/>
      <c r="JC13513" s="713"/>
      <c r="JD13513" s="713"/>
      <c r="JE13513" s="713"/>
      <c r="JF13513" s="713"/>
      <c r="JG13513" s="713"/>
      <c r="JH13513" s="713"/>
      <c r="JI13513" s="713"/>
      <c r="JJ13513" s="713"/>
      <c r="JK13513" s="713"/>
      <c r="JL13513" s="713"/>
      <c r="JM13513" s="713"/>
      <c r="JN13513" s="713"/>
      <c r="JO13513" s="713"/>
      <c r="JP13513" s="713"/>
      <c r="JQ13513" s="713"/>
      <c r="JR13513" s="713"/>
      <c r="JS13513" s="713"/>
      <c r="JT13513" s="713"/>
      <c r="JU13513" s="713"/>
      <c r="JV13513" s="713"/>
      <c r="JW13513" s="713"/>
      <c r="JX13513" s="713"/>
      <c r="JY13513" s="713"/>
      <c r="JZ13513" s="713"/>
      <c r="KA13513" s="713"/>
      <c r="KB13513" s="713"/>
      <c r="KC13513" s="713"/>
      <c r="KD13513" s="713"/>
      <c r="KE13513" s="713"/>
      <c r="KF13513" s="713"/>
      <c r="KG13513" s="713"/>
      <c r="KH13513" s="713"/>
      <c r="KI13513" s="713"/>
      <c r="KJ13513" s="713"/>
      <c r="KK13513" s="713"/>
      <c r="KL13513" s="713"/>
      <c r="KM13513" s="713"/>
      <c r="KN13513" s="713"/>
      <c r="KO13513" s="713"/>
      <c r="KP13513" s="713"/>
      <c r="KQ13513" s="713"/>
      <c r="KR13513" s="713"/>
      <c r="KS13513" s="713"/>
      <c r="KT13513" s="713"/>
      <c r="KU13513" s="713"/>
      <c r="KV13513" s="713"/>
      <c r="KW13513" s="713"/>
      <c r="KX13513" s="713"/>
      <c r="KY13513" s="713"/>
      <c r="KZ13513" s="713"/>
      <c r="LA13513" s="713"/>
      <c r="LB13513" s="713"/>
      <c r="LC13513" s="713"/>
      <c r="LD13513" s="713"/>
      <c r="LE13513" s="713"/>
      <c r="LF13513" s="713"/>
      <c r="LG13513" s="713"/>
      <c r="LH13513" s="713"/>
      <c r="LI13513" s="713"/>
      <c r="LJ13513" s="713"/>
      <c r="LK13513" s="713"/>
      <c r="LL13513" s="713"/>
      <c r="LM13513" s="713"/>
      <c r="LN13513" s="713"/>
      <c r="LO13513" s="713"/>
      <c r="LP13513" s="713"/>
      <c r="LQ13513" s="713"/>
      <c r="LR13513" s="713"/>
      <c r="LS13513" s="713"/>
      <c r="LT13513" s="713"/>
      <c r="LU13513" s="713"/>
      <c r="LV13513" s="713"/>
      <c r="LW13513" s="713"/>
      <c r="LX13513" s="713"/>
      <c r="LY13513" s="713"/>
      <c r="LZ13513" s="713"/>
      <c r="MA13513" s="713"/>
      <c r="MB13513" s="713"/>
      <c r="MC13513" s="713"/>
      <c r="MD13513" s="713"/>
      <c r="ME13513" s="713"/>
      <c r="MF13513" s="713"/>
      <c r="MG13513" s="713"/>
      <c r="MH13513" s="713"/>
      <c r="MI13513" s="713"/>
      <c r="MJ13513" s="713"/>
      <c r="MK13513" s="713"/>
      <c r="ML13513" s="713"/>
      <c r="MM13513" s="713"/>
      <c r="MN13513" s="713"/>
      <c r="MO13513" s="713"/>
      <c r="MP13513" s="713"/>
      <c r="MQ13513" s="713"/>
      <c r="MR13513" s="713"/>
      <c r="MS13513" s="713"/>
      <c r="MT13513" s="713"/>
      <c r="MU13513" s="713"/>
      <c r="MV13513" s="714"/>
      <c r="MW13513" s="714"/>
      <c r="MX13513" s="714"/>
      <c r="MY13513" s="714"/>
      <c r="MZ13513" s="714"/>
    </row>
    <row r="13514" spans="1:364" s="49" customFormat="1">
      <c r="A13514" s="723"/>
      <c r="B13514" s="724"/>
      <c r="C13514" s="709"/>
      <c r="D13514" s="474"/>
      <c r="E13514" s="7"/>
      <c r="F13514" s="7"/>
      <c r="G13514" s="7"/>
      <c r="H13514" s="6"/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6"/>
      <c r="AE13514" s="6"/>
      <c r="AF13514" s="373"/>
      <c r="AG13514" s="7"/>
      <c r="AH13514" s="7"/>
      <c r="AI13514" s="7"/>
      <c r="AJ13514" s="7"/>
      <c r="AK13514" s="7"/>
      <c r="AL13514" s="7"/>
      <c r="AM13514" s="7"/>
      <c r="AN13514" s="7"/>
      <c r="AO13514" s="373"/>
      <c r="AP13514" s="6"/>
      <c r="AQ13514" s="6"/>
      <c r="AR13514" s="6"/>
      <c r="AS13514" s="6"/>
      <c r="AT13514" s="6"/>
      <c r="AU13514" s="6"/>
      <c r="AV13514" s="6"/>
      <c r="AW13514" s="6"/>
      <c r="AX13514" s="6"/>
      <c r="AY13514" s="6"/>
      <c r="AZ13514" s="6"/>
      <c r="BA13514" s="6"/>
      <c r="BB13514" s="6"/>
      <c r="BC13514" s="6"/>
      <c r="BD13514" s="6"/>
      <c r="BE13514" s="6"/>
      <c r="BF13514" s="6"/>
      <c r="BG13514" s="6"/>
      <c r="BH13514" s="6"/>
      <c r="BI13514" s="6"/>
      <c r="BJ13514" s="6"/>
      <c r="BK13514" s="6"/>
      <c r="BL13514" s="6"/>
      <c r="BM13514" s="6"/>
      <c r="BN13514" s="6"/>
      <c r="BO13514" s="6"/>
      <c r="BP13514" s="6"/>
      <c r="BQ13514" s="6"/>
      <c r="BR13514" s="6"/>
      <c r="BS13514" s="6"/>
      <c r="BT13514" s="6"/>
      <c r="BU13514" s="6"/>
      <c r="BV13514" s="6"/>
      <c r="BW13514" s="6"/>
      <c r="BX13514" s="6"/>
      <c r="BY13514" s="6"/>
      <c r="BZ13514" s="373"/>
      <c r="CA13514" s="7"/>
      <c r="CB13514" s="7"/>
      <c r="CC13514" s="7"/>
      <c r="CD13514" s="7"/>
      <c r="CE13514" s="7"/>
      <c r="CF13514" s="7"/>
      <c r="CG13514" s="7"/>
      <c r="CH13514" s="7"/>
      <c r="CI13514" s="7"/>
      <c r="CJ13514" s="7"/>
      <c r="CK13514" s="7"/>
      <c r="CL13514" s="7"/>
      <c r="CM13514" s="7"/>
      <c r="CN13514" s="7"/>
      <c r="CO13514" s="7"/>
      <c r="CP13514" s="7"/>
      <c r="CQ13514" s="7"/>
      <c r="CR13514" s="7"/>
      <c r="CS13514" s="7"/>
      <c r="CT13514" s="7"/>
      <c r="CU13514" s="7"/>
      <c r="CV13514" s="7"/>
      <c r="CW13514" s="7"/>
      <c r="CX13514" s="7"/>
      <c r="CY13514" s="7"/>
      <c r="CZ13514" s="7"/>
      <c r="DA13514" s="7"/>
      <c r="DB13514" s="7"/>
      <c r="DC13514" s="7"/>
      <c r="DD13514" s="7"/>
      <c r="DE13514" s="7"/>
      <c r="DF13514" s="7"/>
      <c r="DG13514" s="373"/>
      <c r="DH13514" s="6"/>
      <c r="DI13514" s="6"/>
      <c r="DJ13514" s="6"/>
      <c r="DK13514" s="6"/>
      <c r="DL13514" s="6"/>
      <c r="DM13514" s="6"/>
      <c r="DN13514" s="6"/>
      <c r="DO13514" s="6"/>
      <c r="DP13514" s="6"/>
      <c r="DQ13514" s="6"/>
      <c r="DR13514" s="6"/>
      <c r="DS13514" s="6"/>
      <c r="DT13514" s="6"/>
      <c r="DU13514" s="6"/>
      <c r="DV13514" s="6"/>
      <c r="DW13514" s="6"/>
      <c r="DX13514" s="6"/>
      <c r="DY13514" s="6"/>
      <c r="DZ13514" s="6"/>
      <c r="EA13514" s="6"/>
      <c r="EB13514" s="6"/>
      <c r="EC13514" s="6"/>
      <c r="ED13514" s="6"/>
      <c r="EE13514" s="6"/>
      <c r="EF13514" s="6"/>
      <c r="EG13514" s="6"/>
      <c r="EH13514" s="6"/>
      <c r="EI13514" s="6"/>
      <c r="EJ13514" s="6"/>
      <c r="EK13514" s="6"/>
      <c r="EL13514" s="6"/>
      <c r="EM13514" s="6"/>
      <c r="EN13514" s="6"/>
      <c r="EO13514" s="6"/>
      <c r="EP13514" s="6"/>
      <c r="EQ13514" s="6"/>
      <c r="ER13514" s="6"/>
      <c r="ES13514" s="6"/>
      <c r="ET13514" s="6"/>
      <c r="EU13514" s="6"/>
      <c r="EV13514" s="6"/>
      <c r="EW13514" s="6"/>
      <c r="EX13514" s="6"/>
      <c r="EY13514" s="6"/>
      <c r="EZ13514" s="6"/>
      <c r="FA13514" s="6"/>
      <c r="FB13514" s="6"/>
      <c r="FC13514" s="6"/>
      <c r="FD13514" s="6"/>
      <c r="FE13514" s="6"/>
      <c r="FF13514" s="373"/>
      <c r="FG13514" s="6"/>
      <c r="FH13514" s="6"/>
      <c r="FI13514" s="6"/>
      <c r="FJ13514" s="6"/>
      <c r="FK13514" s="6"/>
      <c r="FL13514" s="6"/>
      <c r="FM13514" s="225"/>
      <c r="FN13514" s="6"/>
      <c r="FO13514" s="6"/>
      <c r="FP13514" s="6"/>
      <c r="FQ13514" s="6"/>
      <c r="FR13514" s="510"/>
      <c r="FS13514" s="3"/>
      <c r="FT13514" s="3"/>
      <c r="FU13514" s="3"/>
      <c r="FV13514" s="3"/>
      <c r="FW13514" s="3"/>
      <c r="FX13514" s="3"/>
      <c r="FY13514" s="3"/>
      <c r="FZ13514" s="3"/>
      <c r="GA13514" s="3"/>
      <c r="GB13514" s="3"/>
      <c r="GC13514" s="3"/>
      <c r="GD13514" s="3"/>
      <c r="GE13514" s="3"/>
      <c r="GF13514" s="3"/>
      <c r="GG13514" s="3"/>
      <c r="GH13514" s="3"/>
      <c r="GI13514" s="101"/>
      <c r="GJ13514" s="511"/>
      <c r="GK13514" s="101"/>
      <c r="GL13514" s="77"/>
      <c r="GM13514" s="77"/>
      <c r="GN13514" s="77"/>
      <c r="GO13514" s="77"/>
      <c r="GP13514" s="77"/>
      <c r="GQ13514" s="77"/>
      <c r="GR13514" s="77"/>
      <c r="GS13514" s="77"/>
      <c r="GT13514" s="77"/>
      <c r="GU13514" s="77"/>
      <c r="GV13514" s="77"/>
      <c r="GW13514" s="77"/>
      <c r="GX13514" s="77"/>
      <c r="GY13514" s="77"/>
      <c r="GZ13514" s="77"/>
      <c r="HA13514" s="77"/>
      <c r="HB13514" s="77"/>
      <c r="HC13514" s="77"/>
      <c r="HD13514" s="77"/>
      <c r="HE13514" s="77"/>
      <c r="HF13514" s="77"/>
      <c r="HG13514" s="77"/>
      <c r="HH13514" s="77"/>
      <c r="HI13514" s="77"/>
      <c r="HJ13514" s="77"/>
      <c r="HK13514" s="77"/>
      <c r="HL13514" s="77"/>
      <c r="HM13514" s="77"/>
      <c r="HN13514" s="77"/>
      <c r="HO13514" s="77"/>
      <c r="HP13514" s="77"/>
      <c r="HQ13514" s="77"/>
      <c r="HR13514" s="77"/>
      <c r="HS13514" s="77"/>
      <c r="HT13514" s="77"/>
      <c r="HU13514" s="77"/>
      <c r="HV13514" s="77"/>
      <c r="HW13514" s="77"/>
      <c r="HX13514" s="77"/>
      <c r="HY13514" s="77"/>
      <c r="HZ13514" s="77"/>
      <c r="IA13514" s="77"/>
      <c r="IB13514" s="77"/>
      <c r="IC13514" s="77"/>
      <c r="ID13514" s="77"/>
      <c r="IE13514" s="77"/>
      <c r="IF13514" s="77"/>
      <c r="IG13514" s="77"/>
      <c r="IH13514" s="77"/>
      <c r="II13514" s="77"/>
      <c r="IJ13514" s="77"/>
      <c r="IK13514" s="77"/>
      <c r="IL13514" s="77"/>
      <c r="IM13514" s="77"/>
      <c r="IN13514" s="77"/>
      <c r="IO13514" s="77"/>
      <c r="IP13514" s="77"/>
      <c r="IQ13514" s="77"/>
      <c r="IR13514" s="77"/>
      <c r="IS13514" s="77"/>
      <c r="IT13514" s="77"/>
      <c r="IU13514" s="77"/>
      <c r="IV13514" s="3"/>
      <c r="IW13514" s="3"/>
      <c r="IX13514" s="3"/>
      <c r="IY13514" s="3"/>
      <c r="IZ13514" s="3"/>
      <c r="JA13514" s="551"/>
      <c r="JB13514" s="713"/>
      <c r="JC13514" s="713"/>
      <c r="JD13514" s="713"/>
      <c r="JE13514" s="713"/>
      <c r="JF13514" s="713"/>
      <c r="JG13514" s="713"/>
      <c r="JH13514" s="713"/>
      <c r="JI13514" s="713"/>
      <c r="JJ13514" s="713"/>
      <c r="JK13514" s="713"/>
      <c r="JL13514" s="713"/>
      <c r="JM13514" s="713"/>
      <c r="JN13514" s="713"/>
      <c r="JO13514" s="713"/>
      <c r="JP13514" s="713"/>
      <c r="JQ13514" s="713"/>
      <c r="JR13514" s="713"/>
      <c r="JS13514" s="713"/>
      <c r="JT13514" s="713"/>
      <c r="JU13514" s="713"/>
      <c r="JV13514" s="713"/>
      <c r="JW13514" s="713"/>
      <c r="JX13514" s="713"/>
      <c r="JY13514" s="713"/>
      <c r="JZ13514" s="713"/>
      <c r="KA13514" s="713"/>
      <c r="KB13514" s="713"/>
      <c r="KC13514" s="713"/>
      <c r="KD13514" s="713"/>
      <c r="KE13514" s="713"/>
      <c r="KF13514" s="713"/>
      <c r="KG13514" s="713"/>
      <c r="KH13514" s="713"/>
      <c r="KI13514" s="713"/>
      <c r="KJ13514" s="713"/>
      <c r="KK13514" s="713"/>
      <c r="KL13514" s="713"/>
      <c r="KM13514" s="713"/>
      <c r="KN13514" s="713"/>
      <c r="KO13514" s="713"/>
      <c r="KP13514" s="713"/>
      <c r="KQ13514" s="713"/>
      <c r="KR13514" s="713"/>
      <c r="KS13514" s="713"/>
      <c r="KT13514" s="713"/>
      <c r="KU13514" s="713"/>
      <c r="KV13514" s="713"/>
      <c r="KW13514" s="713"/>
      <c r="KX13514" s="713"/>
      <c r="KY13514" s="713"/>
      <c r="KZ13514" s="713"/>
      <c r="LA13514" s="713"/>
      <c r="LB13514" s="713"/>
      <c r="LC13514" s="713"/>
      <c r="LD13514" s="713"/>
      <c r="LE13514" s="713"/>
      <c r="LF13514" s="713"/>
      <c r="LG13514" s="713"/>
      <c r="LH13514" s="713"/>
      <c r="LI13514" s="713"/>
      <c r="LJ13514" s="713"/>
      <c r="LK13514" s="713"/>
      <c r="LL13514" s="713"/>
      <c r="LM13514" s="713"/>
      <c r="LN13514" s="713"/>
      <c r="LO13514" s="713"/>
      <c r="LP13514" s="713"/>
      <c r="LQ13514" s="713"/>
      <c r="LR13514" s="713"/>
      <c r="LS13514" s="713"/>
      <c r="LT13514" s="713"/>
      <c r="LU13514" s="713"/>
      <c r="LV13514" s="713"/>
      <c r="LW13514" s="713"/>
      <c r="LX13514" s="713"/>
      <c r="LY13514" s="713"/>
      <c r="LZ13514" s="713"/>
      <c r="MA13514" s="713"/>
      <c r="MB13514" s="713"/>
      <c r="MC13514" s="713"/>
      <c r="MD13514" s="713"/>
      <c r="ME13514" s="713"/>
      <c r="MF13514" s="713"/>
      <c r="MG13514" s="713"/>
      <c r="MH13514" s="713"/>
      <c r="MI13514" s="713"/>
      <c r="MJ13514" s="713"/>
      <c r="MK13514" s="713"/>
      <c r="ML13514" s="713"/>
      <c r="MM13514" s="713"/>
      <c r="MN13514" s="713"/>
      <c r="MO13514" s="713"/>
      <c r="MP13514" s="713"/>
      <c r="MQ13514" s="713"/>
      <c r="MR13514" s="713"/>
      <c r="MS13514" s="713"/>
      <c r="MT13514" s="713"/>
      <c r="MU13514" s="713"/>
      <c r="MV13514" s="714"/>
      <c r="MW13514" s="714"/>
      <c r="MX13514" s="714"/>
      <c r="MY13514" s="714"/>
      <c r="MZ13514" s="714"/>
    </row>
    <row r="13515" spans="1:364" s="49" customFormat="1">
      <c r="A13515" s="723"/>
      <c r="B13515" s="724"/>
      <c r="C13515" s="709"/>
      <c r="D13515" s="474"/>
      <c r="E13515" s="7"/>
      <c r="F13515" s="7"/>
      <c r="G13515" s="7"/>
      <c r="H13515" s="6"/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6"/>
      <c r="AE13515" s="6"/>
      <c r="AF13515" s="373"/>
      <c r="AG13515" s="7"/>
      <c r="AH13515" s="7"/>
      <c r="AI13515" s="7"/>
      <c r="AJ13515" s="7"/>
      <c r="AK13515" s="7"/>
      <c r="AL13515" s="7"/>
      <c r="AM13515" s="7"/>
      <c r="AN13515" s="7"/>
      <c r="AO13515" s="373"/>
      <c r="AP13515" s="6"/>
      <c r="AQ13515" s="6"/>
      <c r="AR13515" s="6"/>
      <c r="AS13515" s="6"/>
      <c r="AT13515" s="6"/>
      <c r="AU13515" s="6"/>
      <c r="AV13515" s="6"/>
      <c r="AW13515" s="6"/>
      <c r="AX13515" s="6"/>
      <c r="AY13515" s="6"/>
      <c r="AZ13515" s="6"/>
      <c r="BA13515" s="6"/>
      <c r="BB13515" s="6"/>
      <c r="BC13515" s="6"/>
      <c r="BD13515" s="6"/>
      <c r="BE13515" s="6"/>
      <c r="BF13515" s="6"/>
      <c r="BG13515" s="6"/>
      <c r="BH13515" s="6"/>
      <c r="BI13515" s="6"/>
      <c r="BJ13515" s="6"/>
      <c r="BK13515" s="6"/>
      <c r="BL13515" s="6"/>
      <c r="BM13515" s="6"/>
      <c r="BN13515" s="6"/>
      <c r="BO13515" s="6"/>
      <c r="BP13515" s="6"/>
      <c r="BQ13515" s="6"/>
      <c r="BR13515" s="6"/>
      <c r="BS13515" s="6"/>
      <c r="BT13515" s="6"/>
      <c r="BU13515" s="6"/>
      <c r="BV13515" s="6"/>
      <c r="BW13515" s="6"/>
      <c r="BX13515" s="6"/>
      <c r="BY13515" s="6"/>
      <c r="BZ13515" s="373"/>
      <c r="CA13515" s="7"/>
      <c r="CB13515" s="7"/>
      <c r="CC13515" s="7"/>
      <c r="CD13515" s="7"/>
      <c r="CE13515" s="7"/>
      <c r="CF13515" s="7"/>
      <c r="CG13515" s="7"/>
      <c r="CH13515" s="7"/>
      <c r="CI13515" s="7"/>
      <c r="CJ13515" s="7"/>
      <c r="CK13515" s="7"/>
      <c r="CL13515" s="7"/>
      <c r="CM13515" s="7"/>
      <c r="CN13515" s="7"/>
      <c r="CO13515" s="7"/>
      <c r="CP13515" s="7"/>
      <c r="CQ13515" s="7"/>
      <c r="CR13515" s="7"/>
      <c r="CS13515" s="7"/>
      <c r="CT13515" s="7"/>
      <c r="CU13515" s="7"/>
      <c r="CV13515" s="7"/>
      <c r="CW13515" s="7"/>
      <c r="CX13515" s="7"/>
      <c r="CY13515" s="7"/>
      <c r="CZ13515" s="7"/>
      <c r="DA13515" s="7"/>
      <c r="DB13515" s="7"/>
      <c r="DC13515" s="7"/>
      <c r="DD13515" s="7"/>
      <c r="DE13515" s="7"/>
      <c r="DF13515" s="7"/>
      <c r="DG13515" s="373"/>
      <c r="DH13515" s="6"/>
      <c r="DI13515" s="6"/>
      <c r="DJ13515" s="6"/>
      <c r="DK13515" s="6"/>
      <c r="DL13515" s="6"/>
      <c r="DM13515" s="6"/>
      <c r="DN13515" s="6"/>
      <c r="DO13515" s="6"/>
      <c r="DP13515" s="6"/>
      <c r="DQ13515" s="6"/>
      <c r="DR13515" s="6"/>
      <c r="DS13515" s="6"/>
      <c r="DT13515" s="6"/>
      <c r="DU13515" s="6"/>
      <c r="DV13515" s="6"/>
      <c r="DW13515" s="6"/>
      <c r="DX13515" s="6"/>
      <c r="DY13515" s="6"/>
      <c r="DZ13515" s="6"/>
      <c r="EA13515" s="6"/>
      <c r="EB13515" s="6"/>
      <c r="EC13515" s="6"/>
      <c r="ED13515" s="6"/>
      <c r="EE13515" s="6"/>
      <c r="EF13515" s="6"/>
      <c r="EG13515" s="6"/>
      <c r="EH13515" s="6"/>
      <c r="EI13515" s="6"/>
      <c r="EJ13515" s="6"/>
      <c r="EK13515" s="6"/>
      <c r="EL13515" s="6"/>
      <c r="EM13515" s="6"/>
      <c r="EN13515" s="6"/>
      <c r="EO13515" s="6"/>
      <c r="EP13515" s="6"/>
      <c r="EQ13515" s="6"/>
      <c r="ER13515" s="6"/>
      <c r="ES13515" s="6"/>
      <c r="ET13515" s="6"/>
      <c r="EU13515" s="6"/>
      <c r="EV13515" s="6"/>
      <c r="EW13515" s="6"/>
      <c r="EX13515" s="6"/>
      <c r="EY13515" s="6"/>
      <c r="EZ13515" s="6"/>
      <c r="FA13515" s="6"/>
      <c r="FB13515" s="6"/>
      <c r="FC13515" s="6"/>
      <c r="FD13515" s="6"/>
      <c r="FE13515" s="6"/>
      <c r="FF13515" s="373"/>
      <c r="FG13515" s="6"/>
      <c r="FH13515" s="6"/>
      <c r="FI13515" s="6"/>
      <c r="FJ13515" s="6"/>
      <c r="FK13515" s="6"/>
      <c r="FL13515" s="6"/>
      <c r="FM13515" s="225"/>
      <c r="FN13515" s="6"/>
      <c r="FO13515" s="6"/>
      <c r="FP13515" s="6"/>
      <c r="FQ13515" s="6"/>
      <c r="FR13515" s="510"/>
      <c r="FS13515" s="3"/>
      <c r="FT13515" s="3"/>
      <c r="FU13515" s="3"/>
      <c r="FV13515" s="3"/>
      <c r="FW13515" s="3"/>
      <c r="FX13515" s="3"/>
      <c r="FY13515" s="3"/>
      <c r="FZ13515" s="3"/>
      <c r="GA13515" s="3"/>
      <c r="GB13515" s="3"/>
      <c r="GC13515" s="3"/>
      <c r="GD13515" s="3"/>
      <c r="GE13515" s="3"/>
      <c r="GF13515" s="3"/>
      <c r="GG13515" s="3"/>
      <c r="GH13515" s="3"/>
      <c r="GI13515" s="101"/>
      <c r="GJ13515" s="511"/>
      <c r="GK13515" s="101"/>
      <c r="GL13515" s="77"/>
      <c r="GM13515" s="77"/>
      <c r="GN13515" s="77"/>
      <c r="GO13515" s="77"/>
      <c r="GP13515" s="77"/>
      <c r="GQ13515" s="77"/>
      <c r="GR13515" s="77"/>
      <c r="GS13515" s="77"/>
      <c r="GT13515" s="77"/>
      <c r="GU13515" s="77"/>
      <c r="GV13515" s="77"/>
      <c r="GW13515" s="77"/>
      <c r="GX13515" s="77"/>
      <c r="GY13515" s="77"/>
      <c r="GZ13515" s="77"/>
      <c r="HA13515" s="77"/>
      <c r="HB13515" s="77"/>
      <c r="HC13515" s="77"/>
      <c r="HD13515" s="77"/>
      <c r="HE13515" s="77"/>
      <c r="HF13515" s="77"/>
      <c r="HG13515" s="77"/>
      <c r="HH13515" s="77"/>
      <c r="HI13515" s="77"/>
      <c r="HJ13515" s="77"/>
      <c r="HK13515" s="77"/>
      <c r="HL13515" s="77"/>
      <c r="HM13515" s="77"/>
      <c r="HN13515" s="77"/>
      <c r="HO13515" s="77"/>
      <c r="HP13515" s="77"/>
      <c r="HQ13515" s="77"/>
      <c r="HR13515" s="77"/>
      <c r="HS13515" s="77"/>
      <c r="HT13515" s="77"/>
      <c r="HU13515" s="77"/>
      <c r="HV13515" s="77"/>
      <c r="HW13515" s="77"/>
      <c r="HX13515" s="77"/>
      <c r="HY13515" s="77"/>
      <c r="HZ13515" s="77"/>
      <c r="IA13515" s="77"/>
      <c r="IB13515" s="77"/>
      <c r="IC13515" s="77"/>
      <c r="ID13515" s="77"/>
      <c r="IE13515" s="77"/>
      <c r="IF13515" s="77"/>
      <c r="IG13515" s="77"/>
      <c r="IH13515" s="77"/>
      <c r="II13515" s="77"/>
      <c r="IJ13515" s="77"/>
      <c r="IK13515" s="77"/>
      <c r="IL13515" s="77"/>
      <c r="IM13515" s="77"/>
      <c r="IN13515" s="77"/>
      <c r="IO13515" s="77"/>
      <c r="IP13515" s="77"/>
      <c r="IQ13515" s="77"/>
      <c r="IR13515" s="77"/>
      <c r="IS13515" s="77"/>
      <c r="IT13515" s="77"/>
      <c r="IU13515" s="77"/>
      <c r="IV13515" s="3"/>
      <c r="IW13515" s="3"/>
      <c r="IX13515" s="3"/>
      <c r="IY13515" s="3"/>
      <c r="IZ13515" s="3"/>
      <c r="JA13515" s="551"/>
      <c r="JB13515" s="713"/>
      <c r="JC13515" s="713"/>
      <c r="JD13515" s="713"/>
      <c r="JE13515" s="713"/>
      <c r="JF13515" s="713"/>
      <c r="JG13515" s="713"/>
      <c r="JH13515" s="713"/>
      <c r="JI13515" s="713"/>
      <c r="JJ13515" s="713"/>
      <c r="JK13515" s="713"/>
      <c r="JL13515" s="713"/>
      <c r="JM13515" s="713"/>
      <c r="JN13515" s="713"/>
      <c r="JO13515" s="713"/>
      <c r="JP13515" s="713"/>
      <c r="JQ13515" s="713"/>
      <c r="JR13515" s="713"/>
      <c r="JS13515" s="713"/>
      <c r="JT13515" s="713"/>
      <c r="JU13515" s="713"/>
      <c r="JV13515" s="713"/>
      <c r="JW13515" s="713"/>
      <c r="JX13515" s="713"/>
      <c r="JY13515" s="713"/>
      <c r="JZ13515" s="713"/>
      <c r="KA13515" s="713"/>
      <c r="KB13515" s="713"/>
      <c r="KC13515" s="713"/>
      <c r="KD13515" s="713"/>
      <c r="KE13515" s="713"/>
      <c r="KF13515" s="713"/>
      <c r="KG13515" s="713"/>
      <c r="KH13515" s="713"/>
      <c r="KI13515" s="713"/>
      <c r="KJ13515" s="713"/>
      <c r="KK13515" s="713"/>
      <c r="KL13515" s="713"/>
      <c r="KM13515" s="713"/>
      <c r="KN13515" s="713"/>
      <c r="KO13515" s="713"/>
      <c r="KP13515" s="713"/>
      <c r="KQ13515" s="713"/>
      <c r="KR13515" s="713"/>
      <c r="KS13515" s="713"/>
      <c r="KT13515" s="713"/>
      <c r="KU13515" s="713"/>
      <c r="KV13515" s="713"/>
      <c r="KW13515" s="713"/>
      <c r="KX13515" s="713"/>
      <c r="KY13515" s="713"/>
      <c r="KZ13515" s="713"/>
      <c r="LA13515" s="713"/>
      <c r="LB13515" s="713"/>
      <c r="LC13515" s="713"/>
      <c r="LD13515" s="713"/>
      <c r="LE13515" s="713"/>
      <c r="LF13515" s="713"/>
      <c r="LG13515" s="713"/>
      <c r="LH13515" s="713"/>
      <c r="LI13515" s="713"/>
      <c r="LJ13515" s="713"/>
      <c r="LK13515" s="713"/>
      <c r="LL13515" s="713"/>
      <c r="LM13515" s="713"/>
      <c r="LN13515" s="713"/>
      <c r="LO13515" s="713"/>
      <c r="LP13515" s="713"/>
      <c r="LQ13515" s="713"/>
      <c r="LR13515" s="713"/>
      <c r="LS13515" s="713"/>
      <c r="LT13515" s="713"/>
      <c r="LU13515" s="713"/>
      <c r="LV13515" s="713"/>
      <c r="LW13515" s="713"/>
      <c r="LX13515" s="713"/>
      <c r="LY13515" s="713"/>
      <c r="LZ13515" s="713"/>
      <c r="MA13515" s="713"/>
      <c r="MB13515" s="713"/>
      <c r="MC13515" s="713"/>
      <c r="MD13515" s="713"/>
      <c r="ME13515" s="713"/>
      <c r="MF13515" s="713"/>
      <c r="MG13515" s="713"/>
      <c r="MH13515" s="713"/>
      <c r="MI13515" s="713"/>
      <c r="MJ13515" s="713"/>
      <c r="MK13515" s="713"/>
      <c r="ML13515" s="713"/>
      <c r="MM13515" s="713"/>
      <c r="MN13515" s="713"/>
      <c r="MO13515" s="713"/>
      <c r="MP13515" s="713"/>
      <c r="MQ13515" s="713"/>
      <c r="MR13515" s="713"/>
      <c r="MS13515" s="713"/>
      <c r="MT13515" s="713"/>
      <c r="MU13515" s="713"/>
      <c r="MV13515" s="714"/>
      <c r="MW13515" s="714"/>
      <c r="MX13515" s="714"/>
      <c r="MY13515" s="714"/>
      <c r="MZ13515" s="714"/>
    </row>
    <row r="13516" spans="1:364" s="49" customFormat="1">
      <c r="A13516" s="723"/>
      <c r="B13516" s="724"/>
      <c r="C13516" s="709"/>
      <c r="D13516" s="474"/>
      <c r="E13516" s="7"/>
      <c r="F13516" s="7"/>
      <c r="G13516" s="7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6"/>
      <c r="AE13516" s="6"/>
      <c r="AF13516" s="373"/>
      <c r="AG13516" s="7"/>
      <c r="AH13516" s="7"/>
      <c r="AI13516" s="7"/>
      <c r="AJ13516" s="7"/>
      <c r="AK13516" s="7"/>
      <c r="AL13516" s="7"/>
      <c r="AM13516" s="7"/>
      <c r="AN13516" s="7"/>
      <c r="AO13516" s="373"/>
      <c r="AP13516" s="6"/>
      <c r="AQ13516" s="6"/>
      <c r="AR13516" s="6"/>
      <c r="AS13516" s="6"/>
      <c r="AT13516" s="6"/>
      <c r="AU13516" s="6"/>
      <c r="AV13516" s="6"/>
      <c r="AW13516" s="6"/>
      <c r="AX13516" s="6"/>
      <c r="AY13516" s="6"/>
      <c r="AZ13516" s="6"/>
      <c r="BA13516" s="6"/>
      <c r="BB13516" s="6"/>
      <c r="BC13516" s="6"/>
      <c r="BD13516" s="6"/>
      <c r="BE13516" s="6"/>
      <c r="BF13516" s="6"/>
      <c r="BG13516" s="6"/>
      <c r="BH13516" s="6"/>
      <c r="BI13516" s="6"/>
      <c r="BJ13516" s="6"/>
      <c r="BK13516" s="6"/>
      <c r="BL13516" s="6"/>
      <c r="BM13516" s="6"/>
      <c r="BN13516" s="6"/>
      <c r="BO13516" s="6"/>
      <c r="BP13516" s="6"/>
      <c r="BQ13516" s="6"/>
      <c r="BR13516" s="6"/>
      <c r="BS13516" s="6"/>
      <c r="BT13516" s="6"/>
      <c r="BU13516" s="6"/>
      <c r="BV13516" s="6"/>
      <c r="BW13516" s="6"/>
      <c r="BX13516" s="6"/>
      <c r="BY13516" s="6"/>
      <c r="BZ13516" s="373"/>
      <c r="CA13516" s="7"/>
      <c r="CB13516" s="7"/>
      <c r="CC13516" s="7"/>
      <c r="CD13516" s="7"/>
      <c r="CE13516" s="7"/>
      <c r="CF13516" s="7"/>
      <c r="CG13516" s="7"/>
      <c r="CH13516" s="7"/>
      <c r="CI13516" s="7"/>
      <c r="CJ13516" s="7"/>
      <c r="CK13516" s="7"/>
      <c r="CL13516" s="7"/>
      <c r="CM13516" s="7"/>
      <c r="CN13516" s="7"/>
      <c r="CO13516" s="7"/>
      <c r="CP13516" s="7"/>
      <c r="CQ13516" s="7"/>
      <c r="CR13516" s="7"/>
      <c r="CS13516" s="7"/>
      <c r="CT13516" s="7"/>
      <c r="CU13516" s="7"/>
      <c r="CV13516" s="7"/>
      <c r="CW13516" s="7"/>
      <c r="CX13516" s="7"/>
      <c r="CY13516" s="7"/>
      <c r="CZ13516" s="7"/>
      <c r="DA13516" s="7"/>
      <c r="DB13516" s="7"/>
      <c r="DC13516" s="7"/>
      <c r="DD13516" s="7"/>
      <c r="DE13516" s="7"/>
      <c r="DF13516" s="7"/>
      <c r="DG13516" s="373"/>
      <c r="DH13516" s="6"/>
      <c r="DI13516" s="6"/>
      <c r="DJ13516" s="6"/>
      <c r="DK13516" s="6"/>
      <c r="DL13516" s="6"/>
      <c r="DM13516" s="6"/>
      <c r="DN13516" s="6"/>
      <c r="DO13516" s="6"/>
      <c r="DP13516" s="6"/>
      <c r="DQ13516" s="6"/>
      <c r="DR13516" s="6"/>
      <c r="DS13516" s="6"/>
      <c r="DT13516" s="6"/>
      <c r="DU13516" s="6"/>
      <c r="DV13516" s="6"/>
      <c r="DW13516" s="6"/>
      <c r="DX13516" s="6"/>
      <c r="DY13516" s="6"/>
      <c r="DZ13516" s="6"/>
      <c r="EA13516" s="6"/>
      <c r="EB13516" s="6"/>
      <c r="EC13516" s="6"/>
      <c r="ED13516" s="6"/>
      <c r="EE13516" s="6"/>
      <c r="EF13516" s="6"/>
      <c r="EG13516" s="6"/>
      <c r="EH13516" s="6"/>
      <c r="EI13516" s="6"/>
      <c r="EJ13516" s="6"/>
      <c r="EK13516" s="6"/>
      <c r="EL13516" s="6"/>
      <c r="EM13516" s="6"/>
      <c r="EN13516" s="6"/>
      <c r="EO13516" s="6"/>
      <c r="EP13516" s="6"/>
      <c r="EQ13516" s="6"/>
      <c r="ER13516" s="6"/>
      <c r="ES13516" s="6"/>
      <c r="ET13516" s="6"/>
      <c r="EU13516" s="6"/>
      <c r="EV13516" s="6"/>
      <c r="EW13516" s="6"/>
      <c r="EX13516" s="6"/>
      <c r="EY13516" s="6"/>
      <c r="EZ13516" s="6"/>
      <c r="FA13516" s="6"/>
      <c r="FB13516" s="6"/>
      <c r="FC13516" s="6"/>
      <c r="FD13516" s="6"/>
      <c r="FE13516" s="6"/>
      <c r="FF13516" s="373"/>
      <c r="FG13516" s="6"/>
      <c r="FH13516" s="6"/>
      <c r="FI13516" s="6"/>
      <c r="FJ13516" s="6"/>
      <c r="FK13516" s="6"/>
      <c r="FL13516" s="6"/>
      <c r="FM13516" s="225"/>
      <c r="FN13516" s="6"/>
      <c r="FO13516" s="6"/>
      <c r="FP13516" s="6"/>
      <c r="FQ13516" s="6"/>
      <c r="FR13516" s="510"/>
      <c r="FS13516" s="3"/>
      <c r="FT13516" s="3"/>
      <c r="FU13516" s="3"/>
      <c r="FV13516" s="3"/>
      <c r="FW13516" s="3"/>
      <c r="FX13516" s="3"/>
      <c r="FY13516" s="3"/>
      <c r="FZ13516" s="3"/>
      <c r="GA13516" s="3"/>
      <c r="GB13516" s="3"/>
      <c r="GC13516" s="3"/>
      <c r="GD13516" s="3"/>
      <c r="GE13516" s="3"/>
      <c r="GF13516" s="3"/>
      <c r="GG13516" s="3"/>
      <c r="GH13516" s="3"/>
      <c r="GI13516" s="101"/>
      <c r="GJ13516" s="511"/>
      <c r="GK13516" s="101"/>
      <c r="GL13516" s="77"/>
      <c r="GM13516" s="77"/>
      <c r="GN13516" s="77"/>
      <c r="GO13516" s="77"/>
      <c r="GP13516" s="77"/>
      <c r="GQ13516" s="77"/>
      <c r="GR13516" s="77"/>
      <c r="GS13516" s="77"/>
      <c r="GT13516" s="77"/>
      <c r="GU13516" s="77"/>
      <c r="GV13516" s="77"/>
      <c r="GW13516" s="77"/>
      <c r="GX13516" s="77"/>
      <c r="GY13516" s="77"/>
      <c r="GZ13516" s="77"/>
      <c r="HA13516" s="77"/>
      <c r="HB13516" s="77"/>
      <c r="HC13516" s="77"/>
      <c r="HD13516" s="77"/>
      <c r="HE13516" s="77"/>
      <c r="HF13516" s="77"/>
      <c r="HG13516" s="77"/>
      <c r="HH13516" s="77"/>
      <c r="HI13516" s="77"/>
      <c r="HJ13516" s="77"/>
      <c r="HK13516" s="77"/>
      <c r="HL13516" s="77"/>
      <c r="HM13516" s="77"/>
      <c r="HN13516" s="77"/>
      <c r="HO13516" s="77"/>
      <c r="HP13516" s="77"/>
      <c r="HQ13516" s="77"/>
      <c r="HR13516" s="77"/>
      <c r="HS13516" s="77"/>
      <c r="HT13516" s="77"/>
      <c r="HU13516" s="77"/>
      <c r="HV13516" s="77"/>
      <c r="HW13516" s="77"/>
      <c r="HX13516" s="77"/>
      <c r="HY13516" s="77"/>
      <c r="HZ13516" s="77"/>
      <c r="IA13516" s="77"/>
      <c r="IB13516" s="77"/>
      <c r="IC13516" s="77"/>
      <c r="ID13516" s="77"/>
      <c r="IE13516" s="77"/>
      <c r="IF13516" s="77"/>
      <c r="IG13516" s="77"/>
      <c r="IH13516" s="77"/>
      <c r="II13516" s="77"/>
      <c r="IJ13516" s="77"/>
      <c r="IK13516" s="77"/>
      <c r="IL13516" s="77"/>
      <c r="IM13516" s="77"/>
      <c r="IN13516" s="77"/>
      <c r="IO13516" s="77"/>
      <c r="IP13516" s="77"/>
      <c r="IQ13516" s="77"/>
      <c r="IR13516" s="77"/>
      <c r="IS13516" s="77"/>
      <c r="IT13516" s="77"/>
      <c r="IU13516" s="77"/>
      <c r="IV13516" s="3"/>
      <c r="IW13516" s="3"/>
      <c r="IX13516" s="3"/>
      <c r="IY13516" s="3"/>
      <c r="IZ13516" s="3"/>
      <c r="JA13516" s="551"/>
      <c r="JB13516" s="713"/>
      <c r="JC13516" s="713"/>
      <c r="JD13516" s="713"/>
      <c r="JE13516" s="713"/>
      <c r="JF13516" s="713"/>
      <c r="JG13516" s="713"/>
      <c r="JH13516" s="713"/>
      <c r="JI13516" s="713"/>
      <c r="JJ13516" s="713"/>
      <c r="JK13516" s="713"/>
      <c r="JL13516" s="713"/>
      <c r="JM13516" s="713"/>
      <c r="JN13516" s="713"/>
      <c r="JO13516" s="713"/>
      <c r="JP13516" s="713"/>
      <c r="JQ13516" s="713"/>
      <c r="JR13516" s="713"/>
      <c r="JS13516" s="713"/>
      <c r="JT13516" s="713"/>
      <c r="JU13516" s="713"/>
      <c r="JV13516" s="713"/>
      <c r="JW13516" s="713"/>
      <c r="JX13516" s="713"/>
      <c r="JY13516" s="713"/>
      <c r="JZ13516" s="713"/>
      <c r="KA13516" s="713"/>
      <c r="KB13516" s="713"/>
      <c r="KC13516" s="713"/>
      <c r="KD13516" s="713"/>
      <c r="KE13516" s="713"/>
      <c r="KF13516" s="713"/>
      <c r="KG13516" s="713"/>
      <c r="KH13516" s="713"/>
      <c r="KI13516" s="713"/>
      <c r="KJ13516" s="713"/>
      <c r="KK13516" s="713"/>
      <c r="KL13516" s="713"/>
      <c r="KM13516" s="713"/>
      <c r="KN13516" s="713"/>
      <c r="KO13516" s="713"/>
      <c r="KP13516" s="713"/>
      <c r="KQ13516" s="713"/>
      <c r="KR13516" s="713"/>
      <c r="KS13516" s="713"/>
      <c r="KT13516" s="713"/>
      <c r="KU13516" s="713"/>
      <c r="KV13516" s="713"/>
      <c r="KW13516" s="713"/>
      <c r="KX13516" s="713"/>
      <c r="KY13516" s="713"/>
      <c r="KZ13516" s="713"/>
      <c r="LA13516" s="713"/>
      <c r="LB13516" s="713"/>
      <c r="LC13516" s="713"/>
      <c r="LD13516" s="713"/>
      <c r="LE13516" s="713"/>
      <c r="LF13516" s="713"/>
      <c r="LG13516" s="713"/>
      <c r="LH13516" s="713"/>
      <c r="LI13516" s="713"/>
      <c r="LJ13516" s="713"/>
      <c r="LK13516" s="713"/>
      <c r="LL13516" s="713"/>
      <c r="LM13516" s="713"/>
      <c r="LN13516" s="713"/>
      <c r="LO13516" s="713"/>
      <c r="LP13516" s="713"/>
      <c r="LQ13516" s="713"/>
      <c r="LR13516" s="713"/>
      <c r="LS13516" s="713"/>
      <c r="LT13516" s="713"/>
      <c r="LU13516" s="713"/>
      <c r="LV13516" s="713"/>
      <c r="LW13516" s="713"/>
      <c r="LX13516" s="713"/>
      <c r="LY13516" s="713"/>
      <c r="LZ13516" s="713"/>
      <c r="MA13516" s="713"/>
      <c r="MB13516" s="713"/>
      <c r="MC13516" s="713"/>
      <c r="MD13516" s="713"/>
      <c r="ME13516" s="713"/>
      <c r="MF13516" s="713"/>
      <c r="MG13516" s="713"/>
      <c r="MH13516" s="713"/>
      <c r="MI13516" s="713"/>
      <c r="MJ13516" s="713"/>
      <c r="MK13516" s="713"/>
      <c r="ML13516" s="713"/>
      <c r="MM13516" s="713"/>
      <c r="MN13516" s="713"/>
      <c r="MO13516" s="713"/>
      <c r="MP13516" s="713"/>
      <c r="MQ13516" s="713"/>
      <c r="MR13516" s="713"/>
      <c r="MS13516" s="713"/>
      <c r="MT13516" s="713"/>
      <c r="MU13516" s="713"/>
      <c r="MV13516" s="714"/>
      <c r="MW13516" s="714"/>
      <c r="MX13516" s="714"/>
      <c r="MY13516" s="714"/>
      <c r="MZ13516" s="714"/>
    </row>
    <row r="13517" spans="1:364" s="49" customFormat="1">
      <c r="A13517" s="723"/>
      <c r="B13517" s="724"/>
      <c r="C13517" s="709"/>
      <c r="D13517" s="474"/>
      <c r="E13517" s="7"/>
      <c r="F13517" s="7"/>
      <c r="G13517" s="7"/>
      <c r="H13517" s="6"/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6"/>
      <c r="AE13517" s="6"/>
      <c r="AF13517" s="373"/>
      <c r="AG13517" s="7"/>
      <c r="AH13517" s="7"/>
      <c r="AI13517" s="7"/>
      <c r="AJ13517" s="7"/>
      <c r="AK13517" s="7"/>
      <c r="AL13517" s="7"/>
      <c r="AM13517" s="7"/>
      <c r="AN13517" s="7"/>
      <c r="AO13517" s="373"/>
      <c r="AP13517" s="6"/>
      <c r="AQ13517" s="6"/>
      <c r="AR13517" s="6"/>
      <c r="AS13517" s="6"/>
      <c r="AT13517" s="6"/>
      <c r="AU13517" s="6"/>
      <c r="AV13517" s="6"/>
      <c r="AW13517" s="6"/>
      <c r="AX13517" s="6"/>
      <c r="AY13517" s="6"/>
      <c r="AZ13517" s="6"/>
      <c r="BA13517" s="6"/>
      <c r="BB13517" s="6"/>
      <c r="BC13517" s="6"/>
      <c r="BD13517" s="6"/>
      <c r="BE13517" s="6"/>
      <c r="BF13517" s="6"/>
      <c r="BG13517" s="6"/>
      <c r="BH13517" s="6"/>
      <c r="BI13517" s="6"/>
      <c r="BJ13517" s="6"/>
      <c r="BK13517" s="6"/>
      <c r="BL13517" s="6"/>
      <c r="BM13517" s="6"/>
      <c r="BN13517" s="6"/>
      <c r="BO13517" s="6"/>
      <c r="BP13517" s="6"/>
      <c r="BQ13517" s="6"/>
      <c r="BR13517" s="6"/>
      <c r="BS13517" s="6"/>
      <c r="BT13517" s="6"/>
      <c r="BU13517" s="6"/>
      <c r="BV13517" s="6"/>
      <c r="BW13517" s="6"/>
      <c r="BX13517" s="6"/>
      <c r="BY13517" s="6"/>
      <c r="BZ13517" s="373"/>
      <c r="CA13517" s="7"/>
      <c r="CB13517" s="7"/>
      <c r="CC13517" s="7"/>
      <c r="CD13517" s="7"/>
      <c r="CE13517" s="7"/>
      <c r="CF13517" s="7"/>
      <c r="CG13517" s="7"/>
      <c r="CH13517" s="7"/>
      <c r="CI13517" s="7"/>
      <c r="CJ13517" s="7"/>
      <c r="CK13517" s="7"/>
      <c r="CL13517" s="7"/>
      <c r="CM13517" s="7"/>
      <c r="CN13517" s="7"/>
      <c r="CO13517" s="7"/>
      <c r="CP13517" s="7"/>
      <c r="CQ13517" s="7"/>
      <c r="CR13517" s="7"/>
      <c r="CS13517" s="7"/>
      <c r="CT13517" s="7"/>
      <c r="CU13517" s="7"/>
      <c r="CV13517" s="7"/>
      <c r="CW13517" s="7"/>
      <c r="CX13517" s="7"/>
      <c r="CY13517" s="7"/>
      <c r="CZ13517" s="7"/>
      <c r="DA13517" s="7"/>
      <c r="DB13517" s="7"/>
      <c r="DC13517" s="7"/>
      <c r="DD13517" s="7"/>
      <c r="DE13517" s="7"/>
      <c r="DF13517" s="7"/>
      <c r="DG13517" s="373"/>
      <c r="DH13517" s="6"/>
      <c r="DI13517" s="6"/>
      <c r="DJ13517" s="6"/>
      <c r="DK13517" s="6"/>
      <c r="DL13517" s="6"/>
      <c r="DM13517" s="6"/>
      <c r="DN13517" s="6"/>
      <c r="DO13517" s="6"/>
      <c r="DP13517" s="6"/>
      <c r="DQ13517" s="6"/>
      <c r="DR13517" s="6"/>
      <c r="DS13517" s="6"/>
      <c r="DT13517" s="6"/>
      <c r="DU13517" s="6"/>
      <c r="DV13517" s="6"/>
      <c r="DW13517" s="6"/>
      <c r="DX13517" s="6"/>
      <c r="DY13517" s="6"/>
      <c r="DZ13517" s="6"/>
      <c r="EA13517" s="6"/>
      <c r="EB13517" s="6"/>
      <c r="EC13517" s="6"/>
      <c r="ED13517" s="6"/>
      <c r="EE13517" s="6"/>
      <c r="EF13517" s="6"/>
      <c r="EG13517" s="6"/>
      <c r="EH13517" s="6"/>
      <c r="EI13517" s="6"/>
      <c r="EJ13517" s="6"/>
      <c r="EK13517" s="6"/>
      <c r="EL13517" s="6"/>
      <c r="EM13517" s="6"/>
      <c r="EN13517" s="6"/>
      <c r="EO13517" s="6"/>
      <c r="EP13517" s="6"/>
      <c r="EQ13517" s="6"/>
      <c r="ER13517" s="6"/>
      <c r="ES13517" s="6"/>
      <c r="ET13517" s="6"/>
      <c r="EU13517" s="6"/>
      <c r="EV13517" s="6"/>
      <c r="EW13517" s="6"/>
      <c r="EX13517" s="6"/>
      <c r="EY13517" s="6"/>
      <c r="EZ13517" s="6"/>
      <c r="FA13517" s="6"/>
      <c r="FB13517" s="6"/>
      <c r="FC13517" s="6"/>
      <c r="FD13517" s="6"/>
      <c r="FE13517" s="6"/>
      <c r="FF13517" s="373"/>
      <c r="FG13517" s="6"/>
      <c r="FH13517" s="6"/>
      <c r="FI13517" s="6"/>
      <c r="FJ13517" s="6"/>
      <c r="FK13517" s="6"/>
      <c r="FL13517" s="6"/>
      <c r="FM13517" s="225"/>
      <c r="FN13517" s="6"/>
      <c r="FO13517" s="6"/>
      <c r="FP13517" s="6"/>
      <c r="FQ13517" s="6"/>
      <c r="FR13517" s="510"/>
      <c r="FS13517" s="3"/>
      <c r="FT13517" s="3"/>
      <c r="FU13517" s="3"/>
      <c r="FV13517" s="3"/>
      <c r="FW13517" s="3"/>
      <c r="FX13517" s="3"/>
      <c r="FY13517" s="3"/>
      <c r="FZ13517" s="3"/>
      <c r="GA13517" s="3"/>
      <c r="GB13517" s="3"/>
      <c r="GC13517" s="3"/>
      <c r="GD13517" s="3"/>
      <c r="GE13517" s="3"/>
      <c r="GF13517" s="3"/>
      <c r="GG13517" s="3"/>
      <c r="GH13517" s="3"/>
      <c r="GI13517" s="101"/>
      <c r="GJ13517" s="511"/>
      <c r="GK13517" s="101"/>
      <c r="GL13517" s="77"/>
      <c r="GM13517" s="77"/>
      <c r="GN13517" s="77"/>
      <c r="GO13517" s="77"/>
      <c r="GP13517" s="77"/>
      <c r="GQ13517" s="77"/>
      <c r="GR13517" s="77"/>
      <c r="GS13517" s="77"/>
      <c r="GT13517" s="77"/>
      <c r="GU13517" s="77"/>
      <c r="GV13517" s="77"/>
      <c r="GW13517" s="77"/>
      <c r="GX13517" s="77"/>
      <c r="GY13517" s="77"/>
      <c r="GZ13517" s="77"/>
      <c r="HA13517" s="77"/>
      <c r="HB13517" s="77"/>
      <c r="HC13517" s="77"/>
      <c r="HD13517" s="77"/>
      <c r="HE13517" s="77"/>
      <c r="HF13517" s="77"/>
      <c r="HG13517" s="77"/>
      <c r="HH13517" s="77"/>
      <c r="HI13517" s="77"/>
      <c r="HJ13517" s="77"/>
      <c r="HK13517" s="77"/>
      <c r="HL13517" s="77"/>
      <c r="HM13517" s="77"/>
      <c r="HN13517" s="77"/>
      <c r="HO13517" s="77"/>
      <c r="HP13517" s="77"/>
      <c r="HQ13517" s="77"/>
      <c r="HR13517" s="77"/>
      <c r="HS13517" s="77"/>
      <c r="HT13517" s="77"/>
      <c r="HU13517" s="77"/>
      <c r="HV13517" s="77"/>
      <c r="HW13517" s="77"/>
      <c r="HX13517" s="77"/>
      <c r="HY13517" s="77"/>
      <c r="HZ13517" s="77"/>
      <c r="IA13517" s="77"/>
      <c r="IB13517" s="77"/>
      <c r="IC13517" s="77"/>
      <c r="ID13517" s="77"/>
      <c r="IE13517" s="77"/>
      <c r="IF13517" s="77"/>
      <c r="IG13517" s="77"/>
      <c r="IH13517" s="77"/>
      <c r="II13517" s="77"/>
      <c r="IJ13517" s="77"/>
      <c r="IK13517" s="77"/>
      <c r="IL13517" s="77"/>
      <c r="IM13517" s="77"/>
      <c r="IN13517" s="77"/>
      <c r="IO13517" s="77"/>
      <c r="IP13517" s="77"/>
      <c r="IQ13517" s="77"/>
      <c r="IR13517" s="77"/>
      <c r="IS13517" s="77"/>
      <c r="IT13517" s="77"/>
      <c r="IU13517" s="77"/>
      <c r="IV13517" s="3"/>
      <c r="IW13517" s="3"/>
      <c r="IX13517" s="3"/>
      <c r="IY13517" s="3"/>
      <c r="IZ13517" s="3"/>
      <c r="JA13517" s="551"/>
      <c r="JB13517" s="713"/>
      <c r="JC13517" s="713"/>
      <c r="JD13517" s="713"/>
      <c r="JE13517" s="713"/>
      <c r="JF13517" s="713"/>
      <c r="JG13517" s="713"/>
      <c r="JH13517" s="713"/>
      <c r="JI13517" s="713"/>
      <c r="JJ13517" s="713"/>
      <c r="JK13517" s="713"/>
      <c r="JL13517" s="713"/>
      <c r="JM13517" s="713"/>
      <c r="JN13517" s="713"/>
      <c r="JO13517" s="713"/>
      <c r="JP13517" s="713"/>
      <c r="JQ13517" s="713"/>
      <c r="JR13517" s="713"/>
      <c r="JS13517" s="713"/>
      <c r="JT13517" s="713"/>
      <c r="JU13517" s="713"/>
      <c r="JV13517" s="713"/>
      <c r="JW13517" s="713"/>
      <c r="JX13517" s="713"/>
      <c r="JY13517" s="713"/>
      <c r="JZ13517" s="713"/>
      <c r="KA13517" s="713"/>
      <c r="KB13517" s="713"/>
      <c r="KC13517" s="713"/>
      <c r="KD13517" s="713"/>
      <c r="KE13517" s="713"/>
      <c r="KF13517" s="713"/>
      <c r="KG13517" s="713"/>
      <c r="KH13517" s="713"/>
      <c r="KI13517" s="713"/>
      <c r="KJ13517" s="713"/>
      <c r="KK13517" s="713"/>
      <c r="KL13517" s="713"/>
      <c r="KM13517" s="713"/>
      <c r="KN13517" s="713"/>
      <c r="KO13517" s="713"/>
      <c r="KP13517" s="713"/>
      <c r="KQ13517" s="713"/>
      <c r="KR13517" s="713"/>
      <c r="KS13517" s="713"/>
      <c r="KT13517" s="713"/>
      <c r="KU13517" s="713"/>
      <c r="KV13517" s="713"/>
      <c r="KW13517" s="713"/>
      <c r="KX13517" s="713"/>
      <c r="KY13517" s="713"/>
      <c r="KZ13517" s="713"/>
      <c r="LA13517" s="713"/>
      <c r="LB13517" s="713"/>
      <c r="LC13517" s="713"/>
      <c r="LD13517" s="713"/>
      <c r="LE13517" s="713"/>
      <c r="LF13517" s="713"/>
      <c r="LG13517" s="713"/>
      <c r="LH13517" s="713"/>
      <c r="LI13517" s="713"/>
      <c r="LJ13517" s="713"/>
      <c r="LK13517" s="713"/>
      <c r="LL13517" s="713"/>
      <c r="LM13517" s="713"/>
      <c r="LN13517" s="713"/>
      <c r="LO13517" s="713"/>
      <c r="LP13517" s="713"/>
      <c r="LQ13517" s="713"/>
      <c r="LR13517" s="713"/>
      <c r="LS13517" s="713"/>
      <c r="LT13517" s="713"/>
      <c r="LU13517" s="713"/>
      <c r="LV13517" s="713"/>
      <c r="LW13517" s="713"/>
      <c r="LX13517" s="713"/>
      <c r="LY13517" s="713"/>
      <c r="LZ13517" s="713"/>
      <c r="MA13517" s="713"/>
      <c r="MB13517" s="713"/>
      <c r="MC13517" s="713"/>
      <c r="MD13517" s="713"/>
      <c r="ME13517" s="713"/>
      <c r="MF13517" s="713"/>
      <c r="MG13517" s="713"/>
      <c r="MH13517" s="713"/>
      <c r="MI13517" s="713"/>
      <c r="MJ13517" s="713"/>
      <c r="MK13517" s="713"/>
      <c r="ML13517" s="713"/>
      <c r="MM13517" s="713"/>
      <c r="MN13517" s="713"/>
      <c r="MO13517" s="713"/>
      <c r="MP13517" s="713"/>
      <c r="MQ13517" s="713"/>
      <c r="MR13517" s="713"/>
      <c r="MS13517" s="713"/>
      <c r="MT13517" s="713"/>
      <c r="MU13517" s="713"/>
      <c r="MV13517" s="714"/>
      <c r="MW13517" s="714"/>
      <c r="MX13517" s="714"/>
      <c r="MY13517" s="714"/>
      <c r="MZ13517" s="714"/>
    </row>
    <row r="13518" spans="1:364" s="49" customFormat="1">
      <c r="A13518" s="723"/>
      <c r="B13518" s="724"/>
      <c r="C13518" s="709"/>
      <c r="D13518" s="474"/>
      <c r="E13518" s="7"/>
      <c r="F13518" s="7"/>
      <c r="G13518" s="7"/>
      <c r="H13518" s="6"/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6"/>
      <c r="AE13518" s="6"/>
      <c r="AF13518" s="373"/>
      <c r="AG13518" s="7"/>
      <c r="AH13518" s="7"/>
      <c r="AI13518" s="7"/>
      <c r="AJ13518" s="7"/>
      <c r="AK13518" s="7"/>
      <c r="AL13518" s="7"/>
      <c r="AM13518" s="7"/>
      <c r="AN13518" s="7"/>
      <c r="AO13518" s="373"/>
      <c r="AP13518" s="6"/>
      <c r="AQ13518" s="6"/>
      <c r="AR13518" s="6"/>
      <c r="AS13518" s="6"/>
      <c r="AT13518" s="6"/>
      <c r="AU13518" s="6"/>
      <c r="AV13518" s="6"/>
      <c r="AW13518" s="6"/>
      <c r="AX13518" s="6"/>
      <c r="AY13518" s="6"/>
      <c r="AZ13518" s="6"/>
      <c r="BA13518" s="6"/>
      <c r="BB13518" s="6"/>
      <c r="BC13518" s="6"/>
      <c r="BD13518" s="6"/>
      <c r="BE13518" s="6"/>
      <c r="BF13518" s="6"/>
      <c r="BG13518" s="6"/>
      <c r="BH13518" s="6"/>
      <c r="BI13518" s="6"/>
      <c r="BJ13518" s="6"/>
      <c r="BK13518" s="6"/>
      <c r="BL13518" s="6"/>
      <c r="BM13518" s="6"/>
      <c r="BN13518" s="6"/>
      <c r="BO13518" s="6"/>
      <c r="BP13518" s="6"/>
      <c r="BQ13518" s="6"/>
      <c r="BR13518" s="6"/>
      <c r="BS13518" s="6"/>
      <c r="BT13518" s="6"/>
      <c r="BU13518" s="6"/>
      <c r="BV13518" s="6"/>
      <c r="BW13518" s="6"/>
      <c r="BX13518" s="6"/>
      <c r="BY13518" s="6"/>
      <c r="BZ13518" s="373"/>
      <c r="CA13518" s="7"/>
      <c r="CB13518" s="7"/>
      <c r="CC13518" s="7"/>
      <c r="CD13518" s="7"/>
      <c r="CE13518" s="7"/>
      <c r="CF13518" s="7"/>
      <c r="CG13518" s="7"/>
      <c r="CH13518" s="7"/>
      <c r="CI13518" s="7"/>
      <c r="CJ13518" s="7"/>
      <c r="CK13518" s="7"/>
      <c r="CL13518" s="7"/>
      <c r="CM13518" s="7"/>
      <c r="CN13518" s="7"/>
      <c r="CO13518" s="7"/>
      <c r="CP13518" s="7"/>
      <c r="CQ13518" s="7"/>
      <c r="CR13518" s="7"/>
      <c r="CS13518" s="7"/>
      <c r="CT13518" s="7"/>
      <c r="CU13518" s="7"/>
      <c r="CV13518" s="7"/>
      <c r="CW13518" s="7"/>
      <c r="CX13518" s="7"/>
      <c r="CY13518" s="7"/>
      <c r="CZ13518" s="7"/>
      <c r="DA13518" s="7"/>
      <c r="DB13518" s="7"/>
      <c r="DC13518" s="7"/>
      <c r="DD13518" s="7"/>
      <c r="DE13518" s="7"/>
      <c r="DF13518" s="7"/>
      <c r="DG13518" s="373"/>
      <c r="DH13518" s="6"/>
      <c r="DI13518" s="6"/>
      <c r="DJ13518" s="6"/>
      <c r="DK13518" s="6"/>
      <c r="DL13518" s="6"/>
      <c r="DM13518" s="6"/>
      <c r="DN13518" s="6"/>
      <c r="DO13518" s="6"/>
      <c r="DP13518" s="6"/>
      <c r="DQ13518" s="6"/>
      <c r="DR13518" s="6"/>
      <c r="DS13518" s="6"/>
      <c r="DT13518" s="6"/>
      <c r="DU13518" s="6"/>
      <c r="DV13518" s="6"/>
      <c r="DW13518" s="6"/>
      <c r="DX13518" s="6"/>
      <c r="DY13518" s="6"/>
      <c r="DZ13518" s="6"/>
      <c r="EA13518" s="6"/>
      <c r="EB13518" s="6"/>
      <c r="EC13518" s="6"/>
      <c r="ED13518" s="6"/>
      <c r="EE13518" s="6"/>
      <c r="EF13518" s="6"/>
      <c r="EG13518" s="6"/>
      <c r="EH13518" s="6"/>
      <c r="EI13518" s="6"/>
      <c r="EJ13518" s="6"/>
      <c r="EK13518" s="6"/>
      <c r="EL13518" s="6"/>
      <c r="EM13518" s="6"/>
      <c r="EN13518" s="6"/>
      <c r="EO13518" s="6"/>
      <c r="EP13518" s="6"/>
      <c r="EQ13518" s="6"/>
      <c r="ER13518" s="6"/>
      <c r="ES13518" s="6"/>
      <c r="ET13518" s="6"/>
      <c r="EU13518" s="6"/>
      <c r="EV13518" s="6"/>
      <c r="EW13518" s="6"/>
      <c r="EX13518" s="6"/>
      <c r="EY13518" s="6"/>
      <c r="EZ13518" s="6"/>
      <c r="FA13518" s="6"/>
      <c r="FB13518" s="6"/>
      <c r="FC13518" s="6"/>
      <c r="FD13518" s="6"/>
      <c r="FE13518" s="6"/>
      <c r="FF13518" s="373"/>
      <c r="FG13518" s="6"/>
      <c r="FH13518" s="6"/>
      <c r="FI13518" s="6"/>
      <c r="FJ13518" s="6"/>
      <c r="FK13518" s="6"/>
      <c r="FL13518" s="6"/>
      <c r="FM13518" s="225"/>
      <c r="FN13518" s="6"/>
      <c r="FO13518" s="6"/>
      <c r="FP13518" s="6"/>
      <c r="FQ13518" s="6"/>
      <c r="FR13518" s="510"/>
      <c r="FS13518" s="3"/>
      <c r="FT13518" s="3"/>
      <c r="FU13518" s="3"/>
      <c r="FV13518" s="3"/>
      <c r="FW13518" s="3"/>
      <c r="FX13518" s="3"/>
      <c r="FY13518" s="3"/>
      <c r="FZ13518" s="3"/>
      <c r="GA13518" s="3"/>
      <c r="GB13518" s="3"/>
      <c r="GC13518" s="3"/>
      <c r="GD13518" s="3"/>
      <c r="GE13518" s="3"/>
      <c r="GF13518" s="3"/>
      <c r="GG13518" s="3"/>
      <c r="GH13518" s="3"/>
      <c r="GI13518" s="101"/>
      <c r="GJ13518" s="511"/>
      <c r="GK13518" s="101"/>
      <c r="GL13518" s="77"/>
      <c r="GM13518" s="77"/>
      <c r="GN13518" s="77"/>
      <c r="GO13518" s="77"/>
      <c r="GP13518" s="77"/>
      <c r="GQ13518" s="77"/>
      <c r="GR13518" s="77"/>
      <c r="GS13518" s="77"/>
      <c r="GT13518" s="77"/>
      <c r="GU13518" s="77"/>
      <c r="GV13518" s="77"/>
      <c r="GW13518" s="77"/>
      <c r="GX13518" s="77"/>
      <c r="GY13518" s="77"/>
      <c r="GZ13518" s="77"/>
      <c r="HA13518" s="77"/>
      <c r="HB13518" s="77"/>
      <c r="HC13518" s="77"/>
      <c r="HD13518" s="77"/>
      <c r="HE13518" s="77"/>
      <c r="HF13518" s="77"/>
      <c r="HG13518" s="77"/>
      <c r="HH13518" s="77"/>
      <c r="HI13518" s="77"/>
      <c r="HJ13518" s="77"/>
      <c r="HK13518" s="77"/>
      <c r="HL13518" s="77"/>
      <c r="HM13518" s="77"/>
      <c r="HN13518" s="77"/>
      <c r="HO13518" s="77"/>
      <c r="HP13518" s="77"/>
      <c r="HQ13518" s="77"/>
      <c r="HR13518" s="77"/>
      <c r="HS13518" s="77"/>
      <c r="HT13518" s="77"/>
      <c r="HU13518" s="77"/>
      <c r="HV13518" s="77"/>
      <c r="HW13518" s="77"/>
      <c r="HX13518" s="77"/>
      <c r="HY13518" s="77"/>
      <c r="HZ13518" s="77"/>
      <c r="IA13518" s="77"/>
      <c r="IB13518" s="77"/>
      <c r="IC13518" s="77"/>
      <c r="ID13518" s="77"/>
      <c r="IE13518" s="77"/>
      <c r="IF13518" s="77"/>
      <c r="IG13518" s="77"/>
      <c r="IH13518" s="77"/>
      <c r="II13518" s="77"/>
      <c r="IJ13518" s="77"/>
      <c r="IK13518" s="77"/>
      <c r="IL13518" s="77"/>
      <c r="IM13518" s="77"/>
      <c r="IN13518" s="77"/>
      <c r="IO13518" s="77"/>
      <c r="IP13518" s="77"/>
      <c r="IQ13518" s="77"/>
      <c r="IR13518" s="77"/>
      <c r="IS13518" s="77"/>
      <c r="IT13518" s="77"/>
      <c r="IU13518" s="77"/>
      <c r="IV13518" s="3"/>
      <c r="IW13518" s="3"/>
      <c r="IX13518" s="3"/>
      <c r="IY13518" s="3"/>
      <c r="IZ13518" s="3"/>
      <c r="JA13518" s="551"/>
      <c r="JB13518" s="713"/>
      <c r="JC13518" s="713"/>
      <c r="JD13518" s="713"/>
      <c r="JE13518" s="713"/>
      <c r="JF13518" s="713"/>
      <c r="JG13518" s="713"/>
      <c r="JH13518" s="713"/>
      <c r="JI13518" s="713"/>
      <c r="JJ13518" s="713"/>
      <c r="JK13518" s="713"/>
      <c r="JL13518" s="713"/>
      <c r="JM13518" s="713"/>
      <c r="JN13518" s="713"/>
      <c r="JO13518" s="713"/>
      <c r="JP13518" s="713"/>
      <c r="JQ13518" s="713"/>
      <c r="JR13518" s="713"/>
      <c r="JS13518" s="713"/>
      <c r="JT13518" s="713"/>
      <c r="JU13518" s="713"/>
      <c r="JV13518" s="713"/>
      <c r="JW13518" s="713"/>
      <c r="JX13518" s="713"/>
      <c r="JY13518" s="713"/>
      <c r="JZ13518" s="713"/>
      <c r="KA13518" s="713"/>
      <c r="KB13518" s="713"/>
      <c r="KC13518" s="713"/>
      <c r="KD13518" s="713"/>
      <c r="KE13518" s="713"/>
      <c r="KF13518" s="713"/>
      <c r="KG13518" s="713"/>
      <c r="KH13518" s="713"/>
      <c r="KI13518" s="713"/>
      <c r="KJ13518" s="713"/>
      <c r="KK13518" s="713"/>
      <c r="KL13518" s="713"/>
      <c r="KM13518" s="713"/>
      <c r="KN13518" s="713"/>
      <c r="KO13518" s="713"/>
      <c r="KP13518" s="713"/>
      <c r="KQ13518" s="713"/>
      <c r="KR13518" s="713"/>
      <c r="KS13518" s="713"/>
      <c r="KT13518" s="713"/>
      <c r="KU13518" s="713"/>
      <c r="KV13518" s="713"/>
      <c r="KW13518" s="713"/>
      <c r="KX13518" s="713"/>
      <c r="KY13518" s="713"/>
      <c r="KZ13518" s="713"/>
      <c r="LA13518" s="713"/>
      <c r="LB13518" s="713"/>
      <c r="LC13518" s="713"/>
      <c r="LD13518" s="713"/>
      <c r="LE13518" s="713"/>
      <c r="LF13518" s="713"/>
      <c r="LG13518" s="713"/>
      <c r="LH13518" s="713"/>
      <c r="LI13518" s="713"/>
      <c r="LJ13518" s="713"/>
      <c r="LK13518" s="713"/>
      <c r="LL13518" s="713"/>
      <c r="LM13518" s="713"/>
      <c r="LN13518" s="713"/>
      <c r="LO13518" s="713"/>
      <c r="LP13518" s="713"/>
      <c r="LQ13518" s="713"/>
      <c r="LR13518" s="713"/>
      <c r="LS13518" s="713"/>
      <c r="LT13518" s="713"/>
      <c r="LU13518" s="713"/>
      <c r="LV13518" s="713"/>
      <c r="LW13518" s="713"/>
      <c r="LX13518" s="713"/>
      <c r="LY13518" s="713"/>
      <c r="LZ13518" s="713"/>
      <c r="MA13518" s="713"/>
      <c r="MB13518" s="713"/>
      <c r="MC13518" s="713"/>
      <c r="MD13518" s="713"/>
      <c r="ME13518" s="713"/>
      <c r="MF13518" s="713"/>
      <c r="MG13518" s="713"/>
      <c r="MH13518" s="713"/>
      <c r="MI13518" s="713"/>
      <c r="MJ13518" s="713"/>
      <c r="MK13518" s="713"/>
      <c r="ML13518" s="713"/>
      <c r="MM13518" s="713"/>
      <c r="MN13518" s="713"/>
      <c r="MO13518" s="713"/>
      <c r="MP13518" s="713"/>
      <c r="MQ13518" s="713"/>
      <c r="MR13518" s="713"/>
      <c r="MS13518" s="713"/>
      <c r="MT13518" s="713"/>
      <c r="MU13518" s="713"/>
      <c r="MV13518" s="714"/>
      <c r="MW13518" s="714"/>
      <c r="MX13518" s="714"/>
      <c r="MY13518" s="714"/>
      <c r="MZ13518" s="714"/>
    </row>
    <row r="13519" spans="1:364" s="49" customFormat="1">
      <c r="A13519" s="723"/>
      <c r="B13519" s="724"/>
      <c r="C13519" s="709"/>
      <c r="D13519" s="474"/>
      <c r="E13519" s="7"/>
      <c r="F13519" s="7"/>
      <c r="G13519" s="7"/>
      <c r="H13519" s="6"/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6"/>
      <c r="AE13519" s="6"/>
      <c r="AF13519" s="373"/>
      <c r="AG13519" s="7"/>
      <c r="AH13519" s="7"/>
      <c r="AI13519" s="7"/>
      <c r="AJ13519" s="7"/>
      <c r="AK13519" s="7"/>
      <c r="AL13519" s="7"/>
      <c r="AM13519" s="7"/>
      <c r="AN13519" s="7"/>
      <c r="AO13519" s="373"/>
      <c r="AP13519" s="6"/>
      <c r="AQ13519" s="6"/>
      <c r="AR13519" s="6"/>
      <c r="AS13519" s="6"/>
      <c r="AT13519" s="6"/>
      <c r="AU13519" s="6"/>
      <c r="AV13519" s="6"/>
      <c r="AW13519" s="6"/>
      <c r="AX13519" s="6"/>
      <c r="AY13519" s="6"/>
      <c r="AZ13519" s="6"/>
      <c r="BA13519" s="6"/>
      <c r="BB13519" s="6"/>
      <c r="BC13519" s="6"/>
      <c r="BD13519" s="6"/>
      <c r="BE13519" s="6"/>
      <c r="BF13519" s="6"/>
      <c r="BG13519" s="6"/>
      <c r="BH13519" s="6"/>
      <c r="BI13519" s="6"/>
      <c r="BJ13519" s="6"/>
      <c r="BK13519" s="6"/>
      <c r="BL13519" s="6"/>
      <c r="BM13519" s="6"/>
      <c r="BN13519" s="6"/>
      <c r="BO13519" s="6"/>
      <c r="BP13519" s="6"/>
      <c r="BQ13519" s="6"/>
      <c r="BR13519" s="6"/>
      <c r="BS13519" s="6"/>
      <c r="BT13519" s="6"/>
      <c r="BU13519" s="6"/>
      <c r="BV13519" s="6"/>
      <c r="BW13519" s="6"/>
      <c r="BX13519" s="6"/>
      <c r="BY13519" s="6"/>
      <c r="BZ13519" s="373"/>
      <c r="CA13519" s="7"/>
      <c r="CB13519" s="7"/>
      <c r="CC13519" s="7"/>
      <c r="CD13519" s="7"/>
      <c r="CE13519" s="7"/>
      <c r="CF13519" s="7"/>
      <c r="CG13519" s="7"/>
      <c r="CH13519" s="7"/>
      <c r="CI13519" s="7"/>
      <c r="CJ13519" s="7"/>
      <c r="CK13519" s="7"/>
      <c r="CL13519" s="7"/>
      <c r="CM13519" s="7"/>
      <c r="CN13519" s="7"/>
      <c r="CO13519" s="7"/>
      <c r="CP13519" s="7"/>
      <c r="CQ13519" s="7"/>
      <c r="CR13519" s="7"/>
      <c r="CS13519" s="7"/>
      <c r="CT13519" s="7"/>
      <c r="CU13519" s="7"/>
      <c r="CV13519" s="7"/>
      <c r="CW13519" s="7"/>
      <c r="CX13519" s="7"/>
      <c r="CY13519" s="7"/>
      <c r="CZ13519" s="7"/>
      <c r="DA13519" s="7"/>
      <c r="DB13519" s="7"/>
      <c r="DC13519" s="7"/>
      <c r="DD13519" s="7"/>
      <c r="DE13519" s="7"/>
      <c r="DF13519" s="7"/>
      <c r="DG13519" s="373"/>
      <c r="DH13519" s="6"/>
      <c r="DI13519" s="6"/>
      <c r="DJ13519" s="6"/>
      <c r="DK13519" s="6"/>
      <c r="DL13519" s="6"/>
      <c r="DM13519" s="6"/>
      <c r="DN13519" s="6"/>
      <c r="DO13519" s="6"/>
      <c r="DP13519" s="6"/>
      <c r="DQ13519" s="6"/>
      <c r="DR13519" s="6"/>
      <c r="DS13519" s="6"/>
      <c r="DT13519" s="6"/>
      <c r="DU13519" s="6"/>
      <c r="DV13519" s="6"/>
      <c r="DW13519" s="6"/>
      <c r="DX13519" s="6"/>
      <c r="DY13519" s="6"/>
      <c r="DZ13519" s="6"/>
      <c r="EA13519" s="6"/>
      <c r="EB13519" s="6"/>
      <c r="EC13519" s="6"/>
      <c r="ED13519" s="6"/>
      <c r="EE13519" s="6"/>
      <c r="EF13519" s="6"/>
      <c r="EG13519" s="6"/>
      <c r="EH13519" s="6"/>
      <c r="EI13519" s="6"/>
      <c r="EJ13519" s="6"/>
      <c r="EK13519" s="6"/>
      <c r="EL13519" s="6"/>
      <c r="EM13519" s="6"/>
      <c r="EN13519" s="6"/>
      <c r="EO13519" s="6"/>
      <c r="EP13519" s="6"/>
      <c r="EQ13519" s="6"/>
      <c r="ER13519" s="6"/>
      <c r="ES13519" s="6"/>
      <c r="ET13519" s="6"/>
      <c r="EU13519" s="6"/>
      <c r="EV13519" s="6"/>
      <c r="EW13519" s="6"/>
      <c r="EX13519" s="6"/>
      <c r="EY13519" s="6"/>
      <c r="EZ13519" s="6"/>
      <c r="FA13519" s="6"/>
      <c r="FB13519" s="6"/>
      <c r="FC13519" s="6"/>
      <c r="FD13519" s="6"/>
      <c r="FE13519" s="6"/>
      <c r="FF13519" s="373"/>
      <c r="FG13519" s="6"/>
      <c r="FH13519" s="6"/>
      <c r="FI13519" s="6"/>
      <c r="FJ13519" s="6"/>
      <c r="FK13519" s="6"/>
      <c r="FL13519" s="6"/>
      <c r="FM13519" s="225"/>
      <c r="FN13519" s="6"/>
      <c r="FO13519" s="6"/>
      <c r="FP13519" s="6"/>
      <c r="FQ13519" s="6"/>
      <c r="FR13519" s="510"/>
      <c r="FS13519" s="3"/>
      <c r="FT13519" s="3"/>
      <c r="FU13519" s="3"/>
      <c r="FV13519" s="3"/>
      <c r="FW13519" s="3"/>
      <c r="FX13519" s="3"/>
      <c r="FY13519" s="3"/>
      <c r="FZ13519" s="3"/>
      <c r="GA13519" s="3"/>
      <c r="GB13519" s="3"/>
      <c r="GC13519" s="3"/>
      <c r="GD13519" s="3"/>
      <c r="GE13519" s="3"/>
      <c r="GF13519" s="3"/>
      <c r="GG13519" s="3"/>
      <c r="GH13519" s="3"/>
      <c r="GI13519" s="101"/>
      <c r="GJ13519" s="511"/>
      <c r="GK13519" s="101"/>
      <c r="GL13519" s="77"/>
      <c r="GM13519" s="77"/>
      <c r="GN13519" s="77"/>
      <c r="GO13519" s="77"/>
      <c r="GP13519" s="77"/>
      <c r="GQ13519" s="77"/>
      <c r="GR13519" s="77"/>
      <c r="GS13519" s="77"/>
      <c r="GT13519" s="77"/>
      <c r="GU13519" s="77"/>
      <c r="GV13519" s="77"/>
      <c r="GW13519" s="77"/>
      <c r="GX13519" s="77"/>
      <c r="GY13519" s="77"/>
      <c r="GZ13519" s="77"/>
      <c r="HA13519" s="77"/>
      <c r="HB13519" s="77"/>
      <c r="HC13519" s="77"/>
      <c r="HD13519" s="77"/>
      <c r="HE13519" s="77"/>
      <c r="HF13519" s="77"/>
      <c r="HG13519" s="77"/>
      <c r="HH13519" s="77"/>
      <c r="HI13519" s="77"/>
      <c r="HJ13519" s="77"/>
      <c r="HK13519" s="77"/>
      <c r="HL13519" s="77"/>
      <c r="HM13519" s="77"/>
      <c r="HN13519" s="77"/>
      <c r="HO13519" s="77"/>
      <c r="HP13519" s="77"/>
      <c r="HQ13519" s="77"/>
      <c r="HR13519" s="77"/>
      <c r="HS13519" s="77"/>
      <c r="HT13519" s="77"/>
      <c r="HU13519" s="77"/>
      <c r="HV13519" s="77"/>
      <c r="HW13519" s="77"/>
      <c r="HX13519" s="77"/>
      <c r="HY13519" s="77"/>
      <c r="HZ13519" s="77"/>
      <c r="IA13519" s="77"/>
      <c r="IB13519" s="77"/>
      <c r="IC13519" s="77"/>
      <c r="ID13519" s="77"/>
      <c r="IE13519" s="77"/>
      <c r="IF13519" s="77"/>
      <c r="IG13519" s="77"/>
      <c r="IH13519" s="77"/>
      <c r="II13519" s="77"/>
      <c r="IJ13519" s="77"/>
      <c r="IK13519" s="77"/>
      <c r="IL13519" s="77"/>
      <c r="IM13519" s="77"/>
      <c r="IN13519" s="77"/>
      <c r="IO13519" s="77"/>
      <c r="IP13519" s="77"/>
      <c r="IQ13519" s="77"/>
      <c r="IR13519" s="77"/>
      <c r="IS13519" s="77"/>
      <c r="IT13519" s="77"/>
      <c r="IU13519" s="77"/>
      <c r="IV13519" s="3"/>
      <c r="IW13519" s="3"/>
      <c r="IX13519" s="3"/>
      <c r="IY13519" s="3"/>
      <c r="IZ13519" s="3"/>
      <c r="JA13519" s="551"/>
      <c r="JB13519" s="713"/>
      <c r="JC13519" s="713"/>
      <c r="JD13519" s="713"/>
      <c r="JE13519" s="713"/>
      <c r="JF13519" s="713"/>
      <c r="JG13519" s="713"/>
      <c r="JH13519" s="713"/>
      <c r="JI13519" s="713"/>
      <c r="JJ13519" s="713"/>
      <c r="JK13519" s="713"/>
      <c r="JL13519" s="713"/>
      <c r="JM13519" s="713"/>
      <c r="JN13519" s="713"/>
      <c r="JO13519" s="713"/>
      <c r="JP13519" s="713"/>
      <c r="JQ13519" s="713"/>
      <c r="JR13519" s="713"/>
      <c r="JS13519" s="713"/>
      <c r="JT13519" s="713"/>
      <c r="JU13519" s="713"/>
      <c r="JV13519" s="713"/>
      <c r="JW13519" s="713"/>
      <c r="JX13519" s="713"/>
      <c r="JY13519" s="713"/>
      <c r="JZ13519" s="713"/>
      <c r="KA13519" s="713"/>
      <c r="KB13519" s="713"/>
      <c r="KC13519" s="713"/>
      <c r="KD13519" s="713"/>
      <c r="KE13519" s="713"/>
      <c r="KF13519" s="713"/>
      <c r="KG13519" s="713"/>
      <c r="KH13519" s="713"/>
      <c r="KI13519" s="713"/>
      <c r="KJ13519" s="713"/>
      <c r="KK13519" s="713"/>
      <c r="KL13519" s="713"/>
      <c r="KM13519" s="713"/>
      <c r="KN13519" s="713"/>
      <c r="KO13519" s="713"/>
      <c r="KP13519" s="713"/>
      <c r="KQ13519" s="713"/>
      <c r="KR13519" s="713"/>
      <c r="KS13519" s="713"/>
      <c r="KT13519" s="713"/>
      <c r="KU13519" s="713"/>
      <c r="KV13519" s="713"/>
      <c r="KW13519" s="713"/>
      <c r="KX13519" s="713"/>
      <c r="KY13519" s="713"/>
      <c r="KZ13519" s="713"/>
      <c r="LA13519" s="713"/>
      <c r="LB13519" s="713"/>
      <c r="LC13519" s="713"/>
      <c r="LD13519" s="713"/>
      <c r="LE13519" s="713"/>
      <c r="LF13519" s="713"/>
      <c r="LG13519" s="713"/>
      <c r="LH13519" s="713"/>
      <c r="LI13519" s="713"/>
      <c r="LJ13519" s="713"/>
      <c r="LK13519" s="713"/>
      <c r="LL13519" s="713"/>
      <c r="LM13519" s="713"/>
      <c r="LN13519" s="713"/>
      <c r="LO13519" s="713"/>
      <c r="LP13519" s="713"/>
      <c r="LQ13519" s="713"/>
      <c r="LR13519" s="713"/>
      <c r="LS13519" s="713"/>
      <c r="LT13519" s="713"/>
      <c r="LU13519" s="713"/>
      <c r="LV13519" s="713"/>
      <c r="LW13519" s="713"/>
      <c r="LX13519" s="713"/>
      <c r="LY13519" s="713"/>
      <c r="LZ13519" s="713"/>
      <c r="MA13519" s="713"/>
      <c r="MB13519" s="713"/>
      <c r="MC13519" s="713"/>
      <c r="MD13519" s="713"/>
      <c r="ME13519" s="713"/>
      <c r="MF13519" s="713"/>
      <c r="MG13519" s="713"/>
      <c r="MH13519" s="713"/>
      <c r="MI13519" s="713"/>
      <c r="MJ13519" s="713"/>
      <c r="MK13519" s="713"/>
      <c r="ML13519" s="713"/>
      <c r="MM13519" s="713"/>
      <c r="MN13519" s="713"/>
      <c r="MO13519" s="713"/>
      <c r="MP13519" s="713"/>
      <c r="MQ13519" s="713"/>
      <c r="MR13519" s="713"/>
      <c r="MS13519" s="713"/>
      <c r="MT13519" s="713"/>
      <c r="MU13519" s="713"/>
      <c r="MV13519" s="714"/>
      <c r="MW13519" s="714"/>
      <c r="MX13519" s="714"/>
      <c r="MY13519" s="714"/>
      <c r="MZ13519" s="714"/>
    </row>
    <row r="13520" spans="1:364" s="49" customFormat="1">
      <c r="A13520" s="723"/>
      <c r="B13520" s="724"/>
      <c r="C13520" s="709"/>
      <c r="D13520" s="474"/>
      <c r="E13520" s="7"/>
      <c r="F13520" s="7"/>
      <c r="G13520" s="7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6"/>
      <c r="AE13520" s="6"/>
      <c r="AF13520" s="373"/>
      <c r="AG13520" s="7"/>
      <c r="AH13520" s="7"/>
      <c r="AI13520" s="7"/>
      <c r="AJ13520" s="7"/>
      <c r="AK13520" s="7"/>
      <c r="AL13520" s="7"/>
      <c r="AM13520" s="7"/>
      <c r="AN13520" s="7"/>
      <c r="AO13520" s="373"/>
      <c r="AP13520" s="6"/>
      <c r="AQ13520" s="6"/>
      <c r="AR13520" s="6"/>
      <c r="AS13520" s="6"/>
      <c r="AT13520" s="6"/>
      <c r="AU13520" s="6"/>
      <c r="AV13520" s="6"/>
      <c r="AW13520" s="6"/>
      <c r="AX13520" s="6"/>
      <c r="AY13520" s="6"/>
      <c r="AZ13520" s="6"/>
      <c r="BA13520" s="6"/>
      <c r="BB13520" s="6"/>
      <c r="BC13520" s="6"/>
      <c r="BD13520" s="6"/>
      <c r="BE13520" s="6"/>
      <c r="BF13520" s="6"/>
      <c r="BG13520" s="6"/>
      <c r="BH13520" s="6"/>
      <c r="BI13520" s="6"/>
      <c r="BJ13520" s="6"/>
      <c r="BK13520" s="6"/>
      <c r="BL13520" s="6"/>
      <c r="BM13520" s="6"/>
      <c r="BN13520" s="6"/>
      <c r="BO13520" s="6"/>
      <c r="BP13520" s="6"/>
      <c r="BQ13520" s="6"/>
      <c r="BR13520" s="6"/>
      <c r="BS13520" s="6"/>
      <c r="BT13520" s="6"/>
      <c r="BU13520" s="6"/>
      <c r="BV13520" s="6"/>
      <c r="BW13520" s="6"/>
      <c r="BX13520" s="6"/>
      <c r="BY13520" s="6"/>
      <c r="BZ13520" s="373"/>
      <c r="CA13520" s="7"/>
      <c r="CB13520" s="7"/>
      <c r="CC13520" s="7"/>
      <c r="CD13520" s="7"/>
      <c r="CE13520" s="7"/>
      <c r="CF13520" s="7"/>
      <c r="CG13520" s="7"/>
      <c r="CH13520" s="7"/>
      <c r="CI13520" s="7"/>
      <c r="CJ13520" s="7"/>
      <c r="CK13520" s="7"/>
      <c r="CL13520" s="7"/>
      <c r="CM13520" s="7"/>
      <c r="CN13520" s="7"/>
      <c r="CO13520" s="7"/>
      <c r="CP13520" s="7"/>
      <c r="CQ13520" s="7"/>
      <c r="CR13520" s="7"/>
      <c r="CS13520" s="7"/>
      <c r="CT13520" s="7"/>
      <c r="CU13520" s="7"/>
      <c r="CV13520" s="7"/>
      <c r="CW13520" s="7"/>
      <c r="CX13520" s="7"/>
      <c r="CY13520" s="7"/>
      <c r="CZ13520" s="7"/>
      <c r="DA13520" s="7"/>
      <c r="DB13520" s="7"/>
      <c r="DC13520" s="7"/>
      <c r="DD13520" s="7"/>
      <c r="DE13520" s="7"/>
      <c r="DF13520" s="7"/>
      <c r="DG13520" s="373"/>
      <c r="DH13520" s="6"/>
      <c r="DI13520" s="6"/>
      <c r="DJ13520" s="6"/>
      <c r="DK13520" s="6"/>
      <c r="DL13520" s="6"/>
      <c r="DM13520" s="6"/>
      <c r="DN13520" s="6"/>
      <c r="DO13520" s="6"/>
      <c r="DP13520" s="6"/>
      <c r="DQ13520" s="6"/>
      <c r="DR13520" s="6"/>
      <c r="DS13520" s="6"/>
      <c r="DT13520" s="6"/>
      <c r="DU13520" s="6"/>
      <c r="DV13520" s="6"/>
      <c r="DW13520" s="6"/>
      <c r="DX13520" s="6"/>
      <c r="DY13520" s="6"/>
      <c r="DZ13520" s="6"/>
      <c r="EA13520" s="6"/>
      <c r="EB13520" s="6"/>
      <c r="EC13520" s="6"/>
      <c r="ED13520" s="6"/>
      <c r="EE13520" s="6"/>
      <c r="EF13520" s="6"/>
      <c r="EG13520" s="6"/>
      <c r="EH13520" s="6"/>
      <c r="EI13520" s="6"/>
      <c r="EJ13520" s="6"/>
      <c r="EK13520" s="6"/>
      <c r="EL13520" s="6"/>
      <c r="EM13520" s="6"/>
      <c r="EN13520" s="6"/>
      <c r="EO13520" s="6"/>
      <c r="EP13520" s="6"/>
      <c r="EQ13520" s="6"/>
      <c r="ER13520" s="6"/>
      <c r="ES13520" s="6"/>
      <c r="ET13520" s="6"/>
      <c r="EU13520" s="6"/>
      <c r="EV13520" s="6"/>
      <c r="EW13520" s="6"/>
      <c r="EX13520" s="6"/>
      <c r="EY13520" s="6"/>
      <c r="EZ13520" s="6"/>
      <c r="FA13520" s="6"/>
      <c r="FB13520" s="6"/>
      <c r="FC13520" s="6"/>
      <c r="FD13520" s="6"/>
      <c r="FE13520" s="6"/>
      <c r="FF13520" s="373"/>
      <c r="FG13520" s="6"/>
      <c r="FH13520" s="6"/>
      <c r="FI13520" s="6"/>
      <c r="FJ13520" s="6"/>
      <c r="FK13520" s="6"/>
      <c r="FL13520" s="6"/>
      <c r="FM13520" s="225"/>
      <c r="FN13520" s="6"/>
      <c r="FO13520" s="6"/>
      <c r="FP13520" s="6"/>
      <c r="FQ13520" s="6"/>
      <c r="FR13520" s="510"/>
      <c r="FS13520" s="3"/>
      <c r="FT13520" s="3"/>
      <c r="FU13520" s="3"/>
      <c r="FV13520" s="3"/>
      <c r="FW13520" s="3"/>
      <c r="FX13520" s="3"/>
      <c r="FY13520" s="3"/>
      <c r="FZ13520" s="3"/>
      <c r="GA13520" s="3"/>
      <c r="GB13520" s="3"/>
      <c r="GC13520" s="3"/>
      <c r="GD13520" s="3"/>
      <c r="GE13520" s="3"/>
      <c r="GF13520" s="3"/>
      <c r="GG13520" s="3"/>
      <c r="GH13520" s="3"/>
      <c r="GI13520" s="101"/>
      <c r="GJ13520" s="511"/>
      <c r="GK13520" s="101"/>
      <c r="GL13520" s="77"/>
      <c r="GM13520" s="77"/>
      <c r="GN13520" s="77"/>
      <c r="GO13520" s="77"/>
      <c r="GP13520" s="77"/>
      <c r="GQ13520" s="77"/>
      <c r="GR13520" s="77"/>
      <c r="GS13520" s="77"/>
      <c r="GT13520" s="77"/>
      <c r="GU13520" s="77"/>
      <c r="GV13520" s="77"/>
      <c r="GW13520" s="77"/>
      <c r="GX13520" s="77"/>
      <c r="GY13520" s="77"/>
      <c r="GZ13520" s="77"/>
      <c r="HA13520" s="77"/>
      <c r="HB13520" s="77"/>
      <c r="HC13520" s="77"/>
      <c r="HD13520" s="77"/>
      <c r="HE13520" s="77"/>
      <c r="HF13520" s="77"/>
      <c r="HG13520" s="77"/>
      <c r="HH13520" s="77"/>
      <c r="HI13520" s="77"/>
      <c r="HJ13520" s="77"/>
      <c r="HK13520" s="77"/>
      <c r="HL13520" s="77"/>
      <c r="HM13520" s="77"/>
      <c r="HN13520" s="77"/>
      <c r="HO13520" s="77"/>
      <c r="HP13520" s="77"/>
      <c r="HQ13520" s="77"/>
      <c r="HR13520" s="77"/>
      <c r="HS13520" s="77"/>
      <c r="HT13520" s="77"/>
      <c r="HU13520" s="77"/>
      <c r="HV13520" s="77"/>
      <c r="HW13520" s="77"/>
      <c r="HX13520" s="77"/>
      <c r="HY13520" s="77"/>
      <c r="HZ13520" s="77"/>
      <c r="IA13520" s="77"/>
      <c r="IB13520" s="77"/>
      <c r="IC13520" s="77"/>
      <c r="ID13520" s="77"/>
      <c r="IE13520" s="77"/>
      <c r="IF13520" s="77"/>
      <c r="IG13520" s="77"/>
      <c r="IH13520" s="77"/>
      <c r="II13520" s="77"/>
      <c r="IJ13520" s="77"/>
      <c r="IK13520" s="77"/>
      <c r="IL13520" s="77"/>
      <c r="IM13520" s="77"/>
      <c r="IN13520" s="77"/>
      <c r="IO13520" s="77"/>
      <c r="IP13520" s="77"/>
      <c r="IQ13520" s="77"/>
      <c r="IR13520" s="77"/>
      <c r="IS13520" s="77"/>
      <c r="IT13520" s="77"/>
      <c r="IU13520" s="77"/>
      <c r="IV13520" s="3"/>
      <c r="IW13520" s="3"/>
      <c r="IX13520" s="3"/>
      <c r="IY13520" s="3"/>
      <c r="IZ13520" s="3"/>
      <c r="JA13520" s="551"/>
      <c r="JB13520" s="713"/>
      <c r="JC13520" s="713"/>
      <c r="JD13520" s="713"/>
      <c r="JE13520" s="713"/>
      <c r="JF13520" s="713"/>
      <c r="JG13520" s="713"/>
      <c r="JH13520" s="713"/>
      <c r="JI13520" s="713"/>
      <c r="JJ13520" s="713"/>
      <c r="JK13520" s="713"/>
      <c r="JL13520" s="713"/>
      <c r="JM13520" s="713"/>
      <c r="JN13520" s="713"/>
      <c r="JO13520" s="713"/>
      <c r="JP13520" s="713"/>
      <c r="JQ13520" s="713"/>
      <c r="JR13520" s="713"/>
      <c r="JS13520" s="713"/>
      <c r="JT13520" s="713"/>
      <c r="JU13520" s="713"/>
      <c r="JV13520" s="713"/>
      <c r="JW13520" s="713"/>
      <c r="JX13520" s="713"/>
      <c r="JY13520" s="713"/>
      <c r="JZ13520" s="713"/>
      <c r="KA13520" s="713"/>
      <c r="KB13520" s="713"/>
      <c r="KC13520" s="713"/>
      <c r="KD13520" s="713"/>
      <c r="KE13520" s="713"/>
      <c r="KF13520" s="713"/>
      <c r="KG13520" s="713"/>
      <c r="KH13520" s="713"/>
      <c r="KI13520" s="713"/>
      <c r="KJ13520" s="713"/>
      <c r="KK13520" s="713"/>
      <c r="KL13520" s="713"/>
      <c r="KM13520" s="713"/>
      <c r="KN13520" s="713"/>
      <c r="KO13520" s="713"/>
      <c r="KP13520" s="713"/>
      <c r="KQ13520" s="713"/>
      <c r="KR13520" s="713"/>
      <c r="KS13520" s="713"/>
      <c r="KT13520" s="713"/>
      <c r="KU13520" s="713"/>
      <c r="KV13520" s="713"/>
      <c r="KW13520" s="713"/>
      <c r="KX13520" s="713"/>
      <c r="KY13520" s="713"/>
      <c r="KZ13520" s="713"/>
      <c r="LA13520" s="713"/>
      <c r="LB13520" s="713"/>
      <c r="LC13520" s="713"/>
      <c r="LD13520" s="713"/>
      <c r="LE13520" s="713"/>
      <c r="LF13520" s="713"/>
      <c r="LG13520" s="713"/>
      <c r="LH13520" s="713"/>
      <c r="LI13520" s="713"/>
      <c r="LJ13520" s="713"/>
      <c r="LK13520" s="713"/>
      <c r="LL13520" s="713"/>
      <c r="LM13520" s="713"/>
      <c r="LN13520" s="713"/>
      <c r="LO13520" s="713"/>
      <c r="LP13520" s="713"/>
      <c r="LQ13520" s="713"/>
      <c r="LR13520" s="713"/>
      <c r="LS13520" s="713"/>
      <c r="LT13520" s="713"/>
      <c r="LU13520" s="713"/>
      <c r="LV13520" s="713"/>
      <c r="LW13520" s="713"/>
      <c r="LX13520" s="713"/>
      <c r="LY13520" s="713"/>
      <c r="LZ13520" s="713"/>
      <c r="MA13520" s="713"/>
      <c r="MB13520" s="713"/>
      <c r="MC13520" s="713"/>
      <c r="MD13520" s="713"/>
      <c r="ME13520" s="713"/>
      <c r="MF13520" s="713"/>
      <c r="MG13520" s="713"/>
      <c r="MH13520" s="713"/>
      <c r="MI13520" s="713"/>
      <c r="MJ13520" s="713"/>
      <c r="MK13520" s="713"/>
      <c r="ML13520" s="713"/>
      <c r="MM13520" s="713"/>
      <c r="MN13520" s="713"/>
      <c r="MO13520" s="713"/>
      <c r="MP13520" s="713"/>
      <c r="MQ13520" s="713"/>
      <c r="MR13520" s="713"/>
      <c r="MS13520" s="713"/>
      <c r="MT13520" s="713"/>
      <c r="MU13520" s="713"/>
      <c r="MV13520" s="714"/>
      <c r="MW13520" s="714"/>
      <c r="MX13520" s="714"/>
      <c r="MY13520" s="714"/>
      <c r="MZ13520" s="714"/>
    </row>
    <row r="13521" spans="1:364" s="49" customFormat="1">
      <c r="A13521" s="723"/>
      <c r="B13521" s="724"/>
      <c r="C13521" s="709"/>
      <c r="D13521" s="474"/>
      <c r="E13521" s="7"/>
      <c r="F13521" s="7"/>
      <c r="G13521" s="7"/>
      <c r="H13521" s="6"/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6"/>
      <c r="AE13521" s="6"/>
      <c r="AF13521" s="373"/>
      <c r="AG13521" s="7"/>
      <c r="AH13521" s="7"/>
      <c r="AI13521" s="7"/>
      <c r="AJ13521" s="7"/>
      <c r="AK13521" s="7"/>
      <c r="AL13521" s="7"/>
      <c r="AM13521" s="7"/>
      <c r="AN13521" s="7"/>
      <c r="AO13521" s="373"/>
      <c r="AP13521" s="6"/>
      <c r="AQ13521" s="6"/>
      <c r="AR13521" s="6"/>
      <c r="AS13521" s="6"/>
      <c r="AT13521" s="6"/>
      <c r="AU13521" s="6"/>
      <c r="AV13521" s="6"/>
      <c r="AW13521" s="6"/>
      <c r="AX13521" s="6"/>
      <c r="AY13521" s="6"/>
      <c r="AZ13521" s="6"/>
      <c r="BA13521" s="6"/>
      <c r="BB13521" s="6"/>
      <c r="BC13521" s="6"/>
      <c r="BD13521" s="6"/>
      <c r="BE13521" s="6"/>
      <c r="BF13521" s="6"/>
      <c r="BG13521" s="6"/>
      <c r="BH13521" s="6"/>
      <c r="BI13521" s="6"/>
      <c r="BJ13521" s="6"/>
      <c r="BK13521" s="6"/>
      <c r="BL13521" s="6"/>
      <c r="BM13521" s="6"/>
      <c r="BN13521" s="6"/>
      <c r="BO13521" s="6"/>
      <c r="BP13521" s="6"/>
      <c r="BQ13521" s="6"/>
      <c r="BR13521" s="6"/>
      <c r="BS13521" s="6"/>
      <c r="BT13521" s="6"/>
      <c r="BU13521" s="6"/>
      <c r="BV13521" s="6"/>
      <c r="BW13521" s="6"/>
      <c r="BX13521" s="6"/>
      <c r="BY13521" s="6"/>
      <c r="BZ13521" s="373"/>
      <c r="CA13521" s="7"/>
      <c r="CB13521" s="7"/>
      <c r="CC13521" s="7"/>
      <c r="CD13521" s="7"/>
      <c r="CE13521" s="7"/>
      <c r="CF13521" s="7"/>
      <c r="CG13521" s="7"/>
      <c r="CH13521" s="7"/>
      <c r="CI13521" s="7"/>
      <c r="CJ13521" s="7"/>
      <c r="CK13521" s="7"/>
      <c r="CL13521" s="7"/>
      <c r="CM13521" s="7"/>
      <c r="CN13521" s="7"/>
      <c r="CO13521" s="7"/>
      <c r="CP13521" s="7"/>
      <c r="CQ13521" s="7"/>
      <c r="CR13521" s="7"/>
      <c r="CS13521" s="7"/>
      <c r="CT13521" s="7"/>
      <c r="CU13521" s="7"/>
      <c r="CV13521" s="7"/>
      <c r="CW13521" s="7"/>
      <c r="CX13521" s="7"/>
      <c r="CY13521" s="7"/>
      <c r="CZ13521" s="7"/>
      <c r="DA13521" s="7"/>
      <c r="DB13521" s="7"/>
      <c r="DC13521" s="7"/>
      <c r="DD13521" s="7"/>
      <c r="DE13521" s="7"/>
      <c r="DF13521" s="7"/>
      <c r="DG13521" s="373"/>
      <c r="DH13521" s="6"/>
      <c r="DI13521" s="6"/>
      <c r="DJ13521" s="6"/>
      <c r="DK13521" s="6"/>
      <c r="DL13521" s="6"/>
      <c r="DM13521" s="6"/>
      <c r="DN13521" s="6"/>
      <c r="DO13521" s="6"/>
      <c r="DP13521" s="6"/>
      <c r="DQ13521" s="6"/>
      <c r="DR13521" s="6"/>
      <c r="DS13521" s="6"/>
      <c r="DT13521" s="6"/>
      <c r="DU13521" s="6"/>
      <c r="DV13521" s="6"/>
      <c r="DW13521" s="6"/>
      <c r="DX13521" s="6"/>
      <c r="DY13521" s="6"/>
      <c r="DZ13521" s="6"/>
      <c r="EA13521" s="6"/>
      <c r="EB13521" s="6"/>
      <c r="EC13521" s="6"/>
      <c r="ED13521" s="6"/>
      <c r="EE13521" s="6"/>
      <c r="EF13521" s="6"/>
      <c r="EG13521" s="6"/>
      <c r="EH13521" s="6"/>
      <c r="EI13521" s="6"/>
      <c r="EJ13521" s="6"/>
      <c r="EK13521" s="6"/>
      <c r="EL13521" s="6"/>
      <c r="EM13521" s="6"/>
      <c r="EN13521" s="6"/>
      <c r="EO13521" s="6"/>
      <c r="EP13521" s="6"/>
      <c r="EQ13521" s="6"/>
      <c r="ER13521" s="6"/>
      <c r="ES13521" s="6"/>
      <c r="ET13521" s="6"/>
      <c r="EU13521" s="6"/>
      <c r="EV13521" s="6"/>
      <c r="EW13521" s="6"/>
      <c r="EX13521" s="6"/>
      <c r="EY13521" s="6"/>
      <c r="EZ13521" s="6"/>
      <c r="FA13521" s="6"/>
      <c r="FB13521" s="6"/>
      <c r="FC13521" s="6"/>
      <c r="FD13521" s="6"/>
      <c r="FE13521" s="6"/>
      <c r="FF13521" s="373"/>
      <c r="FG13521" s="6"/>
      <c r="FH13521" s="6"/>
      <c r="FI13521" s="6"/>
      <c r="FJ13521" s="6"/>
      <c r="FK13521" s="6"/>
      <c r="FL13521" s="6"/>
      <c r="FM13521" s="225"/>
      <c r="FN13521" s="6"/>
      <c r="FO13521" s="6"/>
      <c r="FP13521" s="6"/>
      <c r="FQ13521" s="6"/>
      <c r="FR13521" s="510"/>
      <c r="FS13521" s="3"/>
      <c r="FT13521" s="3"/>
      <c r="FU13521" s="3"/>
      <c r="FV13521" s="3"/>
      <c r="FW13521" s="3"/>
      <c r="FX13521" s="3"/>
      <c r="FY13521" s="3"/>
      <c r="FZ13521" s="3"/>
      <c r="GA13521" s="3"/>
      <c r="GB13521" s="3"/>
      <c r="GC13521" s="3"/>
      <c r="GD13521" s="3"/>
      <c r="GE13521" s="3"/>
      <c r="GF13521" s="3"/>
      <c r="GG13521" s="3"/>
      <c r="GH13521" s="3"/>
      <c r="GI13521" s="101"/>
      <c r="GJ13521" s="511"/>
      <c r="GK13521" s="101"/>
      <c r="GL13521" s="77"/>
      <c r="GM13521" s="77"/>
      <c r="GN13521" s="77"/>
      <c r="GO13521" s="77"/>
      <c r="GP13521" s="77"/>
      <c r="GQ13521" s="77"/>
      <c r="GR13521" s="77"/>
      <c r="GS13521" s="77"/>
      <c r="GT13521" s="77"/>
      <c r="GU13521" s="77"/>
      <c r="GV13521" s="77"/>
      <c r="GW13521" s="77"/>
      <c r="GX13521" s="77"/>
      <c r="GY13521" s="77"/>
      <c r="GZ13521" s="77"/>
      <c r="HA13521" s="77"/>
      <c r="HB13521" s="77"/>
      <c r="HC13521" s="77"/>
      <c r="HD13521" s="77"/>
      <c r="HE13521" s="77"/>
      <c r="HF13521" s="77"/>
      <c r="HG13521" s="77"/>
      <c r="HH13521" s="77"/>
      <c r="HI13521" s="77"/>
      <c r="HJ13521" s="77"/>
      <c r="HK13521" s="77"/>
      <c r="HL13521" s="77"/>
      <c r="HM13521" s="77"/>
      <c r="HN13521" s="77"/>
      <c r="HO13521" s="77"/>
      <c r="HP13521" s="77"/>
      <c r="HQ13521" s="77"/>
      <c r="HR13521" s="77"/>
      <c r="HS13521" s="77"/>
      <c r="HT13521" s="77"/>
      <c r="HU13521" s="77"/>
      <c r="HV13521" s="77"/>
      <c r="HW13521" s="77"/>
      <c r="HX13521" s="77"/>
      <c r="HY13521" s="77"/>
      <c r="HZ13521" s="77"/>
      <c r="IA13521" s="77"/>
      <c r="IB13521" s="77"/>
      <c r="IC13521" s="77"/>
      <c r="ID13521" s="77"/>
      <c r="IE13521" s="77"/>
      <c r="IF13521" s="77"/>
      <c r="IG13521" s="77"/>
      <c r="IH13521" s="77"/>
      <c r="II13521" s="77"/>
      <c r="IJ13521" s="77"/>
      <c r="IK13521" s="77"/>
      <c r="IL13521" s="77"/>
      <c r="IM13521" s="77"/>
      <c r="IN13521" s="77"/>
      <c r="IO13521" s="77"/>
      <c r="IP13521" s="77"/>
      <c r="IQ13521" s="77"/>
      <c r="IR13521" s="77"/>
      <c r="IS13521" s="77"/>
      <c r="IT13521" s="77"/>
      <c r="IU13521" s="77"/>
      <c r="IV13521" s="3"/>
      <c r="IW13521" s="3"/>
      <c r="IX13521" s="3"/>
      <c r="IY13521" s="3"/>
      <c r="IZ13521" s="3"/>
      <c r="JA13521" s="551"/>
      <c r="JB13521" s="713"/>
      <c r="JC13521" s="713"/>
      <c r="JD13521" s="713"/>
      <c r="JE13521" s="713"/>
      <c r="JF13521" s="713"/>
      <c r="JG13521" s="713"/>
      <c r="JH13521" s="713"/>
      <c r="JI13521" s="713"/>
      <c r="JJ13521" s="713"/>
      <c r="JK13521" s="713"/>
      <c r="JL13521" s="713"/>
      <c r="JM13521" s="713"/>
      <c r="JN13521" s="713"/>
      <c r="JO13521" s="713"/>
      <c r="JP13521" s="713"/>
      <c r="JQ13521" s="713"/>
      <c r="JR13521" s="713"/>
      <c r="JS13521" s="713"/>
      <c r="JT13521" s="713"/>
      <c r="JU13521" s="713"/>
      <c r="JV13521" s="713"/>
      <c r="JW13521" s="713"/>
      <c r="JX13521" s="713"/>
      <c r="JY13521" s="713"/>
      <c r="JZ13521" s="713"/>
      <c r="KA13521" s="713"/>
      <c r="KB13521" s="713"/>
      <c r="KC13521" s="713"/>
      <c r="KD13521" s="713"/>
      <c r="KE13521" s="713"/>
      <c r="KF13521" s="713"/>
      <c r="KG13521" s="713"/>
      <c r="KH13521" s="713"/>
      <c r="KI13521" s="713"/>
      <c r="KJ13521" s="713"/>
      <c r="KK13521" s="713"/>
      <c r="KL13521" s="713"/>
      <c r="KM13521" s="713"/>
      <c r="KN13521" s="713"/>
      <c r="KO13521" s="713"/>
      <c r="KP13521" s="713"/>
      <c r="KQ13521" s="713"/>
      <c r="KR13521" s="713"/>
      <c r="KS13521" s="713"/>
      <c r="KT13521" s="713"/>
      <c r="KU13521" s="713"/>
      <c r="KV13521" s="713"/>
      <c r="KW13521" s="713"/>
      <c r="KX13521" s="713"/>
      <c r="KY13521" s="713"/>
      <c r="KZ13521" s="713"/>
      <c r="LA13521" s="713"/>
      <c r="LB13521" s="713"/>
      <c r="LC13521" s="713"/>
      <c r="LD13521" s="713"/>
      <c r="LE13521" s="713"/>
      <c r="LF13521" s="713"/>
      <c r="LG13521" s="713"/>
      <c r="LH13521" s="713"/>
      <c r="LI13521" s="713"/>
      <c r="LJ13521" s="713"/>
      <c r="LK13521" s="713"/>
      <c r="LL13521" s="713"/>
      <c r="LM13521" s="713"/>
      <c r="LN13521" s="713"/>
      <c r="LO13521" s="713"/>
      <c r="LP13521" s="713"/>
      <c r="LQ13521" s="713"/>
      <c r="LR13521" s="713"/>
      <c r="LS13521" s="713"/>
      <c r="LT13521" s="713"/>
      <c r="LU13521" s="713"/>
      <c r="LV13521" s="713"/>
      <c r="LW13521" s="713"/>
      <c r="LX13521" s="713"/>
      <c r="LY13521" s="713"/>
      <c r="LZ13521" s="713"/>
      <c r="MA13521" s="713"/>
      <c r="MB13521" s="713"/>
      <c r="MC13521" s="713"/>
      <c r="MD13521" s="713"/>
      <c r="ME13521" s="713"/>
      <c r="MF13521" s="713"/>
      <c r="MG13521" s="713"/>
      <c r="MH13521" s="713"/>
      <c r="MI13521" s="713"/>
      <c r="MJ13521" s="713"/>
      <c r="MK13521" s="713"/>
      <c r="ML13521" s="713"/>
      <c r="MM13521" s="713"/>
      <c r="MN13521" s="713"/>
      <c r="MO13521" s="713"/>
      <c r="MP13521" s="713"/>
      <c r="MQ13521" s="713"/>
      <c r="MR13521" s="713"/>
      <c r="MS13521" s="713"/>
      <c r="MT13521" s="713"/>
      <c r="MU13521" s="713"/>
      <c r="MV13521" s="714"/>
      <c r="MW13521" s="714"/>
      <c r="MX13521" s="714"/>
      <c r="MY13521" s="714"/>
      <c r="MZ13521" s="714"/>
    </row>
    <row r="13522" spans="1:364" s="49" customFormat="1">
      <c r="A13522" s="723"/>
      <c r="B13522" s="724"/>
      <c r="C13522" s="709"/>
      <c r="D13522" s="474"/>
      <c r="E13522" s="7"/>
      <c r="F13522" s="7"/>
      <c r="G13522" s="7"/>
      <c r="H13522" s="6"/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6"/>
      <c r="AE13522" s="6"/>
      <c r="AF13522" s="373"/>
      <c r="AG13522" s="7"/>
      <c r="AH13522" s="7"/>
      <c r="AI13522" s="7"/>
      <c r="AJ13522" s="7"/>
      <c r="AK13522" s="7"/>
      <c r="AL13522" s="7"/>
      <c r="AM13522" s="7"/>
      <c r="AN13522" s="7"/>
      <c r="AO13522" s="373"/>
      <c r="AP13522" s="6"/>
      <c r="AQ13522" s="6"/>
      <c r="AR13522" s="6"/>
      <c r="AS13522" s="6"/>
      <c r="AT13522" s="6"/>
      <c r="AU13522" s="6"/>
      <c r="AV13522" s="6"/>
      <c r="AW13522" s="6"/>
      <c r="AX13522" s="6"/>
      <c r="AY13522" s="6"/>
      <c r="AZ13522" s="6"/>
      <c r="BA13522" s="6"/>
      <c r="BB13522" s="6"/>
      <c r="BC13522" s="6"/>
      <c r="BD13522" s="6"/>
      <c r="BE13522" s="6"/>
      <c r="BF13522" s="6"/>
      <c r="BG13522" s="6"/>
      <c r="BH13522" s="6"/>
      <c r="BI13522" s="6"/>
      <c r="BJ13522" s="6"/>
      <c r="BK13522" s="6"/>
      <c r="BL13522" s="6"/>
      <c r="BM13522" s="6"/>
      <c r="BN13522" s="6"/>
      <c r="BO13522" s="6"/>
      <c r="BP13522" s="6"/>
      <c r="BQ13522" s="6"/>
      <c r="BR13522" s="6"/>
      <c r="BS13522" s="6"/>
      <c r="BT13522" s="6"/>
      <c r="BU13522" s="6"/>
      <c r="BV13522" s="6"/>
      <c r="BW13522" s="6"/>
      <c r="BX13522" s="6"/>
      <c r="BY13522" s="6"/>
      <c r="BZ13522" s="373"/>
      <c r="CA13522" s="7"/>
      <c r="CB13522" s="7"/>
      <c r="CC13522" s="7"/>
      <c r="CD13522" s="7"/>
      <c r="CE13522" s="7"/>
      <c r="CF13522" s="7"/>
      <c r="CG13522" s="7"/>
      <c r="CH13522" s="7"/>
      <c r="CI13522" s="7"/>
      <c r="CJ13522" s="7"/>
      <c r="CK13522" s="7"/>
      <c r="CL13522" s="7"/>
      <c r="CM13522" s="7"/>
      <c r="CN13522" s="7"/>
      <c r="CO13522" s="7"/>
      <c r="CP13522" s="7"/>
      <c r="CQ13522" s="7"/>
      <c r="CR13522" s="7"/>
      <c r="CS13522" s="7"/>
      <c r="CT13522" s="7"/>
      <c r="CU13522" s="7"/>
      <c r="CV13522" s="7"/>
      <c r="CW13522" s="7"/>
      <c r="CX13522" s="7"/>
      <c r="CY13522" s="7"/>
      <c r="CZ13522" s="7"/>
      <c r="DA13522" s="7"/>
      <c r="DB13522" s="7"/>
      <c r="DC13522" s="7"/>
      <c r="DD13522" s="7"/>
      <c r="DE13522" s="7"/>
      <c r="DF13522" s="7"/>
      <c r="DG13522" s="373"/>
      <c r="DH13522" s="6"/>
      <c r="DI13522" s="6"/>
      <c r="DJ13522" s="6"/>
      <c r="DK13522" s="6"/>
      <c r="DL13522" s="6"/>
      <c r="DM13522" s="6"/>
      <c r="DN13522" s="6"/>
      <c r="DO13522" s="6"/>
      <c r="DP13522" s="6"/>
      <c r="DQ13522" s="6"/>
      <c r="DR13522" s="6"/>
      <c r="DS13522" s="6"/>
      <c r="DT13522" s="6"/>
      <c r="DU13522" s="6"/>
      <c r="DV13522" s="6"/>
      <c r="DW13522" s="6"/>
      <c r="DX13522" s="6"/>
      <c r="DY13522" s="6"/>
      <c r="DZ13522" s="6"/>
      <c r="EA13522" s="6"/>
      <c r="EB13522" s="6"/>
      <c r="EC13522" s="6"/>
      <c r="ED13522" s="6"/>
      <c r="EE13522" s="6"/>
      <c r="EF13522" s="6"/>
      <c r="EG13522" s="6"/>
      <c r="EH13522" s="6"/>
      <c r="EI13522" s="6"/>
      <c r="EJ13522" s="6"/>
      <c r="EK13522" s="6"/>
      <c r="EL13522" s="6"/>
      <c r="EM13522" s="6"/>
      <c r="EN13522" s="6"/>
      <c r="EO13522" s="6"/>
      <c r="EP13522" s="6"/>
      <c r="EQ13522" s="6"/>
      <c r="ER13522" s="6"/>
      <c r="ES13522" s="6"/>
      <c r="ET13522" s="6"/>
      <c r="EU13522" s="6"/>
      <c r="EV13522" s="6"/>
      <c r="EW13522" s="6"/>
      <c r="EX13522" s="6"/>
      <c r="EY13522" s="6"/>
      <c r="EZ13522" s="6"/>
      <c r="FA13522" s="6"/>
      <c r="FB13522" s="6"/>
      <c r="FC13522" s="6"/>
      <c r="FD13522" s="6"/>
      <c r="FE13522" s="6"/>
      <c r="FF13522" s="373"/>
      <c r="FG13522" s="6"/>
      <c r="FH13522" s="6"/>
      <c r="FI13522" s="6"/>
      <c r="FJ13522" s="6"/>
      <c r="FK13522" s="6"/>
      <c r="FL13522" s="6"/>
      <c r="FM13522" s="225"/>
      <c r="FN13522" s="6"/>
      <c r="FO13522" s="6"/>
      <c r="FP13522" s="6"/>
      <c r="FQ13522" s="6"/>
      <c r="FR13522" s="510"/>
      <c r="FS13522" s="3"/>
      <c r="FT13522" s="3"/>
      <c r="FU13522" s="3"/>
      <c r="FV13522" s="3"/>
      <c r="FW13522" s="3"/>
      <c r="FX13522" s="3"/>
      <c r="FY13522" s="3"/>
      <c r="FZ13522" s="3"/>
      <c r="GA13522" s="3"/>
      <c r="GB13522" s="3"/>
      <c r="GC13522" s="3"/>
      <c r="GD13522" s="3"/>
      <c r="GE13522" s="3"/>
      <c r="GF13522" s="3"/>
      <c r="GG13522" s="3"/>
      <c r="GH13522" s="3"/>
      <c r="GI13522" s="101"/>
      <c r="GJ13522" s="511"/>
      <c r="GK13522" s="101"/>
      <c r="GL13522" s="77"/>
      <c r="GM13522" s="77"/>
      <c r="GN13522" s="77"/>
      <c r="GO13522" s="77"/>
      <c r="GP13522" s="77"/>
      <c r="GQ13522" s="77"/>
      <c r="GR13522" s="77"/>
      <c r="GS13522" s="77"/>
      <c r="GT13522" s="77"/>
      <c r="GU13522" s="77"/>
      <c r="GV13522" s="77"/>
      <c r="GW13522" s="77"/>
      <c r="GX13522" s="77"/>
      <c r="GY13522" s="77"/>
      <c r="GZ13522" s="77"/>
      <c r="HA13522" s="77"/>
      <c r="HB13522" s="77"/>
      <c r="HC13522" s="77"/>
      <c r="HD13522" s="77"/>
      <c r="HE13522" s="77"/>
      <c r="HF13522" s="77"/>
      <c r="HG13522" s="77"/>
      <c r="HH13522" s="77"/>
      <c r="HI13522" s="77"/>
      <c r="HJ13522" s="77"/>
      <c r="HK13522" s="77"/>
      <c r="HL13522" s="77"/>
      <c r="HM13522" s="77"/>
      <c r="HN13522" s="77"/>
      <c r="HO13522" s="77"/>
      <c r="HP13522" s="77"/>
      <c r="HQ13522" s="77"/>
      <c r="HR13522" s="77"/>
      <c r="HS13522" s="77"/>
      <c r="HT13522" s="77"/>
      <c r="HU13522" s="77"/>
      <c r="HV13522" s="77"/>
      <c r="HW13522" s="77"/>
      <c r="HX13522" s="77"/>
      <c r="HY13522" s="77"/>
      <c r="HZ13522" s="77"/>
      <c r="IA13522" s="77"/>
      <c r="IB13522" s="77"/>
      <c r="IC13522" s="77"/>
      <c r="ID13522" s="77"/>
      <c r="IE13522" s="77"/>
      <c r="IF13522" s="77"/>
      <c r="IG13522" s="77"/>
      <c r="IH13522" s="77"/>
      <c r="II13522" s="77"/>
      <c r="IJ13522" s="77"/>
      <c r="IK13522" s="77"/>
      <c r="IL13522" s="77"/>
      <c r="IM13522" s="77"/>
      <c r="IN13522" s="77"/>
      <c r="IO13522" s="77"/>
      <c r="IP13522" s="77"/>
      <c r="IQ13522" s="77"/>
      <c r="IR13522" s="77"/>
      <c r="IS13522" s="77"/>
      <c r="IT13522" s="77"/>
      <c r="IU13522" s="77"/>
      <c r="IV13522" s="3"/>
      <c r="IW13522" s="3"/>
      <c r="IX13522" s="3"/>
      <c r="IY13522" s="3"/>
      <c r="IZ13522" s="3"/>
      <c r="JA13522" s="551"/>
      <c r="JB13522" s="713"/>
      <c r="JC13522" s="713"/>
      <c r="JD13522" s="713"/>
      <c r="JE13522" s="713"/>
      <c r="JF13522" s="713"/>
      <c r="JG13522" s="713"/>
      <c r="JH13522" s="713"/>
      <c r="JI13522" s="713"/>
      <c r="JJ13522" s="713"/>
      <c r="JK13522" s="713"/>
      <c r="JL13522" s="713"/>
      <c r="JM13522" s="713"/>
      <c r="JN13522" s="713"/>
      <c r="JO13522" s="713"/>
      <c r="JP13522" s="713"/>
      <c r="JQ13522" s="713"/>
      <c r="JR13522" s="713"/>
      <c r="JS13522" s="713"/>
      <c r="JT13522" s="713"/>
      <c r="JU13522" s="713"/>
      <c r="JV13522" s="713"/>
      <c r="JW13522" s="713"/>
      <c r="JX13522" s="713"/>
      <c r="JY13522" s="713"/>
      <c r="JZ13522" s="713"/>
      <c r="KA13522" s="713"/>
      <c r="KB13522" s="713"/>
      <c r="KC13522" s="713"/>
      <c r="KD13522" s="713"/>
      <c r="KE13522" s="713"/>
      <c r="KF13522" s="713"/>
      <c r="KG13522" s="713"/>
      <c r="KH13522" s="713"/>
      <c r="KI13522" s="713"/>
      <c r="KJ13522" s="713"/>
      <c r="KK13522" s="713"/>
      <c r="KL13522" s="713"/>
      <c r="KM13522" s="713"/>
      <c r="KN13522" s="713"/>
      <c r="KO13522" s="713"/>
      <c r="KP13522" s="713"/>
      <c r="KQ13522" s="713"/>
      <c r="KR13522" s="713"/>
      <c r="KS13522" s="713"/>
      <c r="KT13522" s="713"/>
      <c r="KU13522" s="713"/>
      <c r="KV13522" s="713"/>
      <c r="KW13522" s="713"/>
      <c r="KX13522" s="713"/>
      <c r="KY13522" s="713"/>
      <c r="KZ13522" s="713"/>
      <c r="LA13522" s="713"/>
      <c r="LB13522" s="713"/>
      <c r="LC13522" s="713"/>
      <c r="LD13522" s="713"/>
      <c r="LE13522" s="713"/>
      <c r="LF13522" s="713"/>
      <c r="LG13522" s="713"/>
      <c r="LH13522" s="713"/>
      <c r="LI13522" s="713"/>
      <c r="LJ13522" s="713"/>
      <c r="LK13522" s="713"/>
      <c r="LL13522" s="713"/>
      <c r="LM13522" s="713"/>
      <c r="LN13522" s="713"/>
      <c r="LO13522" s="713"/>
      <c r="LP13522" s="713"/>
      <c r="LQ13522" s="713"/>
      <c r="LR13522" s="713"/>
      <c r="LS13522" s="713"/>
      <c r="LT13522" s="713"/>
      <c r="LU13522" s="713"/>
      <c r="LV13522" s="713"/>
      <c r="LW13522" s="713"/>
      <c r="LX13522" s="713"/>
      <c r="LY13522" s="713"/>
      <c r="LZ13522" s="713"/>
      <c r="MA13522" s="713"/>
      <c r="MB13522" s="713"/>
      <c r="MC13522" s="713"/>
      <c r="MD13522" s="713"/>
      <c r="ME13522" s="713"/>
      <c r="MF13522" s="713"/>
      <c r="MG13522" s="713"/>
      <c r="MH13522" s="713"/>
      <c r="MI13522" s="713"/>
      <c r="MJ13522" s="713"/>
      <c r="MK13522" s="713"/>
      <c r="ML13522" s="713"/>
      <c r="MM13522" s="713"/>
      <c r="MN13522" s="713"/>
      <c r="MO13522" s="713"/>
      <c r="MP13522" s="713"/>
      <c r="MQ13522" s="713"/>
      <c r="MR13522" s="713"/>
      <c r="MS13522" s="713"/>
      <c r="MT13522" s="713"/>
      <c r="MU13522" s="713"/>
      <c r="MV13522" s="714"/>
      <c r="MW13522" s="714"/>
      <c r="MX13522" s="714"/>
      <c r="MY13522" s="714"/>
      <c r="MZ13522" s="714"/>
    </row>
    <row r="13523" spans="1:364" s="49" customFormat="1">
      <c r="A13523" s="723"/>
      <c r="B13523" s="724"/>
      <c r="C13523" s="709"/>
      <c r="D13523" s="474"/>
      <c r="E13523" s="7"/>
      <c r="F13523" s="7"/>
      <c r="G13523" s="7"/>
      <c r="H13523" s="6"/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6"/>
      <c r="AE13523" s="6"/>
      <c r="AF13523" s="373"/>
      <c r="AG13523" s="7"/>
      <c r="AH13523" s="7"/>
      <c r="AI13523" s="7"/>
      <c r="AJ13523" s="7"/>
      <c r="AK13523" s="7"/>
      <c r="AL13523" s="7"/>
      <c r="AM13523" s="7"/>
      <c r="AN13523" s="7"/>
      <c r="AO13523" s="373"/>
      <c r="AP13523" s="6"/>
      <c r="AQ13523" s="6"/>
      <c r="AR13523" s="6"/>
      <c r="AS13523" s="6"/>
      <c r="AT13523" s="6"/>
      <c r="AU13523" s="6"/>
      <c r="AV13523" s="6"/>
      <c r="AW13523" s="6"/>
      <c r="AX13523" s="6"/>
      <c r="AY13523" s="6"/>
      <c r="AZ13523" s="6"/>
      <c r="BA13523" s="6"/>
      <c r="BB13523" s="6"/>
      <c r="BC13523" s="6"/>
      <c r="BD13523" s="6"/>
      <c r="BE13523" s="6"/>
      <c r="BF13523" s="6"/>
      <c r="BG13523" s="6"/>
      <c r="BH13523" s="6"/>
      <c r="BI13523" s="6"/>
      <c r="BJ13523" s="6"/>
      <c r="BK13523" s="6"/>
      <c r="BL13523" s="6"/>
      <c r="BM13523" s="6"/>
      <c r="BN13523" s="6"/>
      <c r="BO13523" s="6"/>
      <c r="BP13523" s="6"/>
      <c r="BQ13523" s="6"/>
      <c r="BR13523" s="6"/>
      <c r="BS13523" s="6"/>
      <c r="BT13523" s="6"/>
      <c r="BU13523" s="6"/>
      <c r="BV13523" s="6"/>
      <c r="BW13523" s="6"/>
      <c r="BX13523" s="6"/>
      <c r="BY13523" s="6"/>
      <c r="BZ13523" s="373"/>
      <c r="CA13523" s="7"/>
      <c r="CB13523" s="7"/>
      <c r="CC13523" s="7"/>
      <c r="CD13523" s="7"/>
      <c r="CE13523" s="7"/>
      <c r="CF13523" s="7"/>
      <c r="CG13523" s="7"/>
      <c r="CH13523" s="7"/>
      <c r="CI13523" s="7"/>
      <c r="CJ13523" s="7"/>
      <c r="CK13523" s="7"/>
      <c r="CL13523" s="7"/>
      <c r="CM13523" s="7"/>
      <c r="CN13523" s="7"/>
      <c r="CO13523" s="7"/>
      <c r="CP13523" s="7"/>
      <c r="CQ13523" s="7"/>
      <c r="CR13523" s="7"/>
      <c r="CS13523" s="7"/>
      <c r="CT13523" s="7"/>
      <c r="CU13523" s="7"/>
      <c r="CV13523" s="7"/>
      <c r="CW13523" s="7"/>
      <c r="CX13523" s="7"/>
      <c r="CY13523" s="7"/>
      <c r="CZ13523" s="7"/>
      <c r="DA13523" s="7"/>
      <c r="DB13523" s="7"/>
      <c r="DC13523" s="7"/>
      <c r="DD13523" s="7"/>
      <c r="DE13523" s="7"/>
      <c r="DF13523" s="7"/>
      <c r="DG13523" s="373"/>
      <c r="DH13523" s="6"/>
      <c r="DI13523" s="6"/>
      <c r="DJ13523" s="6"/>
      <c r="DK13523" s="6"/>
      <c r="DL13523" s="6"/>
      <c r="DM13523" s="6"/>
      <c r="DN13523" s="6"/>
      <c r="DO13523" s="6"/>
      <c r="DP13523" s="6"/>
      <c r="DQ13523" s="6"/>
      <c r="DR13523" s="6"/>
      <c r="DS13523" s="6"/>
      <c r="DT13523" s="6"/>
      <c r="DU13523" s="6"/>
      <c r="DV13523" s="6"/>
      <c r="DW13523" s="6"/>
      <c r="DX13523" s="6"/>
      <c r="DY13523" s="6"/>
      <c r="DZ13523" s="6"/>
      <c r="EA13523" s="6"/>
      <c r="EB13523" s="6"/>
      <c r="EC13523" s="6"/>
      <c r="ED13523" s="6"/>
      <c r="EE13523" s="6"/>
      <c r="EF13523" s="6"/>
      <c r="EG13523" s="6"/>
      <c r="EH13523" s="6"/>
      <c r="EI13523" s="6"/>
      <c r="EJ13523" s="6"/>
      <c r="EK13523" s="6"/>
      <c r="EL13523" s="6"/>
      <c r="EM13523" s="6"/>
      <c r="EN13523" s="6"/>
      <c r="EO13523" s="6"/>
      <c r="EP13523" s="6"/>
      <c r="EQ13523" s="6"/>
      <c r="ER13523" s="6"/>
      <c r="ES13523" s="6"/>
      <c r="ET13523" s="6"/>
      <c r="EU13523" s="6"/>
      <c r="EV13523" s="6"/>
      <c r="EW13523" s="6"/>
      <c r="EX13523" s="6"/>
      <c r="EY13523" s="6"/>
      <c r="EZ13523" s="6"/>
      <c r="FA13523" s="6"/>
      <c r="FB13523" s="6"/>
      <c r="FC13523" s="6"/>
      <c r="FD13523" s="6"/>
      <c r="FE13523" s="6"/>
      <c r="FF13523" s="373"/>
      <c r="FG13523" s="6"/>
      <c r="FH13523" s="6"/>
      <c r="FI13523" s="6"/>
      <c r="FJ13523" s="6"/>
      <c r="FK13523" s="6"/>
      <c r="FL13523" s="6"/>
      <c r="FM13523" s="225"/>
      <c r="FN13523" s="6"/>
      <c r="FO13523" s="6"/>
      <c r="FP13523" s="6"/>
      <c r="FQ13523" s="6"/>
      <c r="FR13523" s="510"/>
      <c r="FS13523" s="3"/>
      <c r="FT13523" s="3"/>
      <c r="FU13523" s="3"/>
      <c r="FV13523" s="3"/>
      <c r="FW13523" s="3"/>
      <c r="FX13523" s="3"/>
      <c r="FY13523" s="3"/>
      <c r="FZ13523" s="3"/>
      <c r="GA13523" s="3"/>
      <c r="GB13523" s="3"/>
      <c r="GC13523" s="3"/>
      <c r="GD13523" s="3"/>
      <c r="GE13523" s="3"/>
      <c r="GF13523" s="3"/>
      <c r="GG13523" s="3"/>
      <c r="GH13523" s="3"/>
      <c r="GI13523" s="101"/>
      <c r="GJ13523" s="511"/>
      <c r="GK13523" s="101"/>
      <c r="GL13523" s="77"/>
      <c r="GM13523" s="77"/>
      <c r="GN13523" s="77"/>
      <c r="GO13523" s="77"/>
      <c r="GP13523" s="77"/>
      <c r="GQ13523" s="77"/>
      <c r="GR13523" s="77"/>
      <c r="GS13523" s="77"/>
      <c r="GT13523" s="77"/>
      <c r="GU13523" s="77"/>
      <c r="GV13523" s="77"/>
      <c r="GW13523" s="77"/>
      <c r="GX13523" s="77"/>
      <c r="GY13523" s="77"/>
      <c r="GZ13523" s="77"/>
      <c r="HA13523" s="77"/>
      <c r="HB13523" s="77"/>
      <c r="HC13523" s="77"/>
      <c r="HD13523" s="77"/>
      <c r="HE13523" s="77"/>
      <c r="HF13523" s="77"/>
      <c r="HG13523" s="77"/>
      <c r="HH13523" s="77"/>
      <c r="HI13523" s="77"/>
      <c r="HJ13523" s="77"/>
      <c r="HK13523" s="77"/>
      <c r="HL13523" s="77"/>
      <c r="HM13523" s="77"/>
      <c r="HN13523" s="77"/>
      <c r="HO13523" s="77"/>
      <c r="HP13523" s="77"/>
      <c r="HQ13523" s="77"/>
      <c r="HR13523" s="77"/>
      <c r="HS13523" s="77"/>
      <c r="HT13523" s="77"/>
      <c r="HU13523" s="77"/>
      <c r="HV13523" s="77"/>
      <c r="HW13523" s="77"/>
      <c r="HX13523" s="77"/>
      <c r="HY13523" s="77"/>
      <c r="HZ13523" s="77"/>
      <c r="IA13523" s="77"/>
      <c r="IB13523" s="77"/>
      <c r="IC13523" s="77"/>
      <c r="ID13523" s="77"/>
      <c r="IE13523" s="77"/>
      <c r="IF13523" s="77"/>
      <c r="IG13523" s="77"/>
      <c r="IH13523" s="77"/>
      <c r="II13523" s="77"/>
      <c r="IJ13523" s="77"/>
      <c r="IK13523" s="77"/>
      <c r="IL13523" s="77"/>
      <c r="IM13523" s="77"/>
      <c r="IN13523" s="77"/>
      <c r="IO13523" s="77"/>
      <c r="IP13523" s="77"/>
      <c r="IQ13523" s="77"/>
      <c r="IR13523" s="77"/>
      <c r="IS13523" s="77"/>
      <c r="IT13523" s="77"/>
      <c r="IU13523" s="77"/>
      <c r="IV13523" s="3"/>
      <c r="IW13523" s="3"/>
      <c r="IX13523" s="3"/>
      <c r="IY13523" s="3"/>
      <c r="IZ13523" s="3"/>
      <c r="JA13523" s="551"/>
      <c r="JB13523" s="713"/>
      <c r="JC13523" s="713"/>
      <c r="JD13523" s="713"/>
      <c r="JE13523" s="713"/>
      <c r="JF13523" s="713"/>
      <c r="JG13523" s="713"/>
      <c r="JH13523" s="713"/>
      <c r="JI13523" s="713"/>
      <c r="JJ13523" s="713"/>
      <c r="JK13523" s="713"/>
      <c r="JL13523" s="713"/>
      <c r="JM13523" s="713"/>
      <c r="JN13523" s="713"/>
      <c r="JO13523" s="713"/>
      <c r="JP13523" s="713"/>
      <c r="JQ13523" s="713"/>
      <c r="JR13523" s="713"/>
      <c r="JS13523" s="713"/>
      <c r="JT13523" s="713"/>
      <c r="JU13523" s="713"/>
      <c r="JV13523" s="713"/>
      <c r="JW13523" s="713"/>
      <c r="JX13523" s="713"/>
      <c r="JY13523" s="713"/>
      <c r="JZ13523" s="713"/>
      <c r="KA13523" s="713"/>
      <c r="KB13523" s="713"/>
      <c r="KC13523" s="713"/>
      <c r="KD13523" s="713"/>
      <c r="KE13523" s="713"/>
      <c r="KF13523" s="713"/>
      <c r="KG13523" s="713"/>
      <c r="KH13523" s="713"/>
      <c r="KI13523" s="713"/>
      <c r="KJ13523" s="713"/>
      <c r="KK13523" s="713"/>
      <c r="KL13523" s="713"/>
      <c r="KM13523" s="713"/>
      <c r="KN13523" s="713"/>
      <c r="KO13523" s="713"/>
      <c r="KP13523" s="713"/>
      <c r="KQ13523" s="713"/>
      <c r="KR13523" s="713"/>
      <c r="KS13523" s="713"/>
      <c r="KT13523" s="713"/>
      <c r="KU13523" s="713"/>
      <c r="KV13523" s="713"/>
      <c r="KW13523" s="713"/>
      <c r="KX13523" s="713"/>
      <c r="KY13523" s="713"/>
      <c r="KZ13523" s="713"/>
      <c r="LA13523" s="713"/>
      <c r="LB13523" s="713"/>
      <c r="LC13523" s="713"/>
      <c r="LD13523" s="713"/>
      <c r="LE13523" s="713"/>
      <c r="LF13523" s="713"/>
      <c r="LG13523" s="713"/>
      <c r="LH13523" s="713"/>
      <c r="LI13523" s="713"/>
      <c r="LJ13523" s="713"/>
      <c r="LK13523" s="713"/>
      <c r="LL13523" s="713"/>
      <c r="LM13523" s="713"/>
      <c r="LN13523" s="713"/>
      <c r="LO13523" s="713"/>
      <c r="LP13523" s="713"/>
      <c r="LQ13523" s="713"/>
      <c r="LR13523" s="713"/>
      <c r="LS13523" s="713"/>
      <c r="LT13523" s="713"/>
      <c r="LU13523" s="713"/>
      <c r="LV13523" s="713"/>
      <c r="LW13523" s="713"/>
      <c r="LX13523" s="713"/>
      <c r="LY13523" s="713"/>
      <c r="LZ13523" s="713"/>
      <c r="MA13523" s="713"/>
      <c r="MB13523" s="713"/>
      <c r="MC13523" s="713"/>
      <c r="MD13523" s="713"/>
      <c r="ME13523" s="713"/>
      <c r="MF13523" s="713"/>
      <c r="MG13523" s="713"/>
      <c r="MH13523" s="713"/>
      <c r="MI13523" s="713"/>
      <c r="MJ13523" s="713"/>
      <c r="MK13523" s="713"/>
      <c r="ML13523" s="713"/>
      <c r="MM13523" s="713"/>
      <c r="MN13523" s="713"/>
      <c r="MO13523" s="713"/>
      <c r="MP13523" s="713"/>
      <c r="MQ13523" s="713"/>
      <c r="MR13523" s="713"/>
      <c r="MS13523" s="713"/>
      <c r="MT13523" s="713"/>
      <c r="MU13523" s="713"/>
      <c r="MV13523" s="714"/>
      <c r="MW13523" s="714"/>
      <c r="MX13523" s="714"/>
      <c r="MY13523" s="714"/>
      <c r="MZ13523" s="714"/>
    </row>
    <row r="13524" spans="1:364" s="49" customFormat="1">
      <c r="A13524" s="723"/>
      <c r="B13524" s="724"/>
      <c r="C13524" s="709"/>
      <c r="D13524" s="474"/>
      <c r="E13524" s="7"/>
      <c r="F13524" s="7"/>
      <c r="G13524" s="7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6"/>
      <c r="AE13524" s="6"/>
      <c r="AF13524" s="373"/>
      <c r="AG13524" s="7"/>
      <c r="AH13524" s="7"/>
      <c r="AI13524" s="7"/>
      <c r="AJ13524" s="7"/>
      <c r="AK13524" s="7"/>
      <c r="AL13524" s="7"/>
      <c r="AM13524" s="7"/>
      <c r="AN13524" s="7"/>
      <c r="AO13524" s="373"/>
      <c r="AP13524" s="6"/>
      <c r="AQ13524" s="6"/>
      <c r="AR13524" s="6"/>
      <c r="AS13524" s="6"/>
      <c r="AT13524" s="6"/>
      <c r="AU13524" s="6"/>
      <c r="AV13524" s="6"/>
      <c r="AW13524" s="6"/>
      <c r="AX13524" s="6"/>
      <c r="AY13524" s="6"/>
      <c r="AZ13524" s="6"/>
      <c r="BA13524" s="6"/>
      <c r="BB13524" s="6"/>
      <c r="BC13524" s="6"/>
      <c r="BD13524" s="6"/>
      <c r="BE13524" s="6"/>
      <c r="BF13524" s="6"/>
      <c r="BG13524" s="6"/>
      <c r="BH13524" s="6"/>
      <c r="BI13524" s="6"/>
      <c r="BJ13524" s="6"/>
      <c r="BK13524" s="6"/>
      <c r="BL13524" s="6"/>
      <c r="BM13524" s="6"/>
      <c r="BN13524" s="6"/>
      <c r="BO13524" s="6"/>
      <c r="BP13524" s="6"/>
      <c r="BQ13524" s="6"/>
      <c r="BR13524" s="6"/>
      <c r="BS13524" s="6"/>
      <c r="BT13524" s="6"/>
      <c r="BU13524" s="6"/>
      <c r="BV13524" s="6"/>
      <c r="BW13524" s="6"/>
      <c r="BX13524" s="6"/>
      <c r="BY13524" s="6"/>
      <c r="BZ13524" s="373"/>
      <c r="CA13524" s="7"/>
      <c r="CB13524" s="7"/>
      <c r="CC13524" s="7"/>
      <c r="CD13524" s="7"/>
      <c r="CE13524" s="7"/>
      <c r="CF13524" s="7"/>
      <c r="CG13524" s="7"/>
      <c r="CH13524" s="7"/>
      <c r="CI13524" s="7"/>
      <c r="CJ13524" s="7"/>
      <c r="CK13524" s="7"/>
      <c r="CL13524" s="7"/>
      <c r="CM13524" s="7"/>
      <c r="CN13524" s="7"/>
      <c r="CO13524" s="7"/>
      <c r="CP13524" s="7"/>
      <c r="CQ13524" s="7"/>
      <c r="CR13524" s="7"/>
      <c r="CS13524" s="7"/>
      <c r="CT13524" s="7"/>
      <c r="CU13524" s="7"/>
      <c r="CV13524" s="7"/>
      <c r="CW13524" s="7"/>
      <c r="CX13524" s="7"/>
      <c r="CY13524" s="7"/>
      <c r="CZ13524" s="7"/>
      <c r="DA13524" s="7"/>
      <c r="DB13524" s="7"/>
      <c r="DC13524" s="7"/>
      <c r="DD13524" s="7"/>
      <c r="DE13524" s="7"/>
      <c r="DF13524" s="7"/>
      <c r="DG13524" s="373"/>
      <c r="DH13524" s="6"/>
      <c r="DI13524" s="6"/>
      <c r="DJ13524" s="6"/>
      <c r="DK13524" s="6"/>
      <c r="DL13524" s="6"/>
      <c r="DM13524" s="6"/>
      <c r="DN13524" s="6"/>
      <c r="DO13524" s="6"/>
      <c r="DP13524" s="6"/>
      <c r="DQ13524" s="6"/>
      <c r="DR13524" s="6"/>
      <c r="DS13524" s="6"/>
      <c r="DT13524" s="6"/>
      <c r="DU13524" s="6"/>
      <c r="DV13524" s="6"/>
      <c r="DW13524" s="6"/>
      <c r="DX13524" s="6"/>
      <c r="DY13524" s="6"/>
      <c r="DZ13524" s="6"/>
      <c r="EA13524" s="6"/>
      <c r="EB13524" s="6"/>
      <c r="EC13524" s="6"/>
      <c r="ED13524" s="6"/>
      <c r="EE13524" s="6"/>
      <c r="EF13524" s="6"/>
      <c r="EG13524" s="6"/>
      <c r="EH13524" s="6"/>
      <c r="EI13524" s="6"/>
      <c r="EJ13524" s="6"/>
      <c r="EK13524" s="6"/>
      <c r="EL13524" s="6"/>
      <c r="EM13524" s="6"/>
      <c r="EN13524" s="6"/>
      <c r="EO13524" s="6"/>
      <c r="EP13524" s="6"/>
      <c r="EQ13524" s="6"/>
      <c r="ER13524" s="6"/>
      <c r="ES13524" s="6"/>
      <c r="ET13524" s="6"/>
      <c r="EU13524" s="6"/>
      <c r="EV13524" s="6"/>
      <c r="EW13524" s="6"/>
      <c r="EX13524" s="6"/>
      <c r="EY13524" s="6"/>
      <c r="EZ13524" s="6"/>
      <c r="FA13524" s="6"/>
      <c r="FB13524" s="6"/>
      <c r="FC13524" s="6"/>
      <c r="FD13524" s="6"/>
      <c r="FE13524" s="6"/>
      <c r="FF13524" s="373"/>
      <c r="FG13524" s="6"/>
      <c r="FH13524" s="6"/>
      <c r="FI13524" s="6"/>
      <c r="FJ13524" s="6"/>
      <c r="FK13524" s="6"/>
      <c r="FL13524" s="6"/>
      <c r="FM13524" s="225"/>
      <c r="FN13524" s="6"/>
      <c r="FO13524" s="6"/>
      <c r="FP13524" s="6"/>
      <c r="FQ13524" s="6"/>
      <c r="FR13524" s="510"/>
      <c r="FS13524" s="3"/>
      <c r="FT13524" s="3"/>
      <c r="FU13524" s="3"/>
      <c r="FV13524" s="3"/>
      <c r="FW13524" s="3"/>
      <c r="FX13524" s="3"/>
      <c r="FY13524" s="3"/>
      <c r="FZ13524" s="3"/>
      <c r="GA13524" s="3"/>
      <c r="GB13524" s="3"/>
      <c r="GC13524" s="3"/>
      <c r="GD13524" s="3"/>
      <c r="GE13524" s="3"/>
      <c r="GF13524" s="3"/>
      <c r="GG13524" s="3"/>
      <c r="GH13524" s="3"/>
      <c r="GI13524" s="101"/>
      <c r="GJ13524" s="511"/>
      <c r="GK13524" s="101"/>
      <c r="GL13524" s="77"/>
      <c r="GM13524" s="77"/>
      <c r="GN13524" s="77"/>
      <c r="GO13524" s="77"/>
      <c r="GP13524" s="77"/>
      <c r="GQ13524" s="77"/>
      <c r="GR13524" s="77"/>
      <c r="GS13524" s="77"/>
      <c r="GT13524" s="77"/>
      <c r="GU13524" s="77"/>
      <c r="GV13524" s="77"/>
      <c r="GW13524" s="77"/>
      <c r="GX13524" s="77"/>
      <c r="GY13524" s="77"/>
      <c r="GZ13524" s="77"/>
      <c r="HA13524" s="77"/>
      <c r="HB13524" s="77"/>
      <c r="HC13524" s="77"/>
      <c r="HD13524" s="77"/>
      <c r="HE13524" s="77"/>
      <c r="HF13524" s="77"/>
      <c r="HG13524" s="77"/>
      <c r="HH13524" s="77"/>
      <c r="HI13524" s="77"/>
      <c r="HJ13524" s="77"/>
      <c r="HK13524" s="77"/>
      <c r="HL13524" s="77"/>
      <c r="HM13524" s="77"/>
      <c r="HN13524" s="77"/>
      <c r="HO13524" s="77"/>
      <c r="HP13524" s="77"/>
      <c r="HQ13524" s="77"/>
      <c r="HR13524" s="77"/>
      <c r="HS13524" s="77"/>
      <c r="HT13524" s="77"/>
      <c r="HU13524" s="77"/>
      <c r="HV13524" s="77"/>
      <c r="HW13524" s="77"/>
      <c r="HX13524" s="77"/>
      <c r="HY13524" s="77"/>
      <c r="HZ13524" s="77"/>
      <c r="IA13524" s="77"/>
      <c r="IB13524" s="77"/>
      <c r="IC13524" s="77"/>
      <c r="ID13524" s="77"/>
      <c r="IE13524" s="77"/>
      <c r="IF13524" s="77"/>
      <c r="IG13524" s="77"/>
      <c r="IH13524" s="77"/>
      <c r="II13524" s="77"/>
      <c r="IJ13524" s="77"/>
      <c r="IK13524" s="77"/>
      <c r="IL13524" s="77"/>
      <c r="IM13524" s="77"/>
      <c r="IN13524" s="77"/>
      <c r="IO13524" s="77"/>
      <c r="IP13524" s="77"/>
      <c r="IQ13524" s="77"/>
      <c r="IR13524" s="77"/>
      <c r="IS13524" s="77"/>
      <c r="IT13524" s="77"/>
      <c r="IU13524" s="77"/>
      <c r="IV13524" s="3"/>
      <c r="IW13524" s="3"/>
      <c r="IX13524" s="3"/>
      <c r="IY13524" s="3"/>
      <c r="IZ13524" s="3"/>
      <c r="JA13524" s="551"/>
      <c r="JB13524" s="713"/>
      <c r="JC13524" s="713"/>
      <c r="JD13524" s="713"/>
      <c r="JE13524" s="713"/>
      <c r="JF13524" s="713"/>
      <c r="JG13524" s="713"/>
      <c r="JH13524" s="713"/>
      <c r="JI13524" s="713"/>
      <c r="JJ13524" s="713"/>
      <c r="JK13524" s="713"/>
      <c r="JL13524" s="713"/>
      <c r="JM13524" s="713"/>
      <c r="JN13524" s="713"/>
      <c r="JO13524" s="713"/>
      <c r="JP13524" s="713"/>
      <c r="JQ13524" s="713"/>
      <c r="JR13524" s="713"/>
      <c r="JS13524" s="713"/>
      <c r="JT13524" s="713"/>
      <c r="JU13524" s="713"/>
      <c r="JV13524" s="713"/>
      <c r="JW13524" s="713"/>
      <c r="JX13524" s="713"/>
      <c r="JY13524" s="713"/>
      <c r="JZ13524" s="713"/>
      <c r="KA13524" s="713"/>
      <c r="KB13524" s="713"/>
      <c r="KC13524" s="713"/>
      <c r="KD13524" s="713"/>
      <c r="KE13524" s="713"/>
      <c r="KF13524" s="713"/>
      <c r="KG13524" s="713"/>
      <c r="KH13524" s="713"/>
      <c r="KI13524" s="713"/>
      <c r="KJ13524" s="713"/>
      <c r="KK13524" s="713"/>
      <c r="KL13524" s="713"/>
      <c r="KM13524" s="713"/>
      <c r="KN13524" s="713"/>
      <c r="KO13524" s="713"/>
      <c r="KP13524" s="713"/>
      <c r="KQ13524" s="713"/>
      <c r="KR13524" s="713"/>
      <c r="KS13524" s="713"/>
      <c r="KT13524" s="713"/>
      <c r="KU13524" s="713"/>
      <c r="KV13524" s="713"/>
      <c r="KW13524" s="713"/>
      <c r="KX13524" s="713"/>
      <c r="KY13524" s="713"/>
      <c r="KZ13524" s="713"/>
      <c r="LA13524" s="713"/>
      <c r="LB13524" s="713"/>
      <c r="LC13524" s="713"/>
      <c r="LD13524" s="713"/>
      <c r="LE13524" s="713"/>
      <c r="LF13524" s="713"/>
      <c r="LG13524" s="713"/>
      <c r="LH13524" s="713"/>
      <c r="LI13524" s="713"/>
      <c r="LJ13524" s="713"/>
      <c r="LK13524" s="713"/>
      <c r="LL13524" s="713"/>
      <c r="LM13524" s="713"/>
      <c r="LN13524" s="713"/>
      <c r="LO13524" s="713"/>
      <c r="LP13524" s="713"/>
      <c r="LQ13524" s="713"/>
      <c r="LR13524" s="713"/>
      <c r="LS13524" s="713"/>
      <c r="LT13524" s="713"/>
      <c r="LU13524" s="713"/>
      <c r="LV13524" s="713"/>
      <c r="LW13524" s="713"/>
      <c r="LX13524" s="713"/>
      <c r="LY13524" s="713"/>
      <c r="LZ13524" s="713"/>
      <c r="MA13524" s="713"/>
      <c r="MB13524" s="713"/>
      <c r="MC13524" s="713"/>
      <c r="MD13524" s="713"/>
      <c r="ME13524" s="713"/>
      <c r="MF13524" s="713"/>
      <c r="MG13524" s="713"/>
      <c r="MH13524" s="713"/>
      <c r="MI13524" s="713"/>
      <c r="MJ13524" s="713"/>
      <c r="MK13524" s="713"/>
      <c r="ML13524" s="713"/>
      <c r="MM13524" s="713"/>
      <c r="MN13524" s="713"/>
      <c r="MO13524" s="713"/>
      <c r="MP13524" s="713"/>
      <c r="MQ13524" s="713"/>
      <c r="MR13524" s="713"/>
      <c r="MS13524" s="713"/>
      <c r="MT13524" s="713"/>
      <c r="MU13524" s="713"/>
      <c r="MV13524" s="714"/>
      <c r="MW13524" s="714"/>
      <c r="MX13524" s="714"/>
      <c r="MY13524" s="714"/>
      <c r="MZ13524" s="714"/>
    </row>
    <row r="13525" spans="1:364" s="49" customFormat="1">
      <c r="A13525" s="723"/>
      <c r="B13525" s="724"/>
      <c r="C13525" s="709"/>
      <c r="D13525" s="474"/>
      <c r="E13525" s="7"/>
      <c r="F13525" s="7"/>
      <c r="G13525" s="7"/>
      <c r="H13525" s="6"/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6"/>
      <c r="AE13525" s="6"/>
      <c r="AF13525" s="373"/>
      <c r="AG13525" s="7"/>
      <c r="AH13525" s="7"/>
      <c r="AI13525" s="7"/>
      <c r="AJ13525" s="7"/>
      <c r="AK13525" s="7"/>
      <c r="AL13525" s="7"/>
      <c r="AM13525" s="7"/>
      <c r="AN13525" s="7"/>
      <c r="AO13525" s="373"/>
      <c r="AP13525" s="6"/>
      <c r="AQ13525" s="6"/>
      <c r="AR13525" s="6"/>
      <c r="AS13525" s="6"/>
      <c r="AT13525" s="6"/>
      <c r="AU13525" s="6"/>
      <c r="AV13525" s="6"/>
      <c r="AW13525" s="6"/>
      <c r="AX13525" s="6"/>
      <c r="AY13525" s="6"/>
      <c r="AZ13525" s="6"/>
      <c r="BA13525" s="6"/>
      <c r="BB13525" s="6"/>
      <c r="BC13525" s="6"/>
      <c r="BD13525" s="6"/>
      <c r="BE13525" s="6"/>
      <c r="BF13525" s="6"/>
      <c r="BG13525" s="6"/>
      <c r="BH13525" s="6"/>
      <c r="BI13525" s="6"/>
      <c r="BJ13525" s="6"/>
      <c r="BK13525" s="6"/>
      <c r="BL13525" s="6"/>
      <c r="BM13525" s="6"/>
      <c r="BN13525" s="6"/>
      <c r="BO13525" s="6"/>
      <c r="BP13525" s="6"/>
      <c r="BQ13525" s="6"/>
      <c r="BR13525" s="6"/>
      <c r="BS13525" s="6"/>
      <c r="BT13525" s="6"/>
      <c r="BU13525" s="6"/>
      <c r="BV13525" s="6"/>
      <c r="BW13525" s="6"/>
      <c r="BX13525" s="6"/>
      <c r="BY13525" s="6"/>
      <c r="BZ13525" s="373"/>
      <c r="CA13525" s="7"/>
      <c r="CB13525" s="7"/>
      <c r="CC13525" s="7"/>
      <c r="CD13525" s="7"/>
      <c r="CE13525" s="7"/>
      <c r="CF13525" s="7"/>
      <c r="CG13525" s="7"/>
      <c r="CH13525" s="7"/>
      <c r="CI13525" s="7"/>
      <c r="CJ13525" s="7"/>
      <c r="CK13525" s="7"/>
      <c r="CL13525" s="7"/>
      <c r="CM13525" s="7"/>
      <c r="CN13525" s="7"/>
      <c r="CO13525" s="7"/>
      <c r="CP13525" s="7"/>
      <c r="CQ13525" s="7"/>
      <c r="CR13525" s="7"/>
      <c r="CS13525" s="7"/>
      <c r="CT13525" s="7"/>
      <c r="CU13525" s="7"/>
      <c r="CV13525" s="7"/>
      <c r="CW13525" s="7"/>
      <c r="CX13525" s="7"/>
      <c r="CY13525" s="7"/>
      <c r="CZ13525" s="7"/>
      <c r="DA13525" s="7"/>
      <c r="DB13525" s="7"/>
      <c r="DC13525" s="7"/>
      <c r="DD13525" s="7"/>
      <c r="DE13525" s="7"/>
      <c r="DF13525" s="7"/>
      <c r="DG13525" s="373"/>
      <c r="DH13525" s="6"/>
      <c r="DI13525" s="6"/>
      <c r="DJ13525" s="6"/>
      <c r="DK13525" s="6"/>
      <c r="DL13525" s="6"/>
      <c r="DM13525" s="6"/>
      <c r="DN13525" s="6"/>
      <c r="DO13525" s="6"/>
      <c r="DP13525" s="6"/>
      <c r="DQ13525" s="6"/>
      <c r="DR13525" s="6"/>
      <c r="DS13525" s="6"/>
      <c r="DT13525" s="6"/>
      <c r="DU13525" s="6"/>
      <c r="DV13525" s="6"/>
      <c r="DW13525" s="6"/>
      <c r="DX13525" s="6"/>
      <c r="DY13525" s="6"/>
      <c r="DZ13525" s="6"/>
      <c r="EA13525" s="6"/>
      <c r="EB13525" s="6"/>
      <c r="EC13525" s="6"/>
      <c r="ED13525" s="6"/>
      <c r="EE13525" s="6"/>
      <c r="EF13525" s="6"/>
      <c r="EG13525" s="6"/>
      <c r="EH13525" s="6"/>
      <c r="EI13525" s="6"/>
      <c r="EJ13525" s="6"/>
      <c r="EK13525" s="6"/>
      <c r="EL13525" s="6"/>
      <c r="EM13525" s="6"/>
      <c r="EN13525" s="6"/>
      <c r="EO13525" s="6"/>
      <c r="EP13525" s="6"/>
      <c r="EQ13525" s="6"/>
      <c r="ER13525" s="6"/>
      <c r="ES13525" s="6"/>
      <c r="ET13525" s="6"/>
      <c r="EU13525" s="6"/>
      <c r="EV13525" s="6"/>
      <c r="EW13525" s="6"/>
      <c r="EX13525" s="6"/>
      <c r="EY13525" s="6"/>
      <c r="EZ13525" s="6"/>
      <c r="FA13525" s="6"/>
      <c r="FB13525" s="6"/>
      <c r="FC13525" s="6"/>
      <c r="FD13525" s="6"/>
      <c r="FE13525" s="6"/>
      <c r="FF13525" s="373"/>
      <c r="FG13525" s="6"/>
      <c r="FH13525" s="6"/>
      <c r="FI13525" s="6"/>
      <c r="FJ13525" s="6"/>
      <c r="FK13525" s="6"/>
      <c r="FL13525" s="6"/>
      <c r="FM13525" s="225"/>
      <c r="FN13525" s="6"/>
      <c r="FO13525" s="6"/>
      <c r="FP13525" s="6"/>
      <c r="FQ13525" s="6"/>
      <c r="FR13525" s="510"/>
      <c r="FS13525" s="3"/>
      <c r="FT13525" s="3"/>
      <c r="FU13525" s="3"/>
      <c r="FV13525" s="3"/>
      <c r="FW13525" s="3"/>
      <c r="FX13525" s="3"/>
      <c r="FY13525" s="3"/>
      <c r="FZ13525" s="3"/>
      <c r="GA13525" s="3"/>
      <c r="GB13525" s="3"/>
      <c r="GC13525" s="3"/>
      <c r="GD13525" s="3"/>
      <c r="GE13525" s="3"/>
      <c r="GF13525" s="3"/>
      <c r="GG13525" s="3"/>
      <c r="GH13525" s="3"/>
      <c r="GI13525" s="101"/>
      <c r="GJ13525" s="511"/>
      <c r="GK13525" s="101"/>
      <c r="GL13525" s="77"/>
      <c r="GM13525" s="77"/>
      <c r="GN13525" s="77"/>
      <c r="GO13525" s="77"/>
      <c r="GP13525" s="77"/>
      <c r="GQ13525" s="77"/>
      <c r="GR13525" s="77"/>
      <c r="GS13525" s="77"/>
      <c r="GT13525" s="77"/>
      <c r="GU13525" s="77"/>
      <c r="GV13525" s="77"/>
      <c r="GW13525" s="77"/>
      <c r="GX13525" s="77"/>
      <c r="GY13525" s="77"/>
      <c r="GZ13525" s="77"/>
      <c r="HA13525" s="77"/>
      <c r="HB13525" s="77"/>
      <c r="HC13525" s="77"/>
      <c r="HD13525" s="77"/>
      <c r="HE13525" s="77"/>
      <c r="HF13525" s="77"/>
      <c r="HG13525" s="77"/>
      <c r="HH13525" s="77"/>
      <c r="HI13525" s="77"/>
      <c r="HJ13525" s="77"/>
      <c r="HK13525" s="77"/>
      <c r="HL13525" s="77"/>
      <c r="HM13525" s="77"/>
      <c r="HN13525" s="77"/>
      <c r="HO13525" s="77"/>
      <c r="HP13525" s="77"/>
      <c r="HQ13525" s="77"/>
      <c r="HR13525" s="77"/>
      <c r="HS13525" s="77"/>
      <c r="HT13525" s="77"/>
      <c r="HU13525" s="77"/>
      <c r="HV13525" s="77"/>
      <c r="HW13525" s="77"/>
      <c r="HX13525" s="77"/>
      <c r="HY13525" s="77"/>
      <c r="HZ13525" s="77"/>
      <c r="IA13525" s="77"/>
      <c r="IB13525" s="77"/>
      <c r="IC13525" s="77"/>
      <c r="ID13525" s="77"/>
      <c r="IE13525" s="77"/>
      <c r="IF13525" s="77"/>
      <c r="IG13525" s="77"/>
      <c r="IH13525" s="77"/>
      <c r="II13525" s="77"/>
      <c r="IJ13525" s="77"/>
      <c r="IK13525" s="77"/>
      <c r="IL13525" s="77"/>
      <c r="IM13525" s="77"/>
      <c r="IN13525" s="77"/>
      <c r="IO13525" s="77"/>
      <c r="IP13525" s="77"/>
      <c r="IQ13525" s="77"/>
      <c r="IR13525" s="77"/>
      <c r="IS13525" s="77"/>
      <c r="IT13525" s="77"/>
      <c r="IU13525" s="77"/>
      <c r="IV13525" s="3"/>
      <c r="IW13525" s="3"/>
      <c r="IX13525" s="3"/>
      <c r="IY13525" s="3"/>
      <c r="IZ13525" s="3"/>
      <c r="JA13525" s="551"/>
      <c r="JB13525" s="713"/>
      <c r="JC13525" s="713"/>
      <c r="JD13525" s="713"/>
      <c r="JE13525" s="713"/>
      <c r="JF13525" s="713"/>
      <c r="JG13525" s="713"/>
      <c r="JH13525" s="713"/>
      <c r="JI13525" s="713"/>
      <c r="JJ13525" s="713"/>
      <c r="JK13525" s="713"/>
      <c r="JL13525" s="713"/>
      <c r="JM13525" s="713"/>
      <c r="JN13525" s="713"/>
      <c r="JO13525" s="713"/>
      <c r="JP13525" s="713"/>
      <c r="JQ13525" s="713"/>
      <c r="JR13525" s="713"/>
      <c r="JS13525" s="713"/>
      <c r="JT13525" s="713"/>
      <c r="JU13525" s="713"/>
      <c r="JV13525" s="713"/>
      <c r="JW13525" s="713"/>
      <c r="JX13525" s="713"/>
      <c r="JY13525" s="713"/>
      <c r="JZ13525" s="713"/>
      <c r="KA13525" s="713"/>
      <c r="KB13525" s="713"/>
      <c r="KC13525" s="713"/>
      <c r="KD13525" s="713"/>
      <c r="KE13525" s="713"/>
      <c r="KF13525" s="713"/>
      <c r="KG13525" s="713"/>
      <c r="KH13525" s="713"/>
      <c r="KI13525" s="713"/>
      <c r="KJ13525" s="713"/>
      <c r="KK13525" s="713"/>
      <c r="KL13525" s="713"/>
      <c r="KM13525" s="713"/>
      <c r="KN13525" s="713"/>
      <c r="KO13525" s="713"/>
      <c r="KP13525" s="713"/>
      <c r="KQ13525" s="713"/>
      <c r="KR13525" s="713"/>
      <c r="KS13525" s="713"/>
      <c r="KT13525" s="713"/>
      <c r="KU13525" s="713"/>
      <c r="KV13525" s="713"/>
      <c r="KW13525" s="713"/>
      <c r="KX13525" s="713"/>
      <c r="KY13525" s="713"/>
      <c r="KZ13525" s="713"/>
      <c r="LA13525" s="713"/>
      <c r="LB13525" s="713"/>
      <c r="LC13525" s="713"/>
      <c r="LD13525" s="713"/>
      <c r="LE13525" s="713"/>
      <c r="LF13525" s="713"/>
      <c r="LG13525" s="713"/>
      <c r="LH13525" s="713"/>
      <c r="LI13525" s="713"/>
      <c r="LJ13525" s="713"/>
      <c r="LK13525" s="713"/>
      <c r="LL13525" s="713"/>
      <c r="LM13525" s="713"/>
      <c r="LN13525" s="713"/>
      <c r="LO13525" s="713"/>
      <c r="LP13525" s="713"/>
      <c r="LQ13525" s="713"/>
      <c r="LR13525" s="713"/>
      <c r="LS13525" s="713"/>
      <c r="LT13525" s="713"/>
      <c r="LU13525" s="713"/>
      <c r="LV13525" s="713"/>
      <c r="LW13525" s="713"/>
      <c r="LX13525" s="713"/>
      <c r="LY13525" s="713"/>
      <c r="LZ13525" s="713"/>
      <c r="MA13525" s="713"/>
      <c r="MB13525" s="713"/>
      <c r="MC13525" s="713"/>
      <c r="MD13525" s="713"/>
      <c r="ME13525" s="713"/>
      <c r="MF13525" s="713"/>
      <c r="MG13525" s="713"/>
      <c r="MH13525" s="713"/>
      <c r="MI13525" s="713"/>
      <c r="MJ13525" s="713"/>
      <c r="MK13525" s="713"/>
      <c r="ML13525" s="713"/>
      <c r="MM13525" s="713"/>
      <c r="MN13525" s="713"/>
      <c r="MO13525" s="713"/>
      <c r="MP13525" s="713"/>
      <c r="MQ13525" s="713"/>
      <c r="MR13525" s="713"/>
      <c r="MS13525" s="713"/>
      <c r="MT13525" s="713"/>
      <c r="MU13525" s="713"/>
      <c r="MV13525" s="714"/>
      <c r="MW13525" s="714"/>
      <c r="MX13525" s="714"/>
      <c r="MY13525" s="714"/>
      <c r="MZ13525" s="714"/>
    </row>
    <row r="13526" spans="1:364" s="49" customFormat="1">
      <c r="A13526" s="723"/>
      <c r="B13526" s="724"/>
      <c r="C13526" s="709"/>
      <c r="D13526" s="474"/>
      <c r="E13526" s="7"/>
      <c r="F13526" s="7"/>
      <c r="G13526" s="7"/>
      <c r="H13526" s="6"/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6"/>
      <c r="AE13526" s="6"/>
      <c r="AF13526" s="373"/>
      <c r="AG13526" s="7"/>
      <c r="AH13526" s="7"/>
      <c r="AI13526" s="7"/>
      <c r="AJ13526" s="7"/>
      <c r="AK13526" s="7"/>
      <c r="AL13526" s="7"/>
      <c r="AM13526" s="7"/>
      <c r="AN13526" s="7"/>
      <c r="AO13526" s="373"/>
      <c r="AP13526" s="6"/>
      <c r="AQ13526" s="6"/>
      <c r="AR13526" s="6"/>
      <c r="AS13526" s="6"/>
      <c r="AT13526" s="6"/>
      <c r="AU13526" s="6"/>
      <c r="AV13526" s="6"/>
      <c r="AW13526" s="6"/>
      <c r="AX13526" s="6"/>
      <c r="AY13526" s="6"/>
      <c r="AZ13526" s="6"/>
      <c r="BA13526" s="6"/>
      <c r="BB13526" s="6"/>
      <c r="BC13526" s="6"/>
      <c r="BD13526" s="6"/>
      <c r="BE13526" s="6"/>
      <c r="BF13526" s="6"/>
      <c r="BG13526" s="6"/>
      <c r="BH13526" s="6"/>
      <c r="BI13526" s="6"/>
      <c r="BJ13526" s="6"/>
      <c r="BK13526" s="6"/>
      <c r="BL13526" s="6"/>
      <c r="BM13526" s="6"/>
      <c r="BN13526" s="6"/>
      <c r="BO13526" s="6"/>
      <c r="BP13526" s="6"/>
      <c r="BQ13526" s="6"/>
      <c r="BR13526" s="6"/>
      <c r="BS13526" s="6"/>
      <c r="BT13526" s="6"/>
      <c r="BU13526" s="6"/>
      <c r="BV13526" s="6"/>
      <c r="BW13526" s="6"/>
      <c r="BX13526" s="6"/>
      <c r="BY13526" s="6"/>
      <c r="BZ13526" s="373"/>
      <c r="CA13526" s="7"/>
      <c r="CB13526" s="7"/>
      <c r="CC13526" s="7"/>
      <c r="CD13526" s="7"/>
      <c r="CE13526" s="7"/>
      <c r="CF13526" s="7"/>
      <c r="CG13526" s="7"/>
      <c r="CH13526" s="7"/>
      <c r="CI13526" s="7"/>
      <c r="CJ13526" s="7"/>
      <c r="CK13526" s="7"/>
      <c r="CL13526" s="7"/>
      <c r="CM13526" s="7"/>
      <c r="CN13526" s="7"/>
      <c r="CO13526" s="7"/>
      <c r="CP13526" s="7"/>
      <c r="CQ13526" s="7"/>
      <c r="CR13526" s="7"/>
      <c r="CS13526" s="7"/>
      <c r="CT13526" s="7"/>
      <c r="CU13526" s="7"/>
      <c r="CV13526" s="7"/>
      <c r="CW13526" s="7"/>
      <c r="CX13526" s="7"/>
      <c r="CY13526" s="7"/>
      <c r="CZ13526" s="7"/>
      <c r="DA13526" s="7"/>
      <c r="DB13526" s="7"/>
      <c r="DC13526" s="7"/>
      <c r="DD13526" s="7"/>
      <c r="DE13526" s="7"/>
      <c r="DF13526" s="7"/>
      <c r="DG13526" s="373"/>
      <c r="DH13526" s="6"/>
      <c r="DI13526" s="6"/>
      <c r="DJ13526" s="6"/>
      <c r="DK13526" s="6"/>
      <c r="DL13526" s="6"/>
      <c r="DM13526" s="6"/>
      <c r="DN13526" s="6"/>
      <c r="DO13526" s="6"/>
      <c r="DP13526" s="6"/>
      <c r="DQ13526" s="6"/>
      <c r="DR13526" s="6"/>
      <c r="DS13526" s="6"/>
      <c r="DT13526" s="6"/>
      <c r="DU13526" s="6"/>
      <c r="DV13526" s="6"/>
      <c r="DW13526" s="6"/>
      <c r="DX13526" s="6"/>
      <c r="DY13526" s="6"/>
      <c r="DZ13526" s="6"/>
      <c r="EA13526" s="6"/>
      <c r="EB13526" s="6"/>
      <c r="EC13526" s="6"/>
      <c r="ED13526" s="6"/>
      <c r="EE13526" s="6"/>
      <c r="EF13526" s="6"/>
      <c r="EG13526" s="6"/>
      <c r="EH13526" s="6"/>
      <c r="EI13526" s="6"/>
      <c r="EJ13526" s="6"/>
      <c r="EK13526" s="6"/>
      <c r="EL13526" s="6"/>
      <c r="EM13526" s="6"/>
      <c r="EN13526" s="6"/>
      <c r="EO13526" s="6"/>
      <c r="EP13526" s="6"/>
      <c r="EQ13526" s="6"/>
      <c r="ER13526" s="6"/>
      <c r="ES13526" s="6"/>
      <c r="ET13526" s="6"/>
      <c r="EU13526" s="6"/>
      <c r="EV13526" s="6"/>
      <c r="EW13526" s="6"/>
      <c r="EX13526" s="6"/>
      <c r="EY13526" s="6"/>
      <c r="EZ13526" s="6"/>
      <c r="FA13526" s="6"/>
      <c r="FB13526" s="6"/>
      <c r="FC13526" s="6"/>
      <c r="FD13526" s="6"/>
      <c r="FE13526" s="6"/>
      <c r="FF13526" s="373"/>
      <c r="FG13526" s="6"/>
      <c r="FH13526" s="6"/>
      <c r="FI13526" s="6"/>
      <c r="FJ13526" s="6"/>
      <c r="FK13526" s="6"/>
      <c r="FL13526" s="6"/>
      <c r="FM13526" s="225"/>
      <c r="FN13526" s="6"/>
      <c r="FO13526" s="6"/>
      <c r="FP13526" s="6"/>
      <c r="FQ13526" s="6"/>
      <c r="FR13526" s="510"/>
      <c r="FS13526" s="3"/>
      <c r="FT13526" s="3"/>
      <c r="FU13526" s="3"/>
      <c r="FV13526" s="3"/>
      <c r="FW13526" s="3"/>
      <c r="FX13526" s="3"/>
      <c r="FY13526" s="3"/>
      <c r="FZ13526" s="3"/>
      <c r="GA13526" s="3"/>
      <c r="GB13526" s="3"/>
      <c r="GC13526" s="3"/>
      <c r="GD13526" s="3"/>
      <c r="GE13526" s="3"/>
      <c r="GF13526" s="3"/>
      <c r="GG13526" s="3"/>
      <c r="GH13526" s="3"/>
      <c r="GI13526" s="101"/>
      <c r="GJ13526" s="511"/>
      <c r="GK13526" s="101"/>
      <c r="GL13526" s="77"/>
      <c r="GM13526" s="77"/>
      <c r="GN13526" s="77"/>
      <c r="GO13526" s="77"/>
      <c r="GP13526" s="77"/>
      <c r="GQ13526" s="77"/>
      <c r="GR13526" s="77"/>
      <c r="GS13526" s="77"/>
      <c r="GT13526" s="77"/>
      <c r="GU13526" s="77"/>
      <c r="GV13526" s="77"/>
      <c r="GW13526" s="77"/>
      <c r="GX13526" s="77"/>
      <c r="GY13526" s="77"/>
      <c r="GZ13526" s="77"/>
      <c r="HA13526" s="77"/>
      <c r="HB13526" s="77"/>
      <c r="HC13526" s="77"/>
      <c r="HD13526" s="77"/>
      <c r="HE13526" s="77"/>
      <c r="HF13526" s="77"/>
      <c r="HG13526" s="77"/>
      <c r="HH13526" s="77"/>
      <c r="HI13526" s="77"/>
      <c r="HJ13526" s="77"/>
      <c r="HK13526" s="77"/>
      <c r="HL13526" s="77"/>
      <c r="HM13526" s="77"/>
      <c r="HN13526" s="77"/>
      <c r="HO13526" s="77"/>
      <c r="HP13526" s="77"/>
      <c r="HQ13526" s="77"/>
      <c r="HR13526" s="77"/>
      <c r="HS13526" s="77"/>
      <c r="HT13526" s="77"/>
      <c r="HU13526" s="77"/>
      <c r="HV13526" s="77"/>
      <c r="HW13526" s="77"/>
      <c r="HX13526" s="77"/>
      <c r="HY13526" s="77"/>
      <c r="HZ13526" s="77"/>
      <c r="IA13526" s="77"/>
      <c r="IB13526" s="77"/>
      <c r="IC13526" s="77"/>
      <c r="ID13526" s="77"/>
      <c r="IE13526" s="77"/>
      <c r="IF13526" s="77"/>
      <c r="IG13526" s="77"/>
      <c r="IH13526" s="77"/>
      <c r="II13526" s="77"/>
      <c r="IJ13526" s="77"/>
      <c r="IK13526" s="77"/>
      <c r="IL13526" s="77"/>
      <c r="IM13526" s="77"/>
      <c r="IN13526" s="77"/>
      <c r="IO13526" s="77"/>
      <c r="IP13526" s="77"/>
      <c r="IQ13526" s="77"/>
      <c r="IR13526" s="77"/>
      <c r="IS13526" s="77"/>
      <c r="IT13526" s="77"/>
      <c r="IU13526" s="77"/>
      <c r="IV13526" s="3"/>
      <c r="IW13526" s="3"/>
      <c r="IX13526" s="3"/>
      <c r="IY13526" s="3"/>
      <c r="IZ13526" s="3"/>
      <c r="JA13526" s="551"/>
      <c r="JB13526" s="713"/>
      <c r="JC13526" s="713"/>
      <c r="JD13526" s="713"/>
      <c r="JE13526" s="713"/>
      <c r="JF13526" s="713"/>
      <c r="JG13526" s="713"/>
      <c r="JH13526" s="713"/>
      <c r="JI13526" s="713"/>
      <c r="JJ13526" s="713"/>
      <c r="JK13526" s="713"/>
      <c r="JL13526" s="713"/>
      <c r="JM13526" s="713"/>
      <c r="JN13526" s="713"/>
      <c r="JO13526" s="713"/>
      <c r="JP13526" s="713"/>
      <c r="JQ13526" s="713"/>
      <c r="JR13526" s="713"/>
      <c r="JS13526" s="713"/>
      <c r="JT13526" s="713"/>
      <c r="JU13526" s="713"/>
      <c r="JV13526" s="713"/>
      <c r="JW13526" s="713"/>
      <c r="JX13526" s="713"/>
      <c r="JY13526" s="713"/>
      <c r="JZ13526" s="713"/>
      <c r="KA13526" s="713"/>
      <c r="KB13526" s="713"/>
      <c r="KC13526" s="713"/>
      <c r="KD13526" s="713"/>
      <c r="KE13526" s="713"/>
      <c r="KF13526" s="713"/>
      <c r="KG13526" s="713"/>
      <c r="KH13526" s="713"/>
      <c r="KI13526" s="713"/>
      <c r="KJ13526" s="713"/>
      <c r="KK13526" s="713"/>
      <c r="KL13526" s="713"/>
      <c r="KM13526" s="713"/>
      <c r="KN13526" s="713"/>
      <c r="KO13526" s="713"/>
      <c r="KP13526" s="713"/>
      <c r="KQ13526" s="713"/>
      <c r="KR13526" s="713"/>
      <c r="KS13526" s="713"/>
      <c r="KT13526" s="713"/>
      <c r="KU13526" s="713"/>
      <c r="KV13526" s="713"/>
      <c r="KW13526" s="713"/>
      <c r="KX13526" s="713"/>
      <c r="KY13526" s="713"/>
      <c r="KZ13526" s="713"/>
      <c r="LA13526" s="713"/>
      <c r="LB13526" s="713"/>
      <c r="LC13526" s="713"/>
      <c r="LD13526" s="713"/>
      <c r="LE13526" s="713"/>
      <c r="LF13526" s="713"/>
      <c r="LG13526" s="713"/>
      <c r="LH13526" s="713"/>
      <c r="LI13526" s="713"/>
      <c r="LJ13526" s="713"/>
      <c r="LK13526" s="713"/>
      <c r="LL13526" s="713"/>
      <c r="LM13526" s="713"/>
      <c r="LN13526" s="713"/>
      <c r="LO13526" s="713"/>
      <c r="LP13526" s="713"/>
      <c r="LQ13526" s="713"/>
      <c r="LR13526" s="713"/>
      <c r="LS13526" s="713"/>
      <c r="LT13526" s="713"/>
      <c r="LU13526" s="713"/>
      <c r="LV13526" s="713"/>
      <c r="LW13526" s="713"/>
      <c r="LX13526" s="713"/>
      <c r="LY13526" s="713"/>
      <c r="LZ13526" s="713"/>
      <c r="MA13526" s="713"/>
      <c r="MB13526" s="713"/>
      <c r="MC13526" s="713"/>
      <c r="MD13526" s="713"/>
      <c r="ME13526" s="713"/>
      <c r="MF13526" s="713"/>
      <c r="MG13526" s="713"/>
      <c r="MH13526" s="713"/>
      <c r="MI13526" s="713"/>
      <c r="MJ13526" s="713"/>
      <c r="MK13526" s="713"/>
      <c r="ML13526" s="713"/>
      <c r="MM13526" s="713"/>
      <c r="MN13526" s="713"/>
      <c r="MO13526" s="713"/>
      <c r="MP13526" s="713"/>
      <c r="MQ13526" s="713"/>
      <c r="MR13526" s="713"/>
      <c r="MS13526" s="713"/>
      <c r="MT13526" s="713"/>
      <c r="MU13526" s="713"/>
      <c r="MV13526" s="714"/>
      <c r="MW13526" s="714"/>
      <c r="MX13526" s="714"/>
      <c r="MY13526" s="714"/>
      <c r="MZ13526" s="714"/>
    </row>
    <row r="13527" spans="1:364" s="49" customFormat="1">
      <c r="A13527" s="723"/>
      <c r="B13527" s="724"/>
      <c r="C13527" s="709"/>
      <c r="D13527" s="474"/>
      <c r="E13527" s="7"/>
      <c r="F13527" s="7"/>
      <c r="G13527" s="7"/>
      <c r="H13527" s="6"/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6"/>
      <c r="AE13527" s="6"/>
      <c r="AF13527" s="373"/>
      <c r="AG13527" s="7"/>
      <c r="AH13527" s="7"/>
      <c r="AI13527" s="7"/>
      <c r="AJ13527" s="7"/>
      <c r="AK13527" s="7"/>
      <c r="AL13527" s="7"/>
      <c r="AM13527" s="7"/>
      <c r="AN13527" s="7"/>
      <c r="AO13527" s="373"/>
      <c r="AP13527" s="6"/>
      <c r="AQ13527" s="6"/>
      <c r="AR13527" s="6"/>
      <c r="AS13527" s="6"/>
      <c r="AT13527" s="6"/>
      <c r="AU13527" s="6"/>
      <c r="AV13527" s="6"/>
      <c r="AW13527" s="6"/>
      <c r="AX13527" s="6"/>
      <c r="AY13527" s="6"/>
      <c r="AZ13527" s="6"/>
      <c r="BA13527" s="6"/>
      <c r="BB13527" s="6"/>
      <c r="BC13527" s="6"/>
      <c r="BD13527" s="6"/>
      <c r="BE13527" s="6"/>
      <c r="BF13527" s="6"/>
      <c r="BG13527" s="6"/>
      <c r="BH13527" s="6"/>
      <c r="BI13527" s="6"/>
      <c r="BJ13527" s="6"/>
      <c r="BK13527" s="6"/>
      <c r="BL13527" s="6"/>
      <c r="BM13527" s="6"/>
      <c r="BN13527" s="6"/>
      <c r="BO13527" s="6"/>
      <c r="BP13527" s="6"/>
      <c r="BQ13527" s="6"/>
      <c r="BR13527" s="6"/>
      <c r="BS13527" s="6"/>
      <c r="BT13527" s="6"/>
      <c r="BU13527" s="6"/>
      <c r="BV13527" s="6"/>
      <c r="BW13527" s="6"/>
      <c r="BX13527" s="6"/>
      <c r="BY13527" s="6"/>
      <c r="BZ13527" s="373"/>
      <c r="CA13527" s="7"/>
      <c r="CB13527" s="7"/>
      <c r="CC13527" s="7"/>
      <c r="CD13527" s="7"/>
      <c r="CE13527" s="7"/>
      <c r="CF13527" s="7"/>
      <c r="CG13527" s="7"/>
      <c r="CH13527" s="7"/>
      <c r="CI13527" s="7"/>
      <c r="CJ13527" s="7"/>
      <c r="CK13527" s="7"/>
      <c r="CL13527" s="7"/>
      <c r="CM13527" s="7"/>
      <c r="CN13527" s="7"/>
      <c r="CO13527" s="7"/>
      <c r="CP13527" s="7"/>
      <c r="CQ13527" s="7"/>
      <c r="CR13527" s="7"/>
      <c r="CS13527" s="7"/>
      <c r="CT13527" s="7"/>
      <c r="CU13527" s="7"/>
      <c r="CV13527" s="7"/>
      <c r="CW13527" s="7"/>
      <c r="CX13527" s="7"/>
      <c r="CY13527" s="7"/>
      <c r="CZ13527" s="7"/>
      <c r="DA13527" s="7"/>
      <c r="DB13527" s="7"/>
      <c r="DC13527" s="7"/>
      <c r="DD13527" s="7"/>
      <c r="DE13527" s="7"/>
      <c r="DF13527" s="7"/>
      <c r="DG13527" s="373"/>
      <c r="DH13527" s="6"/>
      <c r="DI13527" s="6"/>
      <c r="DJ13527" s="6"/>
      <c r="DK13527" s="6"/>
      <c r="DL13527" s="6"/>
      <c r="DM13527" s="6"/>
      <c r="DN13527" s="6"/>
      <c r="DO13527" s="6"/>
      <c r="DP13527" s="6"/>
      <c r="DQ13527" s="6"/>
      <c r="DR13527" s="6"/>
      <c r="DS13527" s="6"/>
      <c r="DT13527" s="6"/>
      <c r="DU13527" s="6"/>
      <c r="DV13527" s="6"/>
      <c r="DW13527" s="6"/>
      <c r="DX13527" s="6"/>
      <c r="DY13527" s="6"/>
      <c r="DZ13527" s="6"/>
      <c r="EA13527" s="6"/>
      <c r="EB13527" s="6"/>
      <c r="EC13527" s="6"/>
      <c r="ED13527" s="6"/>
      <c r="EE13527" s="6"/>
      <c r="EF13527" s="6"/>
      <c r="EG13527" s="6"/>
      <c r="EH13527" s="6"/>
      <c r="EI13527" s="6"/>
      <c r="EJ13527" s="6"/>
      <c r="EK13527" s="6"/>
      <c r="EL13527" s="6"/>
      <c r="EM13527" s="6"/>
      <c r="EN13527" s="6"/>
      <c r="EO13527" s="6"/>
      <c r="EP13527" s="6"/>
      <c r="EQ13527" s="6"/>
      <c r="ER13527" s="6"/>
      <c r="ES13527" s="6"/>
      <c r="ET13527" s="6"/>
      <c r="EU13527" s="6"/>
      <c r="EV13527" s="6"/>
      <c r="EW13527" s="6"/>
      <c r="EX13527" s="6"/>
      <c r="EY13527" s="6"/>
      <c r="EZ13527" s="6"/>
      <c r="FA13527" s="6"/>
      <c r="FB13527" s="6"/>
      <c r="FC13527" s="6"/>
      <c r="FD13527" s="6"/>
      <c r="FE13527" s="6"/>
      <c r="FF13527" s="373"/>
      <c r="FG13527" s="6"/>
      <c r="FH13527" s="6"/>
      <c r="FI13527" s="6"/>
      <c r="FJ13527" s="6"/>
      <c r="FK13527" s="6"/>
      <c r="FL13527" s="6"/>
      <c r="FM13527" s="225"/>
      <c r="FN13527" s="6"/>
      <c r="FO13527" s="6"/>
      <c r="FP13527" s="6"/>
      <c r="FQ13527" s="6"/>
      <c r="FR13527" s="510"/>
      <c r="FS13527" s="3"/>
      <c r="FT13527" s="3"/>
      <c r="FU13527" s="3"/>
      <c r="FV13527" s="3"/>
      <c r="FW13527" s="3"/>
      <c r="FX13527" s="3"/>
      <c r="FY13527" s="3"/>
      <c r="FZ13527" s="3"/>
      <c r="GA13527" s="3"/>
      <c r="GB13527" s="3"/>
      <c r="GC13527" s="3"/>
      <c r="GD13527" s="3"/>
      <c r="GE13527" s="3"/>
      <c r="GF13527" s="3"/>
      <c r="GG13527" s="3"/>
      <c r="GH13527" s="3"/>
      <c r="GI13527" s="101"/>
      <c r="GJ13527" s="511"/>
      <c r="GK13527" s="101"/>
      <c r="GL13527" s="77"/>
      <c r="GM13527" s="77"/>
      <c r="GN13527" s="77"/>
      <c r="GO13527" s="77"/>
      <c r="GP13527" s="77"/>
      <c r="GQ13527" s="77"/>
      <c r="GR13527" s="77"/>
      <c r="GS13527" s="77"/>
      <c r="GT13527" s="77"/>
      <c r="GU13527" s="77"/>
      <c r="GV13527" s="77"/>
      <c r="GW13527" s="77"/>
      <c r="GX13527" s="77"/>
      <c r="GY13527" s="77"/>
      <c r="GZ13527" s="77"/>
      <c r="HA13527" s="77"/>
      <c r="HB13527" s="77"/>
      <c r="HC13527" s="77"/>
      <c r="HD13527" s="77"/>
      <c r="HE13527" s="77"/>
      <c r="HF13527" s="77"/>
      <c r="HG13527" s="77"/>
      <c r="HH13527" s="77"/>
      <c r="HI13527" s="77"/>
      <c r="HJ13527" s="77"/>
      <c r="HK13527" s="77"/>
      <c r="HL13527" s="77"/>
      <c r="HM13527" s="77"/>
      <c r="HN13527" s="77"/>
      <c r="HO13527" s="77"/>
      <c r="HP13527" s="77"/>
      <c r="HQ13527" s="77"/>
      <c r="HR13527" s="77"/>
      <c r="HS13527" s="77"/>
      <c r="HT13527" s="77"/>
      <c r="HU13527" s="77"/>
      <c r="HV13527" s="77"/>
      <c r="HW13527" s="77"/>
      <c r="HX13527" s="77"/>
      <c r="HY13527" s="77"/>
      <c r="HZ13527" s="77"/>
      <c r="IA13527" s="77"/>
      <c r="IB13527" s="77"/>
      <c r="IC13527" s="77"/>
      <c r="ID13527" s="77"/>
      <c r="IE13527" s="77"/>
      <c r="IF13527" s="77"/>
      <c r="IG13527" s="77"/>
      <c r="IH13527" s="77"/>
      <c r="II13527" s="77"/>
      <c r="IJ13527" s="77"/>
      <c r="IK13527" s="77"/>
      <c r="IL13527" s="77"/>
      <c r="IM13527" s="77"/>
      <c r="IN13527" s="77"/>
      <c r="IO13527" s="77"/>
      <c r="IP13527" s="77"/>
      <c r="IQ13527" s="77"/>
      <c r="IR13527" s="77"/>
      <c r="IS13527" s="77"/>
      <c r="IT13527" s="77"/>
      <c r="IU13527" s="77"/>
      <c r="IV13527" s="3"/>
      <c r="IW13527" s="3"/>
      <c r="IX13527" s="3"/>
      <c r="IY13527" s="3"/>
      <c r="IZ13527" s="3"/>
      <c r="JA13527" s="551"/>
      <c r="JB13527" s="713"/>
      <c r="JC13527" s="713"/>
      <c r="JD13527" s="713"/>
      <c r="JE13527" s="713"/>
      <c r="JF13527" s="713"/>
      <c r="JG13527" s="713"/>
      <c r="JH13527" s="713"/>
      <c r="JI13527" s="713"/>
      <c r="JJ13527" s="713"/>
      <c r="JK13527" s="713"/>
      <c r="JL13527" s="713"/>
      <c r="JM13527" s="713"/>
      <c r="JN13527" s="713"/>
      <c r="JO13527" s="713"/>
      <c r="JP13527" s="713"/>
      <c r="JQ13527" s="713"/>
      <c r="JR13527" s="713"/>
      <c r="JS13527" s="713"/>
      <c r="JT13527" s="713"/>
      <c r="JU13527" s="713"/>
      <c r="JV13527" s="713"/>
      <c r="JW13527" s="713"/>
      <c r="JX13527" s="713"/>
      <c r="JY13527" s="713"/>
      <c r="JZ13527" s="713"/>
      <c r="KA13527" s="713"/>
      <c r="KB13527" s="713"/>
      <c r="KC13527" s="713"/>
      <c r="KD13527" s="713"/>
      <c r="KE13527" s="713"/>
      <c r="KF13527" s="713"/>
      <c r="KG13527" s="713"/>
      <c r="KH13527" s="713"/>
      <c r="KI13527" s="713"/>
      <c r="KJ13527" s="713"/>
      <c r="KK13527" s="713"/>
      <c r="KL13527" s="713"/>
      <c r="KM13527" s="713"/>
      <c r="KN13527" s="713"/>
      <c r="KO13527" s="713"/>
      <c r="KP13527" s="713"/>
      <c r="KQ13527" s="713"/>
      <c r="KR13527" s="713"/>
      <c r="KS13527" s="713"/>
      <c r="KT13527" s="713"/>
      <c r="KU13527" s="713"/>
      <c r="KV13527" s="713"/>
      <c r="KW13527" s="713"/>
      <c r="KX13527" s="713"/>
      <c r="KY13527" s="713"/>
      <c r="KZ13527" s="713"/>
      <c r="LA13527" s="713"/>
      <c r="LB13527" s="713"/>
      <c r="LC13527" s="713"/>
      <c r="LD13527" s="713"/>
      <c r="LE13527" s="713"/>
      <c r="LF13527" s="713"/>
      <c r="LG13527" s="713"/>
      <c r="LH13527" s="713"/>
      <c r="LI13527" s="713"/>
      <c r="LJ13527" s="713"/>
      <c r="LK13527" s="713"/>
      <c r="LL13527" s="713"/>
      <c r="LM13527" s="713"/>
      <c r="LN13527" s="713"/>
      <c r="LO13527" s="713"/>
      <c r="LP13527" s="713"/>
      <c r="LQ13527" s="713"/>
      <c r="LR13527" s="713"/>
      <c r="LS13527" s="713"/>
      <c r="LT13527" s="713"/>
      <c r="LU13527" s="713"/>
      <c r="LV13527" s="713"/>
      <c r="LW13527" s="713"/>
      <c r="LX13527" s="713"/>
      <c r="LY13527" s="713"/>
      <c r="LZ13527" s="713"/>
      <c r="MA13527" s="713"/>
      <c r="MB13527" s="713"/>
      <c r="MC13527" s="713"/>
      <c r="MD13527" s="713"/>
      <c r="ME13527" s="713"/>
      <c r="MF13527" s="713"/>
      <c r="MG13527" s="713"/>
      <c r="MH13527" s="713"/>
      <c r="MI13527" s="713"/>
      <c r="MJ13527" s="713"/>
      <c r="MK13527" s="713"/>
      <c r="ML13527" s="713"/>
      <c r="MM13527" s="713"/>
      <c r="MN13527" s="713"/>
      <c r="MO13527" s="713"/>
      <c r="MP13527" s="713"/>
      <c r="MQ13527" s="713"/>
      <c r="MR13527" s="713"/>
      <c r="MS13527" s="713"/>
      <c r="MT13527" s="713"/>
      <c r="MU13527" s="713"/>
      <c r="MV13527" s="714"/>
      <c r="MW13527" s="714"/>
      <c r="MX13527" s="714"/>
      <c r="MY13527" s="714"/>
      <c r="MZ13527" s="714"/>
    </row>
    <row r="13528" spans="1:364" s="49" customFormat="1">
      <c r="A13528" s="723"/>
      <c r="B13528" s="724"/>
      <c r="C13528" s="709"/>
      <c r="D13528" s="474"/>
      <c r="E13528" s="7"/>
      <c r="F13528" s="7"/>
      <c r="G13528" s="7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6"/>
      <c r="AE13528" s="6"/>
      <c r="AF13528" s="373"/>
      <c r="AG13528" s="7"/>
      <c r="AH13528" s="7"/>
      <c r="AI13528" s="7"/>
      <c r="AJ13528" s="7"/>
      <c r="AK13528" s="7"/>
      <c r="AL13528" s="7"/>
      <c r="AM13528" s="7"/>
      <c r="AN13528" s="7"/>
      <c r="AO13528" s="373"/>
      <c r="AP13528" s="6"/>
      <c r="AQ13528" s="6"/>
      <c r="AR13528" s="6"/>
      <c r="AS13528" s="6"/>
      <c r="AT13528" s="6"/>
      <c r="AU13528" s="6"/>
      <c r="AV13528" s="6"/>
      <c r="AW13528" s="6"/>
      <c r="AX13528" s="6"/>
      <c r="AY13528" s="6"/>
      <c r="AZ13528" s="6"/>
      <c r="BA13528" s="6"/>
      <c r="BB13528" s="6"/>
      <c r="BC13528" s="6"/>
      <c r="BD13528" s="6"/>
      <c r="BE13528" s="6"/>
      <c r="BF13528" s="6"/>
      <c r="BG13528" s="6"/>
      <c r="BH13528" s="6"/>
      <c r="BI13528" s="6"/>
      <c r="BJ13528" s="6"/>
      <c r="BK13528" s="6"/>
      <c r="BL13528" s="6"/>
      <c r="BM13528" s="6"/>
      <c r="BN13528" s="6"/>
      <c r="BO13528" s="6"/>
      <c r="BP13528" s="6"/>
      <c r="BQ13528" s="6"/>
      <c r="BR13528" s="6"/>
      <c r="BS13528" s="6"/>
      <c r="BT13528" s="6"/>
      <c r="BU13528" s="6"/>
      <c r="BV13528" s="6"/>
      <c r="BW13528" s="6"/>
      <c r="BX13528" s="6"/>
      <c r="BY13528" s="6"/>
      <c r="BZ13528" s="373"/>
      <c r="CA13528" s="7"/>
      <c r="CB13528" s="7"/>
      <c r="CC13528" s="7"/>
      <c r="CD13528" s="7"/>
      <c r="CE13528" s="7"/>
      <c r="CF13528" s="7"/>
      <c r="CG13528" s="7"/>
      <c r="CH13528" s="7"/>
      <c r="CI13528" s="7"/>
      <c r="CJ13528" s="7"/>
      <c r="CK13528" s="7"/>
      <c r="CL13528" s="7"/>
      <c r="CM13528" s="7"/>
      <c r="CN13528" s="7"/>
      <c r="CO13528" s="7"/>
      <c r="CP13528" s="7"/>
      <c r="CQ13528" s="7"/>
      <c r="CR13528" s="7"/>
      <c r="CS13528" s="7"/>
      <c r="CT13528" s="7"/>
      <c r="CU13528" s="7"/>
      <c r="CV13528" s="7"/>
      <c r="CW13528" s="7"/>
      <c r="CX13528" s="7"/>
      <c r="CY13528" s="7"/>
      <c r="CZ13528" s="7"/>
      <c r="DA13528" s="7"/>
      <c r="DB13528" s="7"/>
      <c r="DC13528" s="7"/>
      <c r="DD13528" s="7"/>
      <c r="DE13528" s="7"/>
      <c r="DF13528" s="7"/>
      <c r="DG13528" s="373"/>
      <c r="DH13528" s="6"/>
      <c r="DI13528" s="6"/>
      <c r="DJ13528" s="6"/>
      <c r="DK13528" s="6"/>
      <c r="DL13528" s="6"/>
      <c r="DM13528" s="6"/>
      <c r="DN13528" s="6"/>
      <c r="DO13528" s="6"/>
      <c r="DP13528" s="6"/>
      <c r="DQ13528" s="6"/>
      <c r="DR13528" s="6"/>
      <c r="DS13528" s="6"/>
      <c r="DT13528" s="6"/>
      <c r="DU13528" s="6"/>
      <c r="DV13528" s="6"/>
      <c r="DW13528" s="6"/>
      <c r="DX13528" s="6"/>
      <c r="DY13528" s="6"/>
      <c r="DZ13528" s="6"/>
      <c r="EA13528" s="6"/>
      <c r="EB13528" s="6"/>
      <c r="EC13528" s="6"/>
      <c r="ED13528" s="6"/>
      <c r="EE13528" s="6"/>
      <c r="EF13528" s="6"/>
      <c r="EG13528" s="6"/>
      <c r="EH13528" s="6"/>
      <c r="EI13528" s="6"/>
      <c r="EJ13528" s="6"/>
      <c r="EK13528" s="6"/>
      <c r="EL13528" s="6"/>
      <c r="EM13528" s="6"/>
      <c r="EN13528" s="6"/>
      <c r="EO13528" s="6"/>
      <c r="EP13528" s="6"/>
      <c r="EQ13528" s="6"/>
      <c r="ER13528" s="6"/>
      <c r="ES13528" s="6"/>
      <c r="ET13528" s="6"/>
      <c r="EU13528" s="6"/>
      <c r="EV13528" s="6"/>
      <c r="EW13528" s="6"/>
      <c r="EX13528" s="6"/>
      <c r="EY13528" s="6"/>
      <c r="EZ13528" s="6"/>
      <c r="FA13528" s="6"/>
      <c r="FB13528" s="6"/>
      <c r="FC13528" s="6"/>
      <c r="FD13528" s="6"/>
      <c r="FE13528" s="6"/>
      <c r="FF13528" s="373"/>
      <c r="FG13528" s="6"/>
      <c r="FH13528" s="6"/>
      <c r="FI13528" s="6"/>
      <c r="FJ13528" s="6"/>
      <c r="FK13528" s="6"/>
      <c r="FL13528" s="6"/>
      <c r="FM13528" s="225"/>
      <c r="FN13528" s="6"/>
      <c r="FO13528" s="6"/>
      <c r="FP13528" s="6"/>
      <c r="FQ13528" s="6"/>
      <c r="FR13528" s="510"/>
      <c r="FS13528" s="3"/>
      <c r="FT13528" s="3"/>
      <c r="FU13528" s="3"/>
      <c r="FV13528" s="3"/>
      <c r="FW13528" s="3"/>
      <c r="FX13528" s="3"/>
      <c r="FY13528" s="3"/>
      <c r="FZ13528" s="3"/>
      <c r="GA13528" s="3"/>
      <c r="GB13528" s="3"/>
      <c r="GC13528" s="3"/>
      <c r="GD13528" s="3"/>
      <c r="GE13528" s="3"/>
      <c r="GF13528" s="3"/>
      <c r="GG13528" s="3"/>
      <c r="GH13528" s="3"/>
      <c r="GI13528" s="101"/>
      <c r="GJ13528" s="511"/>
      <c r="GK13528" s="101"/>
      <c r="GL13528" s="77"/>
      <c r="GM13528" s="77"/>
      <c r="GN13528" s="77"/>
      <c r="GO13528" s="77"/>
      <c r="GP13528" s="77"/>
      <c r="GQ13528" s="77"/>
      <c r="GR13528" s="77"/>
      <c r="GS13528" s="77"/>
      <c r="GT13528" s="77"/>
      <c r="GU13528" s="77"/>
      <c r="GV13528" s="77"/>
      <c r="GW13528" s="77"/>
      <c r="GX13528" s="77"/>
      <c r="GY13528" s="77"/>
      <c r="GZ13528" s="77"/>
      <c r="HA13528" s="77"/>
      <c r="HB13528" s="77"/>
      <c r="HC13528" s="77"/>
      <c r="HD13528" s="77"/>
      <c r="HE13528" s="77"/>
      <c r="HF13528" s="77"/>
      <c r="HG13528" s="77"/>
      <c r="HH13528" s="77"/>
      <c r="HI13528" s="77"/>
      <c r="HJ13528" s="77"/>
      <c r="HK13528" s="77"/>
      <c r="HL13528" s="77"/>
      <c r="HM13528" s="77"/>
      <c r="HN13528" s="77"/>
      <c r="HO13528" s="77"/>
      <c r="HP13528" s="77"/>
      <c r="HQ13528" s="77"/>
      <c r="HR13528" s="77"/>
      <c r="HS13528" s="77"/>
      <c r="HT13528" s="77"/>
      <c r="HU13528" s="77"/>
      <c r="HV13528" s="77"/>
      <c r="HW13528" s="77"/>
      <c r="HX13528" s="77"/>
      <c r="HY13528" s="77"/>
      <c r="HZ13528" s="77"/>
      <c r="IA13528" s="77"/>
      <c r="IB13528" s="77"/>
      <c r="IC13528" s="77"/>
      <c r="ID13528" s="77"/>
      <c r="IE13528" s="77"/>
      <c r="IF13528" s="77"/>
      <c r="IG13528" s="77"/>
      <c r="IH13528" s="77"/>
      <c r="II13528" s="77"/>
      <c r="IJ13528" s="77"/>
      <c r="IK13528" s="77"/>
      <c r="IL13528" s="77"/>
      <c r="IM13528" s="77"/>
      <c r="IN13528" s="77"/>
      <c r="IO13528" s="77"/>
      <c r="IP13528" s="77"/>
      <c r="IQ13528" s="77"/>
      <c r="IR13528" s="77"/>
      <c r="IS13528" s="77"/>
      <c r="IT13528" s="77"/>
      <c r="IU13528" s="77"/>
      <c r="IV13528" s="3"/>
      <c r="IW13528" s="3"/>
      <c r="IX13528" s="3"/>
      <c r="IY13528" s="3"/>
      <c r="IZ13528" s="3"/>
      <c r="JA13528" s="551"/>
      <c r="JB13528" s="713"/>
      <c r="JC13528" s="713"/>
      <c r="JD13528" s="713"/>
      <c r="JE13528" s="713"/>
      <c r="JF13528" s="713"/>
      <c r="JG13528" s="713"/>
      <c r="JH13528" s="713"/>
      <c r="JI13528" s="713"/>
      <c r="JJ13528" s="713"/>
      <c r="JK13528" s="713"/>
      <c r="JL13528" s="713"/>
      <c r="JM13528" s="713"/>
      <c r="JN13528" s="713"/>
      <c r="JO13528" s="713"/>
      <c r="JP13528" s="713"/>
      <c r="JQ13528" s="713"/>
      <c r="JR13528" s="713"/>
      <c r="JS13528" s="713"/>
      <c r="JT13528" s="713"/>
      <c r="JU13528" s="713"/>
      <c r="JV13528" s="713"/>
      <c r="JW13528" s="713"/>
      <c r="JX13528" s="713"/>
      <c r="JY13528" s="713"/>
      <c r="JZ13528" s="713"/>
      <c r="KA13528" s="713"/>
      <c r="KB13528" s="713"/>
      <c r="KC13528" s="713"/>
      <c r="KD13528" s="713"/>
      <c r="KE13528" s="713"/>
      <c r="KF13528" s="713"/>
      <c r="KG13528" s="713"/>
      <c r="KH13528" s="713"/>
      <c r="KI13528" s="713"/>
      <c r="KJ13528" s="713"/>
      <c r="KK13528" s="713"/>
      <c r="KL13528" s="713"/>
      <c r="KM13528" s="713"/>
      <c r="KN13528" s="713"/>
      <c r="KO13528" s="713"/>
      <c r="KP13528" s="713"/>
      <c r="KQ13528" s="713"/>
      <c r="KR13528" s="713"/>
      <c r="KS13528" s="713"/>
      <c r="KT13528" s="713"/>
      <c r="KU13528" s="713"/>
      <c r="KV13528" s="713"/>
      <c r="KW13528" s="713"/>
      <c r="KX13528" s="713"/>
      <c r="KY13528" s="713"/>
      <c r="KZ13528" s="713"/>
      <c r="LA13528" s="713"/>
      <c r="LB13528" s="713"/>
      <c r="LC13528" s="713"/>
      <c r="LD13528" s="713"/>
      <c r="LE13528" s="713"/>
      <c r="LF13528" s="713"/>
      <c r="LG13528" s="713"/>
      <c r="LH13528" s="713"/>
      <c r="LI13528" s="713"/>
      <c r="LJ13528" s="713"/>
      <c r="LK13528" s="713"/>
      <c r="LL13528" s="713"/>
      <c r="LM13528" s="713"/>
      <c r="LN13528" s="713"/>
      <c r="LO13528" s="713"/>
      <c r="LP13528" s="713"/>
      <c r="LQ13528" s="713"/>
      <c r="LR13528" s="713"/>
      <c r="LS13528" s="713"/>
      <c r="LT13528" s="713"/>
      <c r="LU13528" s="713"/>
      <c r="LV13528" s="713"/>
      <c r="LW13528" s="713"/>
      <c r="LX13528" s="713"/>
      <c r="LY13528" s="713"/>
      <c r="LZ13528" s="713"/>
      <c r="MA13528" s="713"/>
      <c r="MB13528" s="713"/>
      <c r="MC13528" s="713"/>
      <c r="MD13528" s="713"/>
      <c r="ME13528" s="713"/>
      <c r="MF13528" s="713"/>
      <c r="MG13528" s="713"/>
      <c r="MH13528" s="713"/>
      <c r="MI13528" s="713"/>
      <c r="MJ13528" s="713"/>
      <c r="MK13528" s="713"/>
      <c r="ML13528" s="713"/>
      <c r="MM13528" s="713"/>
      <c r="MN13528" s="713"/>
      <c r="MO13528" s="713"/>
      <c r="MP13528" s="713"/>
      <c r="MQ13528" s="713"/>
      <c r="MR13528" s="713"/>
      <c r="MS13528" s="713"/>
      <c r="MT13528" s="713"/>
      <c r="MU13528" s="713"/>
      <c r="MV13528" s="714"/>
      <c r="MW13528" s="714"/>
      <c r="MX13528" s="714"/>
      <c r="MY13528" s="714"/>
      <c r="MZ13528" s="714"/>
    </row>
    <row r="13529" spans="1:364" s="49" customFormat="1">
      <c r="A13529" s="723"/>
      <c r="B13529" s="724"/>
      <c r="C13529" s="709"/>
      <c r="D13529" s="474"/>
      <c r="E13529" s="7"/>
      <c r="F13529" s="7"/>
      <c r="G13529" s="7"/>
      <c r="H13529" s="6"/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6"/>
      <c r="AE13529" s="6"/>
      <c r="AF13529" s="373"/>
      <c r="AG13529" s="7"/>
      <c r="AH13529" s="7"/>
      <c r="AI13529" s="7"/>
      <c r="AJ13529" s="7"/>
      <c r="AK13529" s="7"/>
      <c r="AL13529" s="7"/>
      <c r="AM13529" s="7"/>
      <c r="AN13529" s="7"/>
      <c r="AO13529" s="373"/>
      <c r="AP13529" s="6"/>
      <c r="AQ13529" s="6"/>
      <c r="AR13529" s="6"/>
      <c r="AS13529" s="6"/>
      <c r="AT13529" s="6"/>
      <c r="AU13529" s="6"/>
      <c r="AV13529" s="6"/>
      <c r="AW13529" s="6"/>
      <c r="AX13529" s="6"/>
      <c r="AY13529" s="6"/>
      <c r="AZ13529" s="6"/>
      <c r="BA13529" s="6"/>
      <c r="BB13529" s="6"/>
      <c r="BC13529" s="6"/>
      <c r="BD13529" s="6"/>
      <c r="BE13529" s="6"/>
      <c r="BF13529" s="6"/>
      <c r="BG13529" s="6"/>
      <c r="BH13529" s="6"/>
      <c r="BI13529" s="6"/>
      <c r="BJ13529" s="6"/>
      <c r="BK13529" s="6"/>
      <c r="BL13529" s="6"/>
      <c r="BM13529" s="6"/>
      <c r="BN13529" s="6"/>
      <c r="BO13529" s="6"/>
      <c r="BP13529" s="6"/>
      <c r="BQ13529" s="6"/>
      <c r="BR13529" s="6"/>
      <c r="BS13529" s="6"/>
      <c r="BT13529" s="6"/>
      <c r="BU13529" s="6"/>
      <c r="BV13529" s="6"/>
      <c r="BW13529" s="6"/>
      <c r="BX13529" s="6"/>
      <c r="BY13529" s="6"/>
      <c r="BZ13529" s="373"/>
      <c r="CA13529" s="7"/>
      <c r="CB13529" s="7"/>
      <c r="CC13529" s="7"/>
      <c r="CD13529" s="7"/>
      <c r="CE13529" s="7"/>
      <c r="CF13529" s="7"/>
      <c r="CG13529" s="7"/>
      <c r="CH13529" s="7"/>
      <c r="CI13529" s="7"/>
      <c r="CJ13529" s="7"/>
      <c r="CK13529" s="7"/>
      <c r="CL13529" s="7"/>
      <c r="CM13529" s="7"/>
      <c r="CN13529" s="7"/>
      <c r="CO13529" s="7"/>
      <c r="CP13529" s="7"/>
      <c r="CQ13529" s="7"/>
      <c r="CR13529" s="7"/>
      <c r="CS13529" s="7"/>
      <c r="CT13529" s="7"/>
      <c r="CU13529" s="7"/>
      <c r="CV13529" s="7"/>
      <c r="CW13529" s="7"/>
      <c r="CX13529" s="7"/>
      <c r="CY13529" s="7"/>
      <c r="CZ13529" s="7"/>
      <c r="DA13529" s="7"/>
      <c r="DB13529" s="7"/>
      <c r="DC13529" s="7"/>
      <c r="DD13529" s="7"/>
      <c r="DE13529" s="7"/>
      <c r="DF13529" s="7"/>
      <c r="DG13529" s="373"/>
      <c r="DH13529" s="6"/>
      <c r="DI13529" s="6"/>
      <c r="DJ13529" s="6"/>
      <c r="DK13529" s="6"/>
      <c r="DL13529" s="6"/>
      <c r="DM13529" s="6"/>
      <c r="DN13529" s="6"/>
      <c r="DO13529" s="6"/>
      <c r="DP13529" s="6"/>
      <c r="DQ13529" s="6"/>
      <c r="DR13529" s="6"/>
      <c r="DS13529" s="6"/>
      <c r="DT13529" s="6"/>
      <c r="DU13529" s="6"/>
      <c r="DV13529" s="6"/>
      <c r="DW13529" s="6"/>
      <c r="DX13529" s="6"/>
      <c r="DY13529" s="6"/>
      <c r="DZ13529" s="6"/>
      <c r="EA13529" s="6"/>
      <c r="EB13529" s="6"/>
      <c r="EC13529" s="6"/>
      <c r="ED13529" s="6"/>
      <c r="EE13529" s="6"/>
      <c r="EF13529" s="6"/>
      <c r="EG13529" s="6"/>
      <c r="EH13529" s="6"/>
      <c r="EI13529" s="6"/>
      <c r="EJ13529" s="6"/>
      <c r="EK13529" s="6"/>
      <c r="EL13529" s="6"/>
      <c r="EM13529" s="6"/>
      <c r="EN13529" s="6"/>
      <c r="EO13529" s="6"/>
      <c r="EP13529" s="6"/>
      <c r="EQ13529" s="6"/>
      <c r="ER13529" s="6"/>
      <c r="ES13529" s="6"/>
      <c r="ET13529" s="6"/>
      <c r="EU13529" s="6"/>
      <c r="EV13529" s="6"/>
      <c r="EW13529" s="6"/>
      <c r="EX13529" s="6"/>
      <c r="EY13529" s="6"/>
      <c r="EZ13529" s="6"/>
      <c r="FA13529" s="6"/>
      <c r="FB13529" s="6"/>
      <c r="FC13529" s="6"/>
      <c r="FD13529" s="6"/>
      <c r="FE13529" s="6"/>
      <c r="FF13529" s="373"/>
      <c r="FG13529" s="6"/>
      <c r="FH13529" s="6"/>
      <c r="FI13529" s="6"/>
      <c r="FJ13529" s="6"/>
      <c r="FK13529" s="6"/>
      <c r="FL13529" s="6"/>
      <c r="FM13529" s="225"/>
      <c r="FN13529" s="6"/>
      <c r="FO13529" s="6"/>
      <c r="FP13529" s="6"/>
      <c r="FQ13529" s="6"/>
      <c r="FR13529" s="510"/>
      <c r="FS13529" s="3"/>
      <c r="FT13529" s="3"/>
      <c r="FU13529" s="3"/>
      <c r="FV13529" s="3"/>
      <c r="FW13529" s="3"/>
      <c r="FX13529" s="3"/>
      <c r="FY13529" s="3"/>
      <c r="FZ13529" s="3"/>
      <c r="GA13529" s="3"/>
      <c r="GB13529" s="3"/>
      <c r="GC13529" s="3"/>
      <c r="GD13529" s="3"/>
      <c r="GE13529" s="3"/>
      <c r="GF13529" s="3"/>
      <c r="GG13529" s="3"/>
      <c r="GH13529" s="3"/>
      <c r="GI13529" s="101"/>
      <c r="GJ13529" s="511"/>
      <c r="GK13529" s="101"/>
      <c r="GL13529" s="77"/>
      <c r="GM13529" s="77"/>
      <c r="GN13529" s="77"/>
      <c r="GO13529" s="77"/>
      <c r="GP13529" s="77"/>
      <c r="GQ13529" s="77"/>
      <c r="GR13529" s="77"/>
      <c r="GS13529" s="77"/>
      <c r="GT13529" s="77"/>
      <c r="GU13529" s="77"/>
      <c r="GV13529" s="77"/>
      <c r="GW13529" s="77"/>
      <c r="GX13529" s="77"/>
      <c r="GY13529" s="77"/>
      <c r="GZ13529" s="77"/>
      <c r="HA13529" s="77"/>
      <c r="HB13529" s="77"/>
      <c r="HC13529" s="77"/>
      <c r="HD13529" s="77"/>
      <c r="HE13529" s="77"/>
      <c r="HF13529" s="77"/>
      <c r="HG13529" s="77"/>
      <c r="HH13529" s="77"/>
      <c r="HI13529" s="77"/>
      <c r="HJ13529" s="77"/>
      <c r="HK13529" s="77"/>
      <c r="HL13529" s="77"/>
      <c r="HM13529" s="77"/>
      <c r="HN13529" s="77"/>
      <c r="HO13529" s="77"/>
      <c r="HP13529" s="77"/>
      <c r="HQ13529" s="77"/>
      <c r="HR13529" s="77"/>
      <c r="HS13529" s="77"/>
      <c r="HT13529" s="77"/>
      <c r="HU13529" s="77"/>
      <c r="HV13529" s="77"/>
      <c r="HW13529" s="77"/>
      <c r="HX13529" s="77"/>
      <c r="HY13529" s="77"/>
      <c r="HZ13529" s="77"/>
      <c r="IA13529" s="77"/>
      <c r="IB13529" s="77"/>
      <c r="IC13529" s="77"/>
      <c r="ID13529" s="77"/>
      <c r="IE13529" s="77"/>
      <c r="IF13529" s="77"/>
      <c r="IG13529" s="77"/>
      <c r="IH13529" s="77"/>
      <c r="II13529" s="77"/>
      <c r="IJ13529" s="77"/>
      <c r="IK13529" s="77"/>
      <c r="IL13529" s="77"/>
      <c r="IM13529" s="77"/>
      <c r="IN13529" s="77"/>
      <c r="IO13529" s="77"/>
      <c r="IP13529" s="77"/>
      <c r="IQ13529" s="77"/>
      <c r="IR13529" s="77"/>
      <c r="IS13529" s="77"/>
      <c r="IT13529" s="77"/>
      <c r="IU13529" s="77"/>
      <c r="IV13529" s="3"/>
      <c r="IW13529" s="3"/>
      <c r="IX13529" s="3"/>
      <c r="IY13529" s="3"/>
      <c r="IZ13529" s="3"/>
      <c r="JA13529" s="551"/>
      <c r="JB13529" s="713"/>
      <c r="JC13529" s="713"/>
      <c r="JD13529" s="713"/>
      <c r="JE13529" s="713"/>
      <c r="JF13529" s="713"/>
      <c r="JG13529" s="713"/>
      <c r="JH13529" s="713"/>
      <c r="JI13529" s="713"/>
      <c r="JJ13529" s="713"/>
      <c r="JK13529" s="713"/>
      <c r="JL13529" s="713"/>
      <c r="JM13529" s="713"/>
      <c r="JN13529" s="713"/>
      <c r="JO13529" s="713"/>
      <c r="JP13529" s="713"/>
      <c r="JQ13529" s="713"/>
      <c r="JR13529" s="713"/>
      <c r="JS13529" s="713"/>
      <c r="JT13529" s="713"/>
      <c r="JU13529" s="713"/>
      <c r="JV13529" s="713"/>
      <c r="JW13529" s="713"/>
      <c r="JX13529" s="713"/>
      <c r="JY13529" s="713"/>
      <c r="JZ13529" s="713"/>
      <c r="KA13529" s="713"/>
      <c r="KB13529" s="713"/>
      <c r="KC13529" s="713"/>
      <c r="KD13529" s="713"/>
      <c r="KE13529" s="713"/>
      <c r="KF13529" s="713"/>
      <c r="KG13529" s="713"/>
      <c r="KH13529" s="713"/>
      <c r="KI13529" s="713"/>
      <c r="KJ13529" s="713"/>
      <c r="KK13529" s="713"/>
      <c r="KL13529" s="713"/>
      <c r="KM13529" s="713"/>
      <c r="KN13529" s="713"/>
      <c r="KO13529" s="713"/>
      <c r="KP13529" s="713"/>
      <c r="KQ13529" s="713"/>
      <c r="KR13529" s="713"/>
      <c r="KS13529" s="713"/>
      <c r="KT13529" s="713"/>
      <c r="KU13529" s="713"/>
      <c r="KV13529" s="713"/>
      <c r="KW13529" s="713"/>
      <c r="KX13529" s="713"/>
      <c r="KY13529" s="713"/>
      <c r="KZ13529" s="713"/>
      <c r="LA13529" s="713"/>
      <c r="LB13529" s="713"/>
      <c r="LC13529" s="713"/>
      <c r="LD13529" s="713"/>
      <c r="LE13529" s="713"/>
      <c r="LF13529" s="713"/>
      <c r="LG13529" s="713"/>
      <c r="LH13529" s="713"/>
      <c r="LI13529" s="713"/>
      <c r="LJ13529" s="713"/>
      <c r="LK13529" s="713"/>
      <c r="LL13529" s="713"/>
      <c r="LM13529" s="713"/>
      <c r="LN13529" s="713"/>
      <c r="LO13529" s="713"/>
      <c r="LP13529" s="713"/>
      <c r="LQ13529" s="713"/>
      <c r="LR13529" s="713"/>
      <c r="LS13529" s="713"/>
      <c r="LT13529" s="713"/>
      <c r="LU13529" s="713"/>
      <c r="LV13529" s="713"/>
      <c r="LW13529" s="713"/>
      <c r="LX13529" s="713"/>
      <c r="LY13529" s="713"/>
      <c r="LZ13529" s="713"/>
      <c r="MA13529" s="713"/>
      <c r="MB13529" s="713"/>
      <c r="MC13529" s="713"/>
      <c r="MD13529" s="713"/>
      <c r="ME13529" s="713"/>
      <c r="MF13529" s="713"/>
      <c r="MG13529" s="713"/>
      <c r="MH13529" s="713"/>
      <c r="MI13529" s="713"/>
      <c r="MJ13529" s="713"/>
      <c r="MK13529" s="713"/>
      <c r="ML13529" s="713"/>
      <c r="MM13529" s="713"/>
      <c r="MN13529" s="713"/>
      <c r="MO13529" s="713"/>
      <c r="MP13529" s="713"/>
      <c r="MQ13529" s="713"/>
      <c r="MR13529" s="713"/>
      <c r="MS13529" s="713"/>
      <c r="MT13529" s="713"/>
      <c r="MU13529" s="713"/>
      <c r="MV13529" s="714"/>
      <c r="MW13529" s="714"/>
      <c r="MX13529" s="714"/>
      <c r="MY13529" s="714"/>
      <c r="MZ13529" s="714"/>
    </row>
    <row r="13530" spans="1:364" s="49" customFormat="1">
      <c r="A13530" s="723"/>
      <c r="B13530" s="724"/>
      <c r="C13530" s="709"/>
      <c r="D13530" s="474"/>
      <c r="E13530" s="7"/>
      <c r="F13530" s="7"/>
      <c r="G13530" s="7"/>
      <c r="H13530" s="6"/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6"/>
      <c r="AE13530" s="6"/>
      <c r="AF13530" s="373"/>
      <c r="AG13530" s="7"/>
      <c r="AH13530" s="7"/>
      <c r="AI13530" s="7"/>
      <c r="AJ13530" s="7"/>
      <c r="AK13530" s="7"/>
      <c r="AL13530" s="7"/>
      <c r="AM13530" s="7"/>
      <c r="AN13530" s="7"/>
      <c r="AO13530" s="373"/>
      <c r="AP13530" s="6"/>
      <c r="AQ13530" s="6"/>
      <c r="AR13530" s="6"/>
      <c r="AS13530" s="6"/>
      <c r="AT13530" s="6"/>
      <c r="AU13530" s="6"/>
      <c r="AV13530" s="6"/>
      <c r="AW13530" s="6"/>
      <c r="AX13530" s="6"/>
      <c r="AY13530" s="6"/>
      <c r="AZ13530" s="6"/>
      <c r="BA13530" s="6"/>
      <c r="BB13530" s="6"/>
      <c r="BC13530" s="6"/>
      <c r="BD13530" s="6"/>
      <c r="BE13530" s="6"/>
      <c r="BF13530" s="6"/>
      <c r="BG13530" s="6"/>
      <c r="BH13530" s="6"/>
      <c r="BI13530" s="6"/>
      <c r="BJ13530" s="6"/>
      <c r="BK13530" s="6"/>
      <c r="BL13530" s="6"/>
      <c r="BM13530" s="6"/>
      <c r="BN13530" s="6"/>
      <c r="BO13530" s="6"/>
      <c r="BP13530" s="6"/>
      <c r="BQ13530" s="6"/>
      <c r="BR13530" s="6"/>
      <c r="BS13530" s="6"/>
      <c r="BT13530" s="6"/>
      <c r="BU13530" s="6"/>
      <c r="BV13530" s="6"/>
      <c r="BW13530" s="6"/>
      <c r="BX13530" s="6"/>
      <c r="BY13530" s="6"/>
      <c r="BZ13530" s="373"/>
      <c r="CA13530" s="7"/>
      <c r="CB13530" s="7"/>
      <c r="CC13530" s="7"/>
      <c r="CD13530" s="7"/>
      <c r="CE13530" s="7"/>
      <c r="CF13530" s="7"/>
      <c r="CG13530" s="7"/>
      <c r="CH13530" s="7"/>
      <c r="CI13530" s="7"/>
      <c r="CJ13530" s="7"/>
      <c r="CK13530" s="7"/>
      <c r="CL13530" s="7"/>
      <c r="CM13530" s="7"/>
      <c r="CN13530" s="7"/>
      <c r="CO13530" s="7"/>
      <c r="CP13530" s="7"/>
      <c r="CQ13530" s="7"/>
      <c r="CR13530" s="7"/>
      <c r="CS13530" s="7"/>
      <c r="CT13530" s="7"/>
      <c r="CU13530" s="7"/>
      <c r="CV13530" s="7"/>
      <c r="CW13530" s="7"/>
      <c r="CX13530" s="7"/>
      <c r="CY13530" s="7"/>
      <c r="CZ13530" s="7"/>
      <c r="DA13530" s="7"/>
      <c r="DB13530" s="7"/>
      <c r="DC13530" s="7"/>
      <c r="DD13530" s="7"/>
      <c r="DE13530" s="7"/>
      <c r="DF13530" s="7"/>
      <c r="DG13530" s="373"/>
      <c r="DH13530" s="6"/>
      <c r="DI13530" s="6"/>
      <c r="DJ13530" s="6"/>
      <c r="DK13530" s="6"/>
      <c r="DL13530" s="6"/>
      <c r="DM13530" s="6"/>
      <c r="DN13530" s="6"/>
      <c r="DO13530" s="6"/>
      <c r="DP13530" s="6"/>
      <c r="DQ13530" s="6"/>
      <c r="DR13530" s="6"/>
      <c r="DS13530" s="6"/>
      <c r="DT13530" s="6"/>
      <c r="DU13530" s="6"/>
      <c r="DV13530" s="6"/>
      <c r="DW13530" s="6"/>
      <c r="DX13530" s="6"/>
      <c r="DY13530" s="6"/>
      <c r="DZ13530" s="6"/>
      <c r="EA13530" s="6"/>
      <c r="EB13530" s="6"/>
      <c r="EC13530" s="6"/>
      <c r="ED13530" s="6"/>
      <c r="EE13530" s="6"/>
      <c r="EF13530" s="6"/>
      <c r="EG13530" s="6"/>
      <c r="EH13530" s="6"/>
      <c r="EI13530" s="6"/>
      <c r="EJ13530" s="6"/>
      <c r="EK13530" s="6"/>
      <c r="EL13530" s="6"/>
      <c r="EM13530" s="6"/>
      <c r="EN13530" s="6"/>
      <c r="EO13530" s="6"/>
      <c r="EP13530" s="6"/>
      <c r="EQ13530" s="6"/>
      <c r="ER13530" s="6"/>
      <c r="ES13530" s="6"/>
      <c r="ET13530" s="6"/>
      <c r="EU13530" s="6"/>
      <c r="EV13530" s="6"/>
      <c r="EW13530" s="6"/>
      <c r="EX13530" s="6"/>
      <c r="EY13530" s="6"/>
      <c r="EZ13530" s="6"/>
      <c r="FA13530" s="6"/>
      <c r="FB13530" s="6"/>
      <c r="FC13530" s="6"/>
      <c r="FD13530" s="6"/>
      <c r="FE13530" s="6"/>
      <c r="FF13530" s="373"/>
      <c r="FG13530" s="6"/>
      <c r="FH13530" s="6"/>
      <c r="FI13530" s="6"/>
      <c r="FJ13530" s="6"/>
      <c r="FK13530" s="6"/>
      <c r="FL13530" s="6"/>
      <c r="FM13530" s="225"/>
      <c r="FN13530" s="6"/>
      <c r="FO13530" s="6"/>
      <c r="FP13530" s="6"/>
      <c r="FQ13530" s="6"/>
      <c r="FR13530" s="510"/>
      <c r="FS13530" s="3"/>
      <c r="FT13530" s="3"/>
      <c r="FU13530" s="3"/>
      <c r="FV13530" s="3"/>
      <c r="FW13530" s="3"/>
      <c r="FX13530" s="3"/>
      <c r="FY13530" s="3"/>
      <c r="FZ13530" s="3"/>
      <c r="GA13530" s="3"/>
      <c r="GB13530" s="3"/>
      <c r="GC13530" s="3"/>
      <c r="GD13530" s="3"/>
      <c r="GE13530" s="3"/>
      <c r="GF13530" s="3"/>
      <c r="GG13530" s="3"/>
      <c r="GH13530" s="3"/>
      <c r="GI13530" s="101"/>
      <c r="GJ13530" s="511"/>
      <c r="GK13530" s="101"/>
      <c r="GL13530" s="77"/>
      <c r="GM13530" s="77"/>
      <c r="GN13530" s="77"/>
      <c r="GO13530" s="77"/>
      <c r="GP13530" s="77"/>
      <c r="GQ13530" s="77"/>
      <c r="GR13530" s="77"/>
      <c r="GS13530" s="77"/>
      <c r="GT13530" s="77"/>
      <c r="GU13530" s="77"/>
      <c r="GV13530" s="77"/>
      <c r="GW13530" s="77"/>
      <c r="GX13530" s="77"/>
      <c r="GY13530" s="77"/>
      <c r="GZ13530" s="77"/>
      <c r="HA13530" s="77"/>
      <c r="HB13530" s="77"/>
      <c r="HC13530" s="77"/>
      <c r="HD13530" s="77"/>
      <c r="HE13530" s="77"/>
      <c r="HF13530" s="77"/>
      <c r="HG13530" s="77"/>
      <c r="HH13530" s="77"/>
      <c r="HI13530" s="77"/>
      <c r="HJ13530" s="77"/>
      <c r="HK13530" s="77"/>
      <c r="HL13530" s="77"/>
      <c r="HM13530" s="77"/>
      <c r="HN13530" s="77"/>
      <c r="HO13530" s="77"/>
      <c r="HP13530" s="77"/>
      <c r="HQ13530" s="77"/>
      <c r="HR13530" s="77"/>
      <c r="HS13530" s="77"/>
      <c r="HT13530" s="77"/>
      <c r="HU13530" s="77"/>
      <c r="HV13530" s="77"/>
      <c r="HW13530" s="77"/>
      <c r="HX13530" s="77"/>
      <c r="HY13530" s="77"/>
      <c r="HZ13530" s="77"/>
      <c r="IA13530" s="77"/>
      <c r="IB13530" s="77"/>
      <c r="IC13530" s="77"/>
      <c r="ID13530" s="77"/>
      <c r="IE13530" s="77"/>
      <c r="IF13530" s="77"/>
      <c r="IG13530" s="77"/>
      <c r="IH13530" s="77"/>
      <c r="II13530" s="77"/>
      <c r="IJ13530" s="77"/>
      <c r="IK13530" s="77"/>
      <c r="IL13530" s="77"/>
      <c r="IM13530" s="77"/>
      <c r="IN13530" s="77"/>
      <c r="IO13530" s="77"/>
      <c r="IP13530" s="77"/>
      <c r="IQ13530" s="77"/>
      <c r="IR13530" s="77"/>
      <c r="IS13530" s="77"/>
      <c r="IT13530" s="77"/>
      <c r="IU13530" s="77"/>
      <c r="IV13530" s="3"/>
      <c r="IW13530" s="3"/>
      <c r="IX13530" s="3"/>
      <c r="IY13530" s="3"/>
      <c r="IZ13530" s="3"/>
      <c r="JA13530" s="551"/>
      <c r="JB13530" s="713"/>
      <c r="JC13530" s="713"/>
      <c r="JD13530" s="713"/>
      <c r="JE13530" s="713"/>
      <c r="JF13530" s="713"/>
      <c r="JG13530" s="713"/>
      <c r="JH13530" s="713"/>
      <c r="JI13530" s="713"/>
      <c r="JJ13530" s="713"/>
      <c r="JK13530" s="713"/>
      <c r="JL13530" s="713"/>
      <c r="JM13530" s="713"/>
      <c r="JN13530" s="713"/>
      <c r="JO13530" s="713"/>
      <c r="JP13530" s="713"/>
      <c r="JQ13530" s="713"/>
      <c r="JR13530" s="713"/>
      <c r="JS13530" s="713"/>
      <c r="JT13530" s="713"/>
      <c r="JU13530" s="713"/>
      <c r="JV13530" s="713"/>
      <c r="JW13530" s="713"/>
      <c r="JX13530" s="713"/>
      <c r="JY13530" s="713"/>
      <c r="JZ13530" s="713"/>
      <c r="KA13530" s="713"/>
      <c r="KB13530" s="713"/>
      <c r="KC13530" s="713"/>
      <c r="KD13530" s="713"/>
      <c r="KE13530" s="713"/>
      <c r="KF13530" s="713"/>
      <c r="KG13530" s="713"/>
      <c r="KH13530" s="713"/>
      <c r="KI13530" s="713"/>
      <c r="KJ13530" s="713"/>
      <c r="KK13530" s="713"/>
      <c r="KL13530" s="713"/>
      <c r="KM13530" s="713"/>
      <c r="KN13530" s="713"/>
      <c r="KO13530" s="713"/>
      <c r="KP13530" s="713"/>
      <c r="KQ13530" s="713"/>
      <c r="KR13530" s="713"/>
      <c r="KS13530" s="713"/>
      <c r="KT13530" s="713"/>
      <c r="KU13530" s="713"/>
      <c r="KV13530" s="713"/>
      <c r="KW13530" s="713"/>
      <c r="KX13530" s="713"/>
      <c r="KY13530" s="713"/>
      <c r="KZ13530" s="713"/>
      <c r="LA13530" s="713"/>
      <c r="LB13530" s="713"/>
      <c r="LC13530" s="713"/>
      <c r="LD13530" s="713"/>
      <c r="LE13530" s="713"/>
      <c r="LF13530" s="713"/>
      <c r="LG13530" s="713"/>
      <c r="LH13530" s="713"/>
      <c r="LI13530" s="713"/>
      <c r="LJ13530" s="713"/>
      <c r="LK13530" s="713"/>
      <c r="LL13530" s="713"/>
      <c r="LM13530" s="713"/>
      <c r="LN13530" s="713"/>
      <c r="LO13530" s="713"/>
      <c r="LP13530" s="713"/>
      <c r="LQ13530" s="713"/>
      <c r="LR13530" s="713"/>
      <c r="LS13530" s="713"/>
      <c r="LT13530" s="713"/>
      <c r="LU13530" s="713"/>
      <c r="LV13530" s="713"/>
      <c r="LW13530" s="713"/>
      <c r="LX13530" s="713"/>
      <c r="LY13530" s="713"/>
      <c r="LZ13530" s="713"/>
      <c r="MA13530" s="713"/>
      <c r="MB13530" s="713"/>
      <c r="MC13530" s="713"/>
      <c r="MD13530" s="713"/>
      <c r="ME13530" s="713"/>
      <c r="MF13530" s="713"/>
      <c r="MG13530" s="713"/>
      <c r="MH13530" s="713"/>
      <c r="MI13530" s="713"/>
      <c r="MJ13530" s="713"/>
      <c r="MK13530" s="713"/>
      <c r="ML13530" s="713"/>
      <c r="MM13530" s="713"/>
      <c r="MN13530" s="713"/>
      <c r="MO13530" s="713"/>
      <c r="MP13530" s="713"/>
      <c r="MQ13530" s="713"/>
      <c r="MR13530" s="713"/>
      <c r="MS13530" s="713"/>
      <c r="MT13530" s="713"/>
      <c r="MU13530" s="713"/>
      <c r="MV13530" s="714"/>
      <c r="MW13530" s="714"/>
      <c r="MX13530" s="714"/>
      <c r="MY13530" s="714"/>
      <c r="MZ13530" s="714"/>
    </row>
    <row r="13531" spans="1:364" s="49" customFormat="1">
      <c r="A13531" s="723"/>
      <c r="B13531" s="724"/>
      <c r="C13531" s="709"/>
      <c r="D13531" s="474"/>
      <c r="E13531" s="7"/>
      <c r="F13531" s="7"/>
      <c r="G13531" s="7"/>
      <c r="H13531" s="6"/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6"/>
      <c r="AE13531" s="6"/>
      <c r="AF13531" s="373"/>
      <c r="AG13531" s="7"/>
      <c r="AH13531" s="7"/>
      <c r="AI13531" s="7"/>
      <c r="AJ13531" s="7"/>
      <c r="AK13531" s="7"/>
      <c r="AL13531" s="7"/>
      <c r="AM13531" s="7"/>
      <c r="AN13531" s="7"/>
      <c r="AO13531" s="373"/>
      <c r="AP13531" s="6"/>
      <c r="AQ13531" s="6"/>
      <c r="AR13531" s="6"/>
      <c r="AS13531" s="6"/>
      <c r="AT13531" s="6"/>
      <c r="AU13531" s="6"/>
      <c r="AV13531" s="6"/>
      <c r="AW13531" s="6"/>
      <c r="AX13531" s="6"/>
      <c r="AY13531" s="6"/>
      <c r="AZ13531" s="6"/>
      <c r="BA13531" s="6"/>
      <c r="BB13531" s="6"/>
      <c r="BC13531" s="6"/>
      <c r="BD13531" s="6"/>
      <c r="BE13531" s="6"/>
      <c r="BF13531" s="6"/>
      <c r="BG13531" s="6"/>
      <c r="BH13531" s="6"/>
      <c r="BI13531" s="6"/>
      <c r="BJ13531" s="6"/>
      <c r="BK13531" s="6"/>
      <c r="BL13531" s="6"/>
      <c r="BM13531" s="6"/>
      <c r="BN13531" s="6"/>
      <c r="BO13531" s="6"/>
      <c r="BP13531" s="6"/>
      <c r="BQ13531" s="6"/>
      <c r="BR13531" s="6"/>
      <c r="BS13531" s="6"/>
      <c r="BT13531" s="6"/>
      <c r="BU13531" s="6"/>
      <c r="BV13531" s="6"/>
      <c r="BW13531" s="6"/>
      <c r="BX13531" s="6"/>
      <c r="BY13531" s="6"/>
      <c r="BZ13531" s="373"/>
      <c r="CA13531" s="7"/>
      <c r="CB13531" s="7"/>
      <c r="CC13531" s="7"/>
      <c r="CD13531" s="7"/>
      <c r="CE13531" s="7"/>
      <c r="CF13531" s="7"/>
      <c r="CG13531" s="7"/>
      <c r="CH13531" s="7"/>
      <c r="CI13531" s="7"/>
      <c r="CJ13531" s="7"/>
      <c r="CK13531" s="7"/>
      <c r="CL13531" s="7"/>
      <c r="CM13531" s="7"/>
      <c r="CN13531" s="7"/>
      <c r="CO13531" s="7"/>
      <c r="CP13531" s="7"/>
      <c r="CQ13531" s="7"/>
      <c r="CR13531" s="7"/>
      <c r="CS13531" s="7"/>
      <c r="CT13531" s="7"/>
      <c r="CU13531" s="7"/>
      <c r="CV13531" s="7"/>
      <c r="CW13531" s="7"/>
      <c r="CX13531" s="7"/>
      <c r="CY13531" s="7"/>
      <c r="CZ13531" s="7"/>
      <c r="DA13531" s="7"/>
      <c r="DB13531" s="7"/>
      <c r="DC13531" s="7"/>
      <c r="DD13531" s="7"/>
      <c r="DE13531" s="7"/>
      <c r="DF13531" s="7"/>
      <c r="DG13531" s="373"/>
      <c r="DH13531" s="6"/>
      <c r="DI13531" s="6"/>
      <c r="DJ13531" s="6"/>
      <c r="DK13531" s="6"/>
      <c r="DL13531" s="6"/>
      <c r="DM13531" s="6"/>
      <c r="DN13531" s="6"/>
      <c r="DO13531" s="6"/>
      <c r="DP13531" s="6"/>
      <c r="DQ13531" s="6"/>
      <c r="DR13531" s="6"/>
      <c r="DS13531" s="6"/>
      <c r="DT13531" s="6"/>
      <c r="DU13531" s="6"/>
      <c r="DV13531" s="6"/>
      <c r="DW13531" s="6"/>
      <c r="DX13531" s="6"/>
      <c r="DY13531" s="6"/>
      <c r="DZ13531" s="6"/>
      <c r="EA13531" s="6"/>
      <c r="EB13531" s="6"/>
      <c r="EC13531" s="6"/>
      <c r="ED13531" s="6"/>
      <c r="EE13531" s="6"/>
      <c r="EF13531" s="6"/>
      <c r="EG13531" s="6"/>
      <c r="EH13531" s="6"/>
      <c r="EI13531" s="6"/>
      <c r="EJ13531" s="6"/>
      <c r="EK13531" s="6"/>
      <c r="EL13531" s="6"/>
      <c r="EM13531" s="6"/>
      <c r="EN13531" s="6"/>
      <c r="EO13531" s="6"/>
      <c r="EP13531" s="6"/>
      <c r="EQ13531" s="6"/>
      <c r="ER13531" s="6"/>
      <c r="ES13531" s="6"/>
      <c r="ET13531" s="6"/>
      <c r="EU13531" s="6"/>
      <c r="EV13531" s="6"/>
      <c r="EW13531" s="6"/>
      <c r="EX13531" s="6"/>
      <c r="EY13531" s="6"/>
      <c r="EZ13531" s="6"/>
      <c r="FA13531" s="6"/>
      <c r="FB13531" s="6"/>
      <c r="FC13531" s="6"/>
      <c r="FD13531" s="6"/>
      <c r="FE13531" s="6"/>
      <c r="FF13531" s="373"/>
      <c r="FG13531" s="6"/>
      <c r="FH13531" s="6"/>
      <c r="FI13531" s="6"/>
      <c r="FJ13531" s="6"/>
      <c r="FK13531" s="6"/>
      <c r="FL13531" s="6"/>
      <c r="FM13531" s="225"/>
      <c r="FN13531" s="6"/>
      <c r="FO13531" s="6"/>
      <c r="FP13531" s="6"/>
      <c r="FQ13531" s="6"/>
      <c r="FR13531" s="510"/>
      <c r="FS13531" s="3"/>
      <c r="FT13531" s="3"/>
      <c r="FU13531" s="3"/>
      <c r="FV13531" s="3"/>
      <c r="FW13531" s="3"/>
      <c r="FX13531" s="3"/>
      <c r="FY13531" s="3"/>
      <c r="FZ13531" s="3"/>
      <c r="GA13531" s="3"/>
      <c r="GB13531" s="3"/>
      <c r="GC13531" s="3"/>
      <c r="GD13531" s="3"/>
      <c r="GE13531" s="3"/>
      <c r="GF13531" s="3"/>
      <c r="GG13531" s="3"/>
      <c r="GH13531" s="3"/>
      <c r="GI13531" s="101"/>
      <c r="GJ13531" s="511"/>
      <c r="GK13531" s="101"/>
      <c r="GL13531" s="77"/>
      <c r="GM13531" s="77"/>
      <c r="GN13531" s="77"/>
      <c r="GO13531" s="77"/>
      <c r="GP13531" s="77"/>
      <c r="GQ13531" s="77"/>
      <c r="GR13531" s="77"/>
      <c r="GS13531" s="77"/>
      <c r="GT13531" s="77"/>
      <c r="GU13531" s="77"/>
      <c r="GV13531" s="77"/>
      <c r="GW13531" s="77"/>
      <c r="GX13531" s="77"/>
      <c r="GY13531" s="77"/>
      <c r="GZ13531" s="77"/>
      <c r="HA13531" s="77"/>
      <c r="HB13531" s="77"/>
      <c r="HC13531" s="77"/>
      <c r="HD13531" s="77"/>
      <c r="HE13531" s="77"/>
      <c r="HF13531" s="77"/>
      <c r="HG13531" s="77"/>
      <c r="HH13531" s="77"/>
      <c r="HI13531" s="77"/>
      <c r="HJ13531" s="77"/>
      <c r="HK13531" s="77"/>
      <c r="HL13531" s="77"/>
      <c r="HM13531" s="77"/>
      <c r="HN13531" s="77"/>
      <c r="HO13531" s="77"/>
      <c r="HP13531" s="77"/>
      <c r="HQ13531" s="77"/>
      <c r="HR13531" s="77"/>
      <c r="HS13531" s="77"/>
      <c r="HT13531" s="77"/>
      <c r="HU13531" s="77"/>
      <c r="HV13531" s="77"/>
      <c r="HW13531" s="77"/>
      <c r="HX13531" s="77"/>
      <c r="HY13531" s="77"/>
      <c r="HZ13531" s="77"/>
      <c r="IA13531" s="77"/>
      <c r="IB13531" s="77"/>
      <c r="IC13531" s="77"/>
      <c r="ID13531" s="77"/>
      <c r="IE13531" s="77"/>
      <c r="IF13531" s="77"/>
      <c r="IG13531" s="77"/>
      <c r="IH13531" s="77"/>
      <c r="II13531" s="77"/>
      <c r="IJ13531" s="77"/>
      <c r="IK13531" s="77"/>
      <c r="IL13531" s="77"/>
      <c r="IM13531" s="77"/>
      <c r="IN13531" s="77"/>
      <c r="IO13531" s="77"/>
      <c r="IP13531" s="77"/>
      <c r="IQ13531" s="77"/>
      <c r="IR13531" s="77"/>
      <c r="IS13531" s="77"/>
      <c r="IT13531" s="77"/>
      <c r="IU13531" s="77"/>
      <c r="IV13531" s="3"/>
      <c r="IW13531" s="3"/>
      <c r="IX13531" s="3"/>
      <c r="IY13531" s="3"/>
      <c r="IZ13531" s="3"/>
      <c r="JA13531" s="551"/>
      <c r="JB13531" s="713"/>
      <c r="JC13531" s="713"/>
      <c r="JD13531" s="713"/>
      <c r="JE13531" s="713"/>
      <c r="JF13531" s="713"/>
      <c r="JG13531" s="713"/>
      <c r="JH13531" s="713"/>
      <c r="JI13531" s="713"/>
      <c r="JJ13531" s="713"/>
      <c r="JK13531" s="713"/>
      <c r="JL13531" s="713"/>
      <c r="JM13531" s="713"/>
      <c r="JN13531" s="713"/>
      <c r="JO13531" s="713"/>
      <c r="JP13531" s="713"/>
      <c r="JQ13531" s="713"/>
      <c r="JR13531" s="713"/>
      <c r="JS13531" s="713"/>
      <c r="JT13531" s="713"/>
      <c r="JU13531" s="713"/>
      <c r="JV13531" s="713"/>
      <c r="JW13531" s="713"/>
      <c r="JX13531" s="713"/>
      <c r="JY13531" s="713"/>
      <c r="JZ13531" s="713"/>
      <c r="KA13531" s="713"/>
      <c r="KB13531" s="713"/>
      <c r="KC13531" s="713"/>
      <c r="KD13531" s="713"/>
      <c r="KE13531" s="713"/>
      <c r="KF13531" s="713"/>
      <c r="KG13531" s="713"/>
      <c r="KH13531" s="713"/>
      <c r="KI13531" s="713"/>
      <c r="KJ13531" s="713"/>
      <c r="KK13531" s="713"/>
      <c r="KL13531" s="713"/>
      <c r="KM13531" s="713"/>
      <c r="KN13531" s="713"/>
      <c r="KO13531" s="713"/>
      <c r="KP13531" s="713"/>
      <c r="KQ13531" s="713"/>
      <c r="KR13531" s="713"/>
      <c r="KS13531" s="713"/>
      <c r="KT13531" s="713"/>
      <c r="KU13531" s="713"/>
      <c r="KV13531" s="713"/>
      <c r="KW13531" s="713"/>
      <c r="KX13531" s="713"/>
      <c r="KY13531" s="713"/>
      <c r="KZ13531" s="713"/>
      <c r="LA13531" s="713"/>
      <c r="LB13531" s="713"/>
      <c r="LC13531" s="713"/>
      <c r="LD13531" s="713"/>
      <c r="LE13531" s="713"/>
      <c r="LF13531" s="713"/>
      <c r="LG13531" s="713"/>
      <c r="LH13531" s="713"/>
      <c r="LI13531" s="713"/>
      <c r="LJ13531" s="713"/>
      <c r="LK13531" s="713"/>
      <c r="LL13531" s="713"/>
      <c r="LM13531" s="713"/>
      <c r="LN13531" s="713"/>
      <c r="LO13531" s="713"/>
      <c r="LP13531" s="713"/>
      <c r="LQ13531" s="713"/>
      <c r="LR13531" s="713"/>
      <c r="LS13531" s="713"/>
      <c r="LT13531" s="713"/>
      <c r="LU13531" s="713"/>
      <c r="LV13531" s="713"/>
      <c r="LW13531" s="713"/>
      <c r="LX13531" s="713"/>
      <c r="LY13531" s="713"/>
      <c r="LZ13531" s="713"/>
      <c r="MA13531" s="713"/>
      <c r="MB13531" s="713"/>
      <c r="MC13531" s="713"/>
      <c r="MD13531" s="713"/>
      <c r="ME13531" s="713"/>
      <c r="MF13531" s="713"/>
      <c r="MG13531" s="713"/>
      <c r="MH13531" s="713"/>
      <c r="MI13531" s="713"/>
      <c r="MJ13531" s="713"/>
      <c r="MK13531" s="713"/>
      <c r="ML13531" s="713"/>
      <c r="MM13531" s="713"/>
      <c r="MN13531" s="713"/>
      <c r="MO13531" s="713"/>
      <c r="MP13531" s="713"/>
      <c r="MQ13531" s="713"/>
      <c r="MR13531" s="713"/>
      <c r="MS13531" s="713"/>
      <c r="MT13531" s="713"/>
      <c r="MU13531" s="713"/>
      <c r="MV13531" s="714"/>
      <c r="MW13531" s="714"/>
      <c r="MX13531" s="714"/>
      <c r="MY13531" s="714"/>
      <c r="MZ13531" s="714"/>
    </row>
    <row r="13532" spans="1:364" s="49" customFormat="1">
      <c r="A13532" s="723"/>
      <c r="B13532" s="724"/>
      <c r="C13532" s="709"/>
      <c r="D13532" s="474"/>
      <c r="E13532" s="7"/>
      <c r="F13532" s="7"/>
      <c r="G13532" s="7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6"/>
      <c r="AE13532" s="6"/>
      <c r="AF13532" s="373"/>
      <c r="AG13532" s="7"/>
      <c r="AH13532" s="7"/>
      <c r="AI13532" s="7"/>
      <c r="AJ13532" s="7"/>
      <c r="AK13532" s="7"/>
      <c r="AL13532" s="7"/>
      <c r="AM13532" s="7"/>
      <c r="AN13532" s="7"/>
      <c r="AO13532" s="373"/>
      <c r="AP13532" s="6"/>
      <c r="AQ13532" s="6"/>
      <c r="AR13532" s="6"/>
      <c r="AS13532" s="6"/>
      <c r="AT13532" s="6"/>
      <c r="AU13532" s="6"/>
      <c r="AV13532" s="6"/>
      <c r="AW13532" s="6"/>
      <c r="AX13532" s="6"/>
      <c r="AY13532" s="6"/>
      <c r="AZ13532" s="6"/>
      <c r="BA13532" s="6"/>
      <c r="BB13532" s="6"/>
      <c r="BC13532" s="6"/>
      <c r="BD13532" s="6"/>
      <c r="BE13532" s="6"/>
      <c r="BF13532" s="6"/>
      <c r="BG13532" s="6"/>
      <c r="BH13532" s="6"/>
      <c r="BI13532" s="6"/>
      <c r="BJ13532" s="6"/>
      <c r="BK13532" s="6"/>
      <c r="BL13532" s="6"/>
      <c r="BM13532" s="6"/>
      <c r="BN13532" s="6"/>
      <c r="BO13532" s="6"/>
      <c r="BP13532" s="6"/>
      <c r="BQ13532" s="6"/>
      <c r="BR13532" s="6"/>
      <c r="BS13532" s="6"/>
      <c r="BT13532" s="6"/>
      <c r="BU13532" s="6"/>
      <c r="BV13532" s="6"/>
      <c r="BW13532" s="6"/>
      <c r="BX13532" s="6"/>
      <c r="BY13532" s="6"/>
      <c r="BZ13532" s="373"/>
      <c r="CA13532" s="7"/>
      <c r="CB13532" s="7"/>
      <c r="CC13532" s="7"/>
      <c r="CD13532" s="7"/>
      <c r="CE13532" s="7"/>
      <c r="CF13532" s="7"/>
      <c r="CG13532" s="7"/>
      <c r="CH13532" s="7"/>
      <c r="CI13532" s="7"/>
      <c r="CJ13532" s="7"/>
      <c r="CK13532" s="7"/>
      <c r="CL13532" s="7"/>
      <c r="CM13532" s="7"/>
      <c r="CN13532" s="7"/>
      <c r="CO13532" s="7"/>
      <c r="CP13532" s="7"/>
      <c r="CQ13532" s="7"/>
      <c r="CR13532" s="7"/>
      <c r="CS13532" s="7"/>
      <c r="CT13532" s="7"/>
      <c r="CU13532" s="7"/>
      <c r="CV13532" s="7"/>
      <c r="CW13532" s="7"/>
      <c r="CX13532" s="7"/>
      <c r="CY13532" s="7"/>
      <c r="CZ13532" s="7"/>
      <c r="DA13532" s="7"/>
      <c r="DB13532" s="7"/>
      <c r="DC13532" s="7"/>
      <c r="DD13532" s="7"/>
      <c r="DE13532" s="7"/>
      <c r="DF13532" s="7"/>
      <c r="DG13532" s="373"/>
      <c r="DH13532" s="6"/>
      <c r="DI13532" s="6"/>
      <c r="DJ13532" s="6"/>
      <c r="DK13532" s="6"/>
      <c r="DL13532" s="6"/>
      <c r="DM13532" s="6"/>
      <c r="DN13532" s="6"/>
      <c r="DO13532" s="6"/>
      <c r="DP13532" s="6"/>
      <c r="DQ13532" s="6"/>
      <c r="DR13532" s="6"/>
      <c r="DS13532" s="6"/>
      <c r="DT13532" s="6"/>
      <c r="DU13532" s="6"/>
      <c r="DV13532" s="6"/>
      <c r="DW13532" s="6"/>
      <c r="DX13532" s="6"/>
      <c r="DY13532" s="6"/>
      <c r="DZ13532" s="6"/>
      <c r="EA13532" s="6"/>
      <c r="EB13532" s="6"/>
      <c r="EC13532" s="6"/>
      <c r="ED13532" s="6"/>
      <c r="EE13532" s="6"/>
      <c r="EF13532" s="6"/>
      <c r="EG13532" s="6"/>
      <c r="EH13532" s="6"/>
      <c r="EI13532" s="6"/>
      <c r="EJ13532" s="6"/>
      <c r="EK13532" s="6"/>
      <c r="EL13532" s="6"/>
      <c r="EM13532" s="6"/>
      <c r="EN13532" s="6"/>
      <c r="EO13532" s="6"/>
      <c r="EP13532" s="6"/>
      <c r="EQ13532" s="6"/>
      <c r="ER13532" s="6"/>
      <c r="ES13532" s="6"/>
      <c r="ET13532" s="6"/>
      <c r="EU13532" s="6"/>
      <c r="EV13532" s="6"/>
      <c r="EW13532" s="6"/>
      <c r="EX13532" s="6"/>
      <c r="EY13532" s="6"/>
      <c r="EZ13532" s="6"/>
      <c r="FA13532" s="6"/>
      <c r="FB13532" s="6"/>
      <c r="FC13532" s="6"/>
      <c r="FD13532" s="6"/>
      <c r="FE13532" s="6"/>
      <c r="FF13532" s="373"/>
      <c r="FG13532" s="6"/>
      <c r="FH13532" s="6"/>
      <c r="FI13532" s="6"/>
      <c r="FJ13532" s="6"/>
      <c r="FK13532" s="6"/>
      <c r="FL13532" s="6"/>
      <c r="FM13532" s="225"/>
      <c r="FN13532" s="6"/>
      <c r="FO13532" s="6"/>
      <c r="FP13532" s="6"/>
      <c r="FQ13532" s="6"/>
      <c r="FR13532" s="510"/>
      <c r="FS13532" s="3"/>
      <c r="FT13532" s="3"/>
      <c r="FU13532" s="3"/>
      <c r="FV13532" s="3"/>
      <c r="FW13532" s="3"/>
      <c r="FX13532" s="3"/>
      <c r="FY13532" s="3"/>
      <c r="FZ13532" s="3"/>
      <c r="GA13532" s="3"/>
      <c r="GB13532" s="3"/>
      <c r="GC13532" s="3"/>
      <c r="GD13532" s="3"/>
      <c r="GE13532" s="3"/>
      <c r="GF13532" s="3"/>
      <c r="GG13532" s="3"/>
      <c r="GH13532" s="3"/>
      <c r="GI13532" s="101"/>
      <c r="GJ13532" s="511"/>
      <c r="GK13532" s="101"/>
      <c r="GL13532" s="77"/>
      <c r="GM13532" s="77"/>
      <c r="GN13532" s="77"/>
      <c r="GO13532" s="77"/>
      <c r="GP13532" s="77"/>
      <c r="GQ13532" s="77"/>
      <c r="GR13532" s="77"/>
      <c r="GS13532" s="77"/>
      <c r="GT13532" s="77"/>
      <c r="GU13532" s="77"/>
      <c r="GV13532" s="77"/>
      <c r="GW13532" s="77"/>
      <c r="GX13532" s="77"/>
      <c r="GY13532" s="77"/>
      <c r="GZ13532" s="77"/>
      <c r="HA13532" s="77"/>
      <c r="HB13532" s="77"/>
      <c r="HC13532" s="77"/>
      <c r="HD13532" s="77"/>
      <c r="HE13532" s="77"/>
      <c r="HF13532" s="77"/>
      <c r="HG13532" s="77"/>
      <c r="HH13532" s="77"/>
      <c r="HI13532" s="77"/>
      <c r="HJ13532" s="77"/>
      <c r="HK13532" s="77"/>
      <c r="HL13532" s="77"/>
      <c r="HM13532" s="77"/>
      <c r="HN13532" s="77"/>
      <c r="HO13532" s="77"/>
      <c r="HP13532" s="77"/>
      <c r="HQ13532" s="77"/>
      <c r="HR13532" s="77"/>
      <c r="HS13532" s="77"/>
      <c r="HT13532" s="77"/>
      <c r="HU13532" s="77"/>
      <c r="HV13532" s="77"/>
      <c r="HW13532" s="77"/>
      <c r="HX13532" s="77"/>
      <c r="HY13532" s="77"/>
      <c r="HZ13532" s="77"/>
      <c r="IA13532" s="77"/>
      <c r="IB13532" s="77"/>
      <c r="IC13532" s="77"/>
      <c r="ID13532" s="77"/>
      <c r="IE13532" s="77"/>
      <c r="IF13532" s="77"/>
      <c r="IG13532" s="77"/>
      <c r="IH13532" s="77"/>
      <c r="II13532" s="77"/>
      <c r="IJ13532" s="77"/>
      <c r="IK13532" s="77"/>
      <c r="IL13532" s="77"/>
      <c r="IM13532" s="77"/>
      <c r="IN13532" s="77"/>
      <c r="IO13532" s="77"/>
      <c r="IP13532" s="77"/>
      <c r="IQ13532" s="77"/>
      <c r="IR13532" s="77"/>
      <c r="IS13532" s="77"/>
      <c r="IT13532" s="77"/>
      <c r="IU13532" s="77"/>
      <c r="IV13532" s="3"/>
      <c r="IW13532" s="3"/>
      <c r="IX13532" s="3"/>
      <c r="IY13532" s="3"/>
      <c r="IZ13532" s="3"/>
      <c r="JA13532" s="551"/>
      <c r="JB13532" s="713"/>
      <c r="JC13532" s="713"/>
      <c r="JD13532" s="713"/>
      <c r="JE13532" s="713"/>
      <c r="JF13532" s="713"/>
      <c r="JG13532" s="713"/>
      <c r="JH13532" s="713"/>
      <c r="JI13532" s="713"/>
      <c r="JJ13532" s="713"/>
      <c r="JK13532" s="713"/>
      <c r="JL13532" s="713"/>
      <c r="JM13532" s="713"/>
      <c r="JN13532" s="713"/>
      <c r="JO13532" s="713"/>
      <c r="JP13532" s="713"/>
      <c r="JQ13532" s="713"/>
      <c r="JR13532" s="713"/>
      <c r="JS13532" s="713"/>
      <c r="JT13532" s="713"/>
      <c r="JU13532" s="713"/>
      <c r="JV13532" s="713"/>
      <c r="JW13532" s="713"/>
      <c r="JX13532" s="713"/>
      <c r="JY13532" s="713"/>
      <c r="JZ13532" s="713"/>
      <c r="KA13532" s="713"/>
      <c r="KB13532" s="713"/>
      <c r="KC13532" s="713"/>
      <c r="KD13532" s="713"/>
      <c r="KE13532" s="713"/>
      <c r="KF13532" s="713"/>
      <c r="KG13532" s="713"/>
      <c r="KH13532" s="713"/>
      <c r="KI13532" s="713"/>
      <c r="KJ13532" s="713"/>
      <c r="KK13532" s="713"/>
      <c r="KL13532" s="713"/>
      <c r="KM13532" s="713"/>
      <c r="KN13532" s="713"/>
      <c r="KO13532" s="713"/>
      <c r="KP13532" s="713"/>
      <c r="KQ13532" s="713"/>
      <c r="KR13532" s="713"/>
      <c r="KS13532" s="713"/>
      <c r="KT13532" s="713"/>
      <c r="KU13532" s="713"/>
      <c r="KV13532" s="713"/>
      <c r="KW13532" s="713"/>
      <c r="KX13532" s="713"/>
      <c r="KY13532" s="713"/>
      <c r="KZ13532" s="713"/>
      <c r="LA13532" s="713"/>
      <c r="LB13532" s="713"/>
      <c r="LC13532" s="713"/>
      <c r="LD13532" s="713"/>
      <c r="LE13532" s="713"/>
      <c r="LF13532" s="713"/>
      <c r="LG13532" s="713"/>
      <c r="LH13532" s="713"/>
      <c r="LI13532" s="713"/>
      <c r="LJ13532" s="713"/>
      <c r="LK13532" s="713"/>
      <c r="LL13532" s="713"/>
      <c r="LM13532" s="713"/>
      <c r="LN13532" s="713"/>
      <c r="LO13532" s="713"/>
      <c r="LP13532" s="713"/>
      <c r="LQ13532" s="713"/>
      <c r="LR13532" s="713"/>
      <c r="LS13532" s="713"/>
      <c r="LT13532" s="713"/>
      <c r="LU13532" s="713"/>
      <c r="LV13532" s="713"/>
      <c r="LW13532" s="713"/>
      <c r="LX13532" s="713"/>
      <c r="LY13532" s="713"/>
      <c r="LZ13532" s="713"/>
      <c r="MA13532" s="713"/>
      <c r="MB13532" s="713"/>
      <c r="MC13532" s="713"/>
      <c r="MD13532" s="713"/>
      <c r="ME13532" s="713"/>
      <c r="MF13532" s="713"/>
      <c r="MG13532" s="713"/>
      <c r="MH13532" s="713"/>
      <c r="MI13532" s="713"/>
      <c r="MJ13532" s="713"/>
      <c r="MK13532" s="713"/>
      <c r="ML13532" s="713"/>
      <c r="MM13532" s="713"/>
      <c r="MN13532" s="713"/>
      <c r="MO13532" s="713"/>
      <c r="MP13532" s="713"/>
      <c r="MQ13532" s="713"/>
      <c r="MR13532" s="713"/>
      <c r="MS13532" s="713"/>
      <c r="MT13532" s="713"/>
      <c r="MU13532" s="713"/>
      <c r="MV13532" s="714"/>
      <c r="MW13532" s="714"/>
      <c r="MX13532" s="714"/>
      <c r="MY13532" s="714"/>
      <c r="MZ13532" s="714"/>
    </row>
    <row r="13533" spans="1:364" s="49" customFormat="1">
      <c r="A13533" s="723"/>
      <c r="B13533" s="724"/>
      <c r="C13533" s="709"/>
      <c r="D13533" s="474"/>
      <c r="E13533" s="7"/>
      <c r="F13533" s="7"/>
      <c r="G13533" s="7"/>
      <c r="H13533" s="6"/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6"/>
      <c r="AE13533" s="6"/>
      <c r="AF13533" s="373"/>
      <c r="AG13533" s="7"/>
      <c r="AH13533" s="7"/>
      <c r="AI13533" s="7"/>
      <c r="AJ13533" s="7"/>
      <c r="AK13533" s="7"/>
      <c r="AL13533" s="7"/>
      <c r="AM13533" s="7"/>
      <c r="AN13533" s="7"/>
      <c r="AO13533" s="373"/>
      <c r="AP13533" s="6"/>
      <c r="AQ13533" s="6"/>
      <c r="AR13533" s="6"/>
      <c r="AS13533" s="6"/>
      <c r="AT13533" s="6"/>
      <c r="AU13533" s="6"/>
      <c r="AV13533" s="6"/>
      <c r="AW13533" s="6"/>
      <c r="AX13533" s="6"/>
      <c r="AY13533" s="6"/>
      <c r="AZ13533" s="6"/>
      <c r="BA13533" s="6"/>
      <c r="BB13533" s="6"/>
      <c r="BC13533" s="6"/>
      <c r="BD13533" s="6"/>
      <c r="BE13533" s="6"/>
      <c r="BF13533" s="6"/>
      <c r="BG13533" s="6"/>
      <c r="BH13533" s="6"/>
      <c r="BI13533" s="6"/>
      <c r="BJ13533" s="6"/>
      <c r="BK13533" s="6"/>
      <c r="BL13533" s="6"/>
      <c r="BM13533" s="6"/>
      <c r="BN13533" s="6"/>
      <c r="BO13533" s="6"/>
      <c r="BP13533" s="6"/>
      <c r="BQ13533" s="6"/>
      <c r="BR13533" s="6"/>
      <c r="BS13533" s="6"/>
      <c r="BT13533" s="6"/>
      <c r="BU13533" s="6"/>
      <c r="BV13533" s="6"/>
      <c r="BW13533" s="6"/>
      <c r="BX13533" s="6"/>
      <c r="BY13533" s="6"/>
      <c r="BZ13533" s="373"/>
      <c r="CA13533" s="7"/>
      <c r="CB13533" s="7"/>
      <c r="CC13533" s="7"/>
      <c r="CD13533" s="7"/>
      <c r="CE13533" s="7"/>
      <c r="CF13533" s="7"/>
      <c r="CG13533" s="7"/>
      <c r="CH13533" s="7"/>
      <c r="CI13533" s="7"/>
      <c r="CJ13533" s="7"/>
      <c r="CK13533" s="7"/>
      <c r="CL13533" s="7"/>
      <c r="CM13533" s="7"/>
      <c r="CN13533" s="7"/>
      <c r="CO13533" s="7"/>
      <c r="CP13533" s="7"/>
      <c r="CQ13533" s="7"/>
      <c r="CR13533" s="7"/>
      <c r="CS13533" s="7"/>
      <c r="CT13533" s="7"/>
      <c r="CU13533" s="7"/>
      <c r="CV13533" s="7"/>
      <c r="CW13533" s="7"/>
      <c r="CX13533" s="7"/>
      <c r="CY13533" s="7"/>
      <c r="CZ13533" s="7"/>
      <c r="DA13533" s="7"/>
      <c r="DB13533" s="7"/>
      <c r="DC13533" s="7"/>
      <c r="DD13533" s="7"/>
      <c r="DE13533" s="7"/>
      <c r="DF13533" s="7"/>
      <c r="DG13533" s="373"/>
      <c r="DH13533" s="6"/>
      <c r="DI13533" s="6"/>
      <c r="DJ13533" s="6"/>
      <c r="DK13533" s="6"/>
      <c r="DL13533" s="6"/>
      <c r="DM13533" s="6"/>
      <c r="DN13533" s="6"/>
      <c r="DO13533" s="6"/>
      <c r="DP13533" s="6"/>
      <c r="DQ13533" s="6"/>
      <c r="DR13533" s="6"/>
      <c r="DS13533" s="6"/>
      <c r="DT13533" s="6"/>
      <c r="DU13533" s="6"/>
      <c r="DV13533" s="6"/>
      <c r="DW13533" s="6"/>
      <c r="DX13533" s="6"/>
      <c r="DY13533" s="6"/>
      <c r="DZ13533" s="6"/>
      <c r="EA13533" s="6"/>
      <c r="EB13533" s="6"/>
      <c r="EC13533" s="6"/>
      <c r="ED13533" s="6"/>
      <c r="EE13533" s="6"/>
      <c r="EF13533" s="6"/>
      <c r="EG13533" s="6"/>
      <c r="EH13533" s="6"/>
      <c r="EI13533" s="6"/>
      <c r="EJ13533" s="6"/>
      <c r="EK13533" s="6"/>
      <c r="EL13533" s="6"/>
      <c r="EM13533" s="6"/>
      <c r="EN13533" s="6"/>
      <c r="EO13533" s="6"/>
      <c r="EP13533" s="6"/>
      <c r="EQ13533" s="6"/>
      <c r="ER13533" s="6"/>
      <c r="ES13533" s="6"/>
      <c r="ET13533" s="6"/>
      <c r="EU13533" s="6"/>
      <c r="EV13533" s="6"/>
      <c r="EW13533" s="6"/>
      <c r="EX13533" s="6"/>
      <c r="EY13533" s="6"/>
      <c r="EZ13533" s="6"/>
      <c r="FA13533" s="6"/>
      <c r="FB13533" s="6"/>
      <c r="FC13533" s="6"/>
      <c r="FD13533" s="6"/>
      <c r="FE13533" s="6"/>
      <c r="FF13533" s="373"/>
      <c r="FG13533" s="6"/>
      <c r="FH13533" s="6"/>
      <c r="FI13533" s="6"/>
      <c r="FJ13533" s="6"/>
      <c r="FK13533" s="6"/>
      <c r="FL13533" s="6"/>
      <c r="FM13533" s="225"/>
      <c r="FN13533" s="6"/>
      <c r="FO13533" s="6"/>
      <c r="FP13533" s="6"/>
      <c r="FQ13533" s="6"/>
      <c r="FR13533" s="510"/>
      <c r="FS13533" s="3"/>
      <c r="FT13533" s="3"/>
      <c r="FU13533" s="3"/>
      <c r="FV13533" s="3"/>
      <c r="FW13533" s="3"/>
      <c r="FX13533" s="3"/>
      <c r="FY13533" s="3"/>
      <c r="FZ13533" s="3"/>
      <c r="GA13533" s="3"/>
      <c r="GB13533" s="3"/>
      <c r="GC13533" s="3"/>
      <c r="GD13533" s="3"/>
      <c r="GE13533" s="3"/>
      <c r="GF13533" s="3"/>
      <c r="GG13533" s="3"/>
      <c r="GH13533" s="3"/>
      <c r="GI13533" s="101"/>
      <c r="GJ13533" s="511"/>
      <c r="GK13533" s="101"/>
      <c r="GL13533" s="77"/>
      <c r="GM13533" s="77"/>
      <c r="GN13533" s="77"/>
      <c r="GO13533" s="77"/>
      <c r="GP13533" s="77"/>
      <c r="GQ13533" s="77"/>
      <c r="GR13533" s="77"/>
      <c r="GS13533" s="77"/>
      <c r="GT13533" s="77"/>
      <c r="GU13533" s="77"/>
      <c r="GV13533" s="77"/>
      <c r="GW13533" s="77"/>
      <c r="GX13533" s="77"/>
      <c r="GY13533" s="77"/>
      <c r="GZ13533" s="77"/>
      <c r="HA13533" s="77"/>
      <c r="HB13533" s="77"/>
      <c r="HC13533" s="77"/>
      <c r="HD13533" s="77"/>
      <c r="HE13533" s="77"/>
      <c r="HF13533" s="77"/>
      <c r="HG13533" s="77"/>
      <c r="HH13533" s="77"/>
      <c r="HI13533" s="77"/>
      <c r="HJ13533" s="77"/>
      <c r="HK13533" s="77"/>
      <c r="HL13533" s="77"/>
      <c r="HM13533" s="77"/>
      <c r="HN13533" s="77"/>
      <c r="HO13533" s="77"/>
      <c r="HP13533" s="77"/>
      <c r="HQ13533" s="77"/>
      <c r="HR13533" s="77"/>
      <c r="HS13533" s="77"/>
      <c r="HT13533" s="77"/>
      <c r="HU13533" s="77"/>
      <c r="HV13533" s="77"/>
      <c r="HW13533" s="77"/>
      <c r="HX13533" s="77"/>
      <c r="HY13533" s="77"/>
      <c r="HZ13533" s="77"/>
      <c r="IA13533" s="77"/>
      <c r="IB13533" s="77"/>
      <c r="IC13533" s="77"/>
      <c r="ID13533" s="77"/>
      <c r="IE13533" s="77"/>
      <c r="IF13533" s="77"/>
      <c r="IG13533" s="77"/>
      <c r="IH13533" s="77"/>
      <c r="II13533" s="77"/>
      <c r="IJ13533" s="77"/>
      <c r="IK13533" s="77"/>
      <c r="IL13533" s="77"/>
      <c r="IM13533" s="77"/>
      <c r="IN13533" s="77"/>
      <c r="IO13533" s="77"/>
      <c r="IP13533" s="77"/>
      <c r="IQ13533" s="77"/>
      <c r="IR13533" s="77"/>
      <c r="IS13533" s="77"/>
      <c r="IT13533" s="77"/>
      <c r="IU13533" s="77"/>
      <c r="IV13533" s="3"/>
      <c r="IW13533" s="3"/>
      <c r="IX13533" s="3"/>
      <c r="IY13533" s="3"/>
      <c r="IZ13533" s="3"/>
      <c r="JA13533" s="551"/>
      <c r="JB13533" s="713"/>
      <c r="JC13533" s="713"/>
      <c r="JD13533" s="713"/>
      <c r="JE13533" s="713"/>
      <c r="JF13533" s="713"/>
      <c r="JG13533" s="713"/>
      <c r="JH13533" s="713"/>
      <c r="JI13533" s="713"/>
      <c r="JJ13533" s="713"/>
      <c r="JK13533" s="713"/>
      <c r="JL13533" s="713"/>
      <c r="JM13533" s="713"/>
      <c r="JN13533" s="713"/>
      <c r="JO13533" s="713"/>
      <c r="JP13533" s="713"/>
      <c r="JQ13533" s="713"/>
      <c r="JR13533" s="713"/>
      <c r="JS13533" s="713"/>
      <c r="JT13533" s="713"/>
      <c r="JU13533" s="713"/>
      <c r="JV13533" s="713"/>
      <c r="JW13533" s="713"/>
      <c r="JX13533" s="713"/>
      <c r="JY13533" s="713"/>
      <c r="JZ13533" s="713"/>
      <c r="KA13533" s="713"/>
      <c r="KB13533" s="713"/>
      <c r="KC13533" s="713"/>
      <c r="KD13533" s="713"/>
      <c r="KE13533" s="713"/>
      <c r="KF13533" s="713"/>
      <c r="KG13533" s="713"/>
      <c r="KH13533" s="713"/>
      <c r="KI13533" s="713"/>
      <c r="KJ13533" s="713"/>
      <c r="KK13533" s="713"/>
      <c r="KL13533" s="713"/>
      <c r="KM13533" s="713"/>
      <c r="KN13533" s="713"/>
      <c r="KO13533" s="713"/>
      <c r="KP13533" s="713"/>
      <c r="KQ13533" s="713"/>
      <c r="KR13533" s="713"/>
      <c r="KS13533" s="713"/>
      <c r="KT13533" s="713"/>
      <c r="KU13533" s="713"/>
      <c r="KV13533" s="713"/>
      <c r="KW13533" s="713"/>
      <c r="KX13533" s="713"/>
      <c r="KY13533" s="713"/>
      <c r="KZ13533" s="713"/>
      <c r="LA13533" s="713"/>
      <c r="LB13533" s="713"/>
      <c r="LC13533" s="713"/>
      <c r="LD13533" s="713"/>
      <c r="LE13533" s="713"/>
      <c r="LF13533" s="713"/>
      <c r="LG13533" s="713"/>
      <c r="LH13533" s="713"/>
      <c r="LI13533" s="713"/>
      <c r="LJ13533" s="713"/>
      <c r="LK13533" s="713"/>
      <c r="LL13533" s="713"/>
      <c r="LM13533" s="713"/>
      <c r="LN13533" s="713"/>
      <c r="LO13533" s="713"/>
      <c r="LP13533" s="713"/>
      <c r="LQ13533" s="713"/>
      <c r="LR13533" s="713"/>
      <c r="LS13533" s="713"/>
      <c r="LT13533" s="713"/>
      <c r="LU13533" s="713"/>
      <c r="LV13533" s="713"/>
      <c r="LW13533" s="713"/>
      <c r="LX13533" s="713"/>
      <c r="LY13533" s="713"/>
      <c r="LZ13533" s="713"/>
      <c r="MA13533" s="713"/>
      <c r="MB13533" s="713"/>
      <c r="MC13533" s="713"/>
      <c r="MD13533" s="713"/>
      <c r="ME13533" s="713"/>
      <c r="MF13533" s="713"/>
      <c r="MG13533" s="713"/>
      <c r="MH13533" s="713"/>
      <c r="MI13533" s="713"/>
      <c r="MJ13533" s="713"/>
      <c r="MK13533" s="713"/>
      <c r="ML13533" s="713"/>
      <c r="MM13533" s="713"/>
      <c r="MN13533" s="713"/>
      <c r="MO13533" s="713"/>
      <c r="MP13533" s="713"/>
      <c r="MQ13533" s="713"/>
      <c r="MR13533" s="713"/>
      <c r="MS13533" s="713"/>
      <c r="MT13533" s="713"/>
      <c r="MU13533" s="713"/>
      <c r="MV13533" s="714"/>
      <c r="MW13533" s="714"/>
      <c r="MX13533" s="714"/>
      <c r="MY13533" s="714"/>
      <c r="MZ13533" s="714"/>
    </row>
    <row r="13534" spans="1:364" s="49" customFormat="1">
      <c r="A13534" s="723"/>
      <c r="B13534" s="724"/>
      <c r="C13534" s="709"/>
      <c r="D13534" s="474"/>
      <c r="E13534" s="7"/>
      <c r="F13534" s="7"/>
      <c r="G13534" s="7"/>
      <c r="H13534" s="6"/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6"/>
      <c r="AE13534" s="6"/>
      <c r="AF13534" s="373"/>
      <c r="AG13534" s="7"/>
      <c r="AH13534" s="7"/>
      <c r="AI13534" s="7"/>
      <c r="AJ13534" s="7"/>
      <c r="AK13534" s="7"/>
      <c r="AL13534" s="7"/>
      <c r="AM13534" s="7"/>
      <c r="AN13534" s="7"/>
      <c r="AO13534" s="373"/>
      <c r="AP13534" s="6"/>
      <c r="AQ13534" s="6"/>
      <c r="AR13534" s="6"/>
      <c r="AS13534" s="6"/>
      <c r="AT13534" s="6"/>
      <c r="AU13534" s="6"/>
      <c r="AV13534" s="6"/>
      <c r="AW13534" s="6"/>
      <c r="AX13534" s="6"/>
      <c r="AY13534" s="6"/>
      <c r="AZ13534" s="6"/>
      <c r="BA13534" s="6"/>
      <c r="BB13534" s="6"/>
      <c r="BC13534" s="6"/>
      <c r="BD13534" s="6"/>
      <c r="BE13534" s="6"/>
      <c r="BF13534" s="6"/>
      <c r="BG13534" s="6"/>
      <c r="BH13534" s="6"/>
      <c r="BI13534" s="6"/>
      <c r="BJ13534" s="6"/>
      <c r="BK13534" s="6"/>
      <c r="BL13534" s="6"/>
      <c r="BM13534" s="6"/>
      <c r="BN13534" s="6"/>
      <c r="BO13534" s="6"/>
      <c r="BP13534" s="6"/>
      <c r="BQ13534" s="6"/>
      <c r="BR13534" s="6"/>
      <c r="BS13534" s="6"/>
      <c r="BT13534" s="6"/>
      <c r="BU13534" s="6"/>
      <c r="BV13534" s="6"/>
      <c r="BW13534" s="6"/>
      <c r="BX13534" s="6"/>
      <c r="BY13534" s="6"/>
      <c r="BZ13534" s="373"/>
      <c r="CA13534" s="7"/>
      <c r="CB13534" s="7"/>
      <c r="CC13534" s="7"/>
      <c r="CD13534" s="7"/>
      <c r="CE13534" s="7"/>
      <c r="CF13534" s="7"/>
      <c r="CG13534" s="7"/>
      <c r="CH13534" s="7"/>
      <c r="CI13534" s="7"/>
      <c r="CJ13534" s="7"/>
      <c r="CK13534" s="7"/>
      <c r="CL13534" s="7"/>
      <c r="CM13534" s="7"/>
      <c r="CN13534" s="7"/>
      <c r="CO13534" s="7"/>
      <c r="CP13534" s="7"/>
      <c r="CQ13534" s="7"/>
      <c r="CR13534" s="7"/>
      <c r="CS13534" s="7"/>
      <c r="CT13534" s="7"/>
      <c r="CU13534" s="7"/>
      <c r="CV13534" s="7"/>
      <c r="CW13534" s="7"/>
      <c r="CX13534" s="7"/>
      <c r="CY13534" s="7"/>
      <c r="CZ13534" s="7"/>
      <c r="DA13534" s="7"/>
      <c r="DB13534" s="7"/>
      <c r="DC13534" s="7"/>
      <c r="DD13534" s="7"/>
      <c r="DE13534" s="7"/>
      <c r="DF13534" s="7"/>
      <c r="DG13534" s="373"/>
      <c r="DH13534" s="6"/>
      <c r="DI13534" s="6"/>
      <c r="DJ13534" s="6"/>
      <c r="DK13534" s="6"/>
      <c r="DL13534" s="6"/>
      <c r="DM13534" s="6"/>
      <c r="DN13534" s="6"/>
      <c r="DO13534" s="6"/>
      <c r="DP13534" s="6"/>
      <c r="DQ13534" s="6"/>
      <c r="DR13534" s="6"/>
      <c r="DS13534" s="6"/>
      <c r="DT13534" s="6"/>
      <c r="DU13534" s="6"/>
      <c r="DV13534" s="6"/>
      <c r="DW13534" s="6"/>
      <c r="DX13534" s="6"/>
      <c r="DY13534" s="6"/>
      <c r="DZ13534" s="6"/>
      <c r="EA13534" s="6"/>
      <c r="EB13534" s="6"/>
      <c r="EC13534" s="6"/>
      <c r="ED13534" s="6"/>
      <c r="EE13534" s="6"/>
      <c r="EF13534" s="6"/>
      <c r="EG13534" s="6"/>
      <c r="EH13534" s="6"/>
      <c r="EI13534" s="6"/>
      <c r="EJ13534" s="6"/>
      <c r="EK13534" s="6"/>
      <c r="EL13534" s="6"/>
      <c r="EM13534" s="6"/>
      <c r="EN13534" s="6"/>
      <c r="EO13534" s="6"/>
      <c r="EP13534" s="6"/>
      <c r="EQ13534" s="6"/>
      <c r="ER13534" s="6"/>
      <c r="ES13534" s="6"/>
      <c r="ET13534" s="6"/>
      <c r="EU13534" s="6"/>
      <c r="EV13534" s="6"/>
      <c r="EW13534" s="6"/>
      <c r="EX13534" s="6"/>
      <c r="EY13534" s="6"/>
      <c r="EZ13534" s="6"/>
      <c r="FA13534" s="6"/>
      <c r="FB13534" s="6"/>
      <c r="FC13534" s="6"/>
      <c r="FD13534" s="6"/>
      <c r="FE13534" s="6"/>
      <c r="FF13534" s="373"/>
      <c r="FG13534" s="6"/>
      <c r="FH13534" s="6"/>
      <c r="FI13534" s="6"/>
      <c r="FJ13534" s="6"/>
      <c r="FK13534" s="6"/>
      <c r="FL13534" s="6"/>
      <c r="FM13534" s="225"/>
      <c r="FN13534" s="6"/>
      <c r="FO13534" s="6"/>
      <c r="FP13534" s="6"/>
      <c r="FQ13534" s="6"/>
      <c r="FR13534" s="510"/>
      <c r="FS13534" s="3"/>
      <c r="FT13534" s="3"/>
      <c r="FU13534" s="3"/>
      <c r="FV13534" s="3"/>
      <c r="FW13534" s="3"/>
      <c r="FX13534" s="3"/>
      <c r="FY13534" s="3"/>
      <c r="FZ13534" s="3"/>
      <c r="GA13534" s="3"/>
      <c r="GB13534" s="3"/>
      <c r="GC13534" s="3"/>
      <c r="GD13534" s="3"/>
      <c r="GE13534" s="3"/>
      <c r="GF13534" s="3"/>
      <c r="GG13534" s="3"/>
      <c r="GH13534" s="3"/>
      <c r="GI13534" s="101"/>
      <c r="GJ13534" s="511"/>
      <c r="GK13534" s="101"/>
      <c r="GL13534" s="77"/>
      <c r="GM13534" s="77"/>
      <c r="GN13534" s="77"/>
      <c r="GO13534" s="77"/>
      <c r="GP13534" s="77"/>
      <c r="GQ13534" s="77"/>
      <c r="GR13534" s="77"/>
      <c r="GS13534" s="77"/>
      <c r="GT13534" s="77"/>
      <c r="GU13534" s="77"/>
      <c r="GV13534" s="77"/>
      <c r="GW13534" s="77"/>
      <c r="GX13534" s="77"/>
      <c r="GY13534" s="77"/>
      <c r="GZ13534" s="77"/>
      <c r="HA13534" s="77"/>
      <c r="HB13534" s="77"/>
      <c r="HC13534" s="77"/>
      <c r="HD13534" s="77"/>
      <c r="HE13534" s="77"/>
      <c r="HF13534" s="77"/>
      <c r="HG13534" s="77"/>
      <c r="HH13534" s="77"/>
      <c r="HI13534" s="77"/>
      <c r="HJ13534" s="77"/>
      <c r="HK13534" s="77"/>
      <c r="HL13534" s="77"/>
      <c r="HM13534" s="77"/>
      <c r="HN13534" s="77"/>
      <c r="HO13534" s="77"/>
      <c r="HP13534" s="77"/>
      <c r="HQ13534" s="77"/>
      <c r="HR13534" s="77"/>
      <c r="HS13534" s="77"/>
      <c r="HT13534" s="77"/>
      <c r="HU13534" s="77"/>
      <c r="HV13534" s="77"/>
      <c r="HW13534" s="77"/>
      <c r="HX13534" s="77"/>
      <c r="HY13534" s="77"/>
      <c r="HZ13534" s="77"/>
      <c r="IA13534" s="77"/>
      <c r="IB13534" s="77"/>
      <c r="IC13534" s="77"/>
      <c r="ID13534" s="77"/>
      <c r="IE13534" s="77"/>
      <c r="IF13534" s="77"/>
      <c r="IG13534" s="77"/>
      <c r="IH13534" s="77"/>
      <c r="II13534" s="77"/>
      <c r="IJ13534" s="77"/>
      <c r="IK13534" s="77"/>
      <c r="IL13534" s="77"/>
      <c r="IM13534" s="77"/>
      <c r="IN13534" s="77"/>
      <c r="IO13534" s="77"/>
      <c r="IP13534" s="77"/>
      <c r="IQ13534" s="77"/>
      <c r="IR13534" s="77"/>
      <c r="IS13534" s="77"/>
      <c r="IT13534" s="77"/>
      <c r="IU13534" s="77"/>
      <c r="IV13534" s="3"/>
      <c r="IW13534" s="3"/>
      <c r="IX13534" s="3"/>
      <c r="IY13534" s="3"/>
      <c r="IZ13534" s="3"/>
      <c r="JA13534" s="551"/>
      <c r="JB13534" s="713"/>
      <c r="JC13534" s="713"/>
      <c r="JD13534" s="713"/>
      <c r="JE13534" s="713"/>
      <c r="JF13534" s="713"/>
      <c r="JG13534" s="713"/>
      <c r="JH13534" s="713"/>
      <c r="JI13534" s="713"/>
      <c r="JJ13534" s="713"/>
      <c r="JK13534" s="713"/>
      <c r="JL13534" s="713"/>
      <c r="JM13534" s="713"/>
      <c r="JN13534" s="713"/>
      <c r="JO13534" s="713"/>
      <c r="JP13534" s="713"/>
      <c r="JQ13534" s="713"/>
      <c r="JR13534" s="713"/>
      <c r="JS13534" s="713"/>
      <c r="JT13534" s="713"/>
      <c r="JU13534" s="713"/>
      <c r="JV13534" s="713"/>
      <c r="JW13534" s="713"/>
      <c r="JX13534" s="713"/>
      <c r="JY13534" s="713"/>
      <c r="JZ13534" s="713"/>
      <c r="KA13534" s="713"/>
      <c r="KB13534" s="713"/>
      <c r="KC13534" s="713"/>
      <c r="KD13534" s="713"/>
      <c r="KE13534" s="713"/>
      <c r="KF13534" s="713"/>
      <c r="KG13534" s="713"/>
      <c r="KH13534" s="713"/>
      <c r="KI13534" s="713"/>
      <c r="KJ13534" s="713"/>
      <c r="KK13534" s="713"/>
      <c r="KL13534" s="713"/>
      <c r="KM13534" s="713"/>
      <c r="KN13534" s="713"/>
      <c r="KO13534" s="713"/>
      <c r="KP13534" s="713"/>
      <c r="KQ13534" s="713"/>
      <c r="KR13534" s="713"/>
      <c r="KS13534" s="713"/>
      <c r="KT13534" s="713"/>
      <c r="KU13534" s="713"/>
      <c r="KV13534" s="713"/>
      <c r="KW13534" s="713"/>
      <c r="KX13534" s="713"/>
      <c r="KY13534" s="713"/>
      <c r="KZ13534" s="713"/>
      <c r="LA13534" s="713"/>
      <c r="LB13534" s="713"/>
      <c r="LC13534" s="713"/>
      <c r="LD13534" s="713"/>
      <c r="LE13534" s="713"/>
      <c r="LF13534" s="713"/>
      <c r="LG13534" s="713"/>
      <c r="LH13534" s="713"/>
      <c r="LI13534" s="713"/>
      <c r="LJ13534" s="713"/>
      <c r="LK13534" s="713"/>
      <c r="LL13534" s="713"/>
      <c r="LM13534" s="713"/>
      <c r="LN13534" s="713"/>
      <c r="LO13534" s="713"/>
      <c r="LP13534" s="713"/>
      <c r="LQ13534" s="713"/>
      <c r="LR13534" s="713"/>
      <c r="LS13534" s="713"/>
      <c r="LT13534" s="713"/>
      <c r="LU13534" s="713"/>
      <c r="LV13534" s="713"/>
      <c r="LW13534" s="713"/>
      <c r="LX13534" s="713"/>
      <c r="LY13534" s="713"/>
      <c r="LZ13534" s="713"/>
      <c r="MA13534" s="713"/>
      <c r="MB13534" s="713"/>
      <c r="MC13534" s="713"/>
      <c r="MD13534" s="713"/>
      <c r="ME13534" s="713"/>
      <c r="MF13534" s="713"/>
      <c r="MG13534" s="713"/>
      <c r="MH13534" s="713"/>
      <c r="MI13534" s="713"/>
      <c r="MJ13534" s="713"/>
      <c r="MK13534" s="713"/>
      <c r="ML13534" s="713"/>
      <c r="MM13534" s="713"/>
      <c r="MN13534" s="713"/>
      <c r="MO13534" s="713"/>
      <c r="MP13534" s="713"/>
      <c r="MQ13534" s="713"/>
      <c r="MR13534" s="713"/>
      <c r="MS13534" s="713"/>
      <c r="MT13534" s="713"/>
      <c r="MU13534" s="713"/>
      <c r="MV13534" s="714"/>
      <c r="MW13534" s="714"/>
      <c r="MX13534" s="714"/>
      <c r="MY13534" s="714"/>
      <c r="MZ13534" s="714"/>
    </row>
    <row r="13535" spans="1:364" s="49" customFormat="1">
      <c r="A13535" s="723"/>
      <c r="B13535" s="724"/>
      <c r="C13535" s="709"/>
      <c r="D13535" s="474"/>
      <c r="E13535" s="7"/>
      <c r="F13535" s="7"/>
      <c r="G13535" s="7"/>
      <c r="H13535" s="6"/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6"/>
      <c r="AE13535" s="6"/>
      <c r="AF13535" s="373"/>
      <c r="AG13535" s="7"/>
      <c r="AH13535" s="7"/>
      <c r="AI13535" s="7"/>
      <c r="AJ13535" s="7"/>
      <c r="AK13535" s="7"/>
      <c r="AL13535" s="7"/>
      <c r="AM13535" s="7"/>
      <c r="AN13535" s="7"/>
      <c r="AO13535" s="373"/>
      <c r="AP13535" s="6"/>
      <c r="AQ13535" s="6"/>
      <c r="AR13535" s="6"/>
      <c r="AS13535" s="6"/>
      <c r="AT13535" s="6"/>
      <c r="AU13535" s="6"/>
      <c r="AV13535" s="6"/>
      <c r="AW13535" s="6"/>
      <c r="AX13535" s="6"/>
      <c r="AY13535" s="6"/>
      <c r="AZ13535" s="6"/>
      <c r="BA13535" s="6"/>
      <c r="BB13535" s="6"/>
      <c r="BC13535" s="6"/>
      <c r="BD13535" s="6"/>
      <c r="BE13535" s="6"/>
      <c r="BF13535" s="6"/>
      <c r="BG13535" s="6"/>
      <c r="BH13535" s="6"/>
      <c r="BI13535" s="6"/>
      <c r="BJ13535" s="6"/>
      <c r="BK13535" s="6"/>
      <c r="BL13535" s="6"/>
      <c r="BM13535" s="6"/>
      <c r="BN13535" s="6"/>
      <c r="BO13535" s="6"/>
      <c r="BP13535" s="6"/>
      <c r="BQ13535" s="6"/>
      <c r="BR13535" s="6"/>
      <c r="BS13535" s="6"/>
      <c r="BT13535" s="6"/>
      <c r="BU13535" s="6"/>
      <c r="BV13535" s="6"/>
      <c r="BW13535" s="6"/>
      <c r="BX13535" s="6"/>
      <c r="BY13535" s="6"/>
      <c r="BZ13535" s="373"/>
      <c r="CA13535" s="7"/>
      <c r="CB13535" s="7"/>
      <c r="CC13535" s="7"/>
      <c r="CD13535" s="7"/>
      <c r="CE13535" s="7"/>
      <c r="CF13535" s="7"/>
      <c r="CG13535" s="7"/>
      <c r="CH13535" s="7"/>
      <c r="CI13535" s="7"/>
      <c r="CJ13535" s="7"/>
      <c r="CK13535" s="7"/>
      <c r="CL13535" s="7"/>
      <c r="CM13535" s="7"/>
      <c r="CN13535" s="7"/>
      <c r="CO13535" s="7"/>
      <c r="CP13535" s="7"/>
      <c r="CQ13535" s="7"/>
      <c r="CR13535" s="7"/>
      <c r="CS13535" s="7"/>
      <c r="CT13535" s="7"/>
      <c r="CU13535" s="7"/>
      <c r="CV13535" s="7"/>
      <c r="CW13535" s="7"/>
      <c r="CX13535" s="7"/>
      <c r="CY13535" s="7"/>
      <c r="CZ13535" s="7"/>
      <c r="DA13535" s="7"/>
      <c r="DB13535" s="7"/>
      <c r="DC13535" s="7"/>
      <c r="DD13535" s="7"/>
      <c r="DE13535" s="7"/>
      <c r="DF13535" s="7"/>
      <c r="DG13535" s="373"/>
      <c r="DH13535" s="6"/>
      <c r="DI13535" s="6"/>
      <c r="DJ13535" s="6"/>
      <c r="DK13535" s="6"/>
      <c r="DL13535" s="6"/>
      <c r="DM13535" s="6"/>
      <c r="DN13535" s="6"/>
      <c r="DO13535" s="6"/>
      <c r="DP13535" s="6"/>
      <c r="DQ13535" s="6"/>
      <c r="DR13535" s="6"/>
      <c r="DS13535" s="6"/>
      <c r="DT13535" s="6"/>
      <c r="DU13535" s="6"/>
      <c r="DV13535" s="6"/>
      <c r="DW13535" s="6"/>
      <c r="DX13535" s="6"/>
      <c r="DY13535" s="6"/>
      <c r="DZ13535" s="6"/>
      <c r="EA13535" s="6"/>
      <c r="EB13535" s="6"/>
      <c r="EC13535" s="6"/>
      <c r="ED13535" s="6"/>
      <c r="EE13535" s="6"/>
      <c r="EF13535" s="6"/>
      <c r="EG13535" s="6"/>
      <c r="EH13535" s="6"/>
      <c r="EI13535" s="6"/>
      <c r="EJ13535" s="6"/>
      <c r="EK13535" s="6"/>
      <c r="EL13535" s="6"/>
      <c r="EM13535" s="6"/>
      <c r="EN13535" s="6"/>
      <c r="EO13535" s="6"/>
      <c r="EP13535" s="6"/>
      <c r="EQ13535" s="6"/>
      <c r="ER13535" s="6"/>
      <c r="ES13535" s="6"/>
      <c r="ET13535" s="6"/>
      <c r="EU13535" s="6"/>
      <c r="EV13535" s="6"/>
      <c r="EW13535" s="6"/>
      <c r="EX13535" s="6"/>
      <c r="EY13535" s="6"/>
      <c r="EZ13535" s="6"/>
      <c r="FA13535" s="6"/>
      <c r="FB13535" s="6"/>
      <c r="FC13535" s="6"/>
      <c r="FD13535" s="6"/>
      <c r="FE13535" s="6"/>
      <c r="FF13535" s="373"/>
      <c r="FG13535" s="6"/>
      <c r="FH13535" s="6"/>
      <c r="FI13535" s="6"/>
      <c r="FJ13535" s="6"/>
      <c r="FK13535" s="6"/>
      <c r="FL13535" s="6"/>
      <c r="FM13535" s="225"/>
      <c r="FN13535" s="6"/>
      <c r="FO13535" s="6"/>
      <c r="FP13535" s="6"/>
      <c r="FQ13535" s="6"/>
      <c r="FR13535" s="510"/>
      <c r="FS13535" s="3"/>
      <c r="FT13535" s="3"/>
      <c r="FU13535" s="3"/>
      <c r="FV13535" s="3"/>
      <c r="FW13535" s="3"/>
      <c r="FX13535" s="3"/>
      <c r="FY13535" s="3"/>
      <c r="FZ13535" s="3"/>
      <c r="GA13535" s="3"/>
      <c r="GB13535" s="3"/>
      <c r="GC13535" s="3"/>
      <c r="GD13535" s="3"/>
      <c r="GE13535" s="3"/>
      <c r="GF13535" s="3"/>
      <c r="GG13535" s="3"/>
      <c r="GH13535" s="3"/>
      <c r="GI13535" s="101"/>
      <c r="GJ13535" s="511"/>
      <c r="GK13535" s="101"/>
      <c r="GL13535" s="77"/>
      <c r="GM13535" s="77"/>
      <c r="GN13535" s="77"/>
      <c r="GO13535" s="77"/>
      <c r="GP13535" s="77"/>
      <c r="GQ13535" s="77"/>
      <c r="GR13535" s="77"/>
      <c r="GS13535" s="77"/>
      <c r="GT13535" s="77"/>
      <c r="GU13535" s="77"/>
      <c r="GV13535" s="77"/>
      <c r="GW13535" s="77"/>
      <c r="GX13535" s="77"/>
      <c r="GY13535" s="77"/>
      <c r="GZ13535" s="77"/>
      <c r="HA13535" s="77"/>
      <c r="HB13535" s="77"/>
      <c r="HC13535" s="77"/>
      <c r="HD13535" s="77"/>
      <c r="HE13535" s="77"/>
      <c r="HF13535" s="77"/>
      <c r="HG13535" s="77"/>
      <c r="HH13535" s="77"/>
      <c r="HI13535" s="77"/>
      <c r="HJ13535" s="77"/>
      <c r="HK13535" s="77"/>
      <c r="HL13535" s="77"/>
      <c r="HM13535" s="77"/>
      <c r="HN13535" s="77"/>
      <c r="HO13535" s="77"/>
      <c r="HP13535" s="77"/>
      <c r="HQ13535" s="77"/>
      <c r="HR13535" s="77"/>
      <c r="HS13535" s="77"/>
      <c r="HT13535" s="77"/>
      <c r="HU13535" s="77"/>
      <c r="HV13535" s="77"/>
      <c r="HW13535" s="77"/>
      <c r="HX13535" s="77"/>
      <c r="HY13535" s="77"/>
      <c r="HZ13535" s="77"/>
      <c r="IA13535" s="77"/>
      <c r="IB13535" s="77"/>
      <c r="IC13535" s="77"/>
      <c r="ID13535" s="77"/>
      <c r="IE13535" s="77"/>
      <c r="IF13535" s="77"/>
      <c r="IG13535" s="77"/>
      <c r="IH13535" s="77"/>
      <c r="II13535" s="77"/>
      <c r="IJ13535" s="77"/>
      <c r="IK13535" s="77"/>
      <c r="IL13535" s="77"/>
      <c r="IM13535" s="77"/>
      <c r="IN13535" s="77"/>
      <c r="IO13535" s="77"/>
      <c r="IP13535" s="77"/>
      <c r="IQ13535" s="77"/>
      <c r="IR13535" s="77"/>
      <c r="IS13535" s="77"/>
      <c r="IT13535" s="77"/>
      <c r="IU13535" s="77"/>
      <c r="IV13535" s="3"/>
      <c r="IW13535" s="3"/>
      <c r="IX13535" s="3"/>
      <c r="IY13535" s="3"/>
      <c r="IZ13535" s="3"/>
      <c r="JA13535" s="551"/>
      <c r="JB13535" s="713"/>
      <c r="JC13535" s="713"/>
      <c r="JD13535" s="713"/>
      <c r="JE13535" s="713"/>
      <c r="JF13535" s="713"/>
      <c r="JG13535" s="713"/>
      <c r="JH13535" s="713"/>
      <c r="JI13535" s="713"/>
      <c r="JJ13535" s="713"/>
      <c r="JK13535" s="713"/>
      <c r="JL13535" s="713"/>
      <c r="JM13535" s="713"/>
      <c r="JN13535" s="713"/>
      <c r="JO13535" s="713"/>
      <c r="JP13535" s="713"/>
      <c r="JQ13535" s="713"/>
      <c r="JR13535" s="713"/>
      <c r="JS13535" s="713"/>
      <c r="JT13535" s="713"/>
      <c r="JU13535" s="713"/>
      <c r="JV13535" s="713"/>
      <c r="JW13535" s="713"/>
      <c r="JX13535" s="713"/>
      <c r="JY13535" s="713"/>
      <c r="JZ13535" s="713"/>
      <c r="KA13535" s="713"/>
      <c r="KB13535" s="713"/>
      <c r="KC13535" s="713"/>
      <c r="KD13535" s="713"/>
      <c r="KE13535" s="713"/>
      <c r="KF13535" s="713"/>
      <c r="KG13535" s="713"/>
      <c r="KH13535" s="713"/>
      <c r="KI13535" s="713"/>
      <c r="KJ13535" s="713"/>
      <c r="KK13535" s="713"/>
      <c r="KL13535" s="713"/>
      <c r="KM13535" s="713"/>
      <c r="KN13535" s="713"/>
      <c r="KO13535" s="713"/>
      <c r="KP13535" s="713"/>
      <c r="KQ13535" s="713"/>
      <c r="KR13535" s="713"/>
      <c r="KS13535" s="713"/>
      <c r="KT13535" s="713"/>
      <c r="KU13535" s="713"/>
      <c r="KV13535" s="713"/>
      <c r="KW13535" s="713"/>
      <c r="KX13535" s="713"/>
      <c r="KY13535" s="713"/>
      <c r="KZ13535" s="713"/>
      <c r="LA13535" s="713"/>
      <c r="LB13535" s="713"/>
      <c r="LC13535" s="713"/>
      <c r="LD13535" s="713"/>
      <c r="LE13535" s="713"/>
      <c r="LF13535" s="713"/>
      <c r="LG13535" s="713"/>
      <c r="LH13535" s="713"/>
      <c r="LI13535" s="713"/>
      <c r="LJ13535" s="713"/>
      <c r="LK13535" s="713"/>
      <c r="LL13535" s="713"/>
      <c r="LM13535" s="713"/>
      <c r="LN13535" s="713"/>
      <c r="LO13535" s="713"/>
      <c r="LP13535" s="713"/>
      <c r="LQ13535" s="713"/>
      <c r="LR13535" s="713"/>
      <c r="LS13535" s="713"/>
      <c r="LT13535" s="713"/>
      <c r="LU13535" s="713"/>
      <c r="LV13535" s="713"/>
      <c r="LW13535" s="713"/>
      <c r="LX13535" s="713"/>
      <c r="LY13535" s="713"/>
      <c r="LZ13535" s="713"/>
      <c r="MA13535" s="713"/>
      <c r="MB13535" s="713"/>
      <c r="MC13535" s="713"/>
      <c r="MD13535" s="713"/>
      <c r="ME13535" s="713"/>
      <c r="MF13535" s="713"/>
      <c r="MG13535" s="713"/>
      <c r="MH13535" s="713"/>
      <c r="MI13535" s="713"/>
      <c r="MJ13535" s="713"/>
      <c r="MK13535" s="713"/>
      <c r="ML13535" s="713"/>
      <c r="MM13535" s="713"/>
      <c r="MN13535" s="713"/>
      <c r="MO13535" s="713"/>
      <c r="MP13535" s="713"/>
      <c r="MQ13535" s="713"/>
      <c r="MR13535" s="713"/>
      <c r="MS13535" s="713"/>
      <c r="MT13535" s="713"/>
      <c r="MU13535" s="713"/>
      <c r="MV13535" s="714"/>
      <c r="MW13535" s="714"/>
      <c r="MX13535" s="714"/>
      <c r="MY13535" s="714"/>
      <c r="MZ13535" s="714"/>
    </row>
    <row r="13536" spans="1:364" s="49" customFormat="1">
      <c r="A13536" s="723"/>
      <c r="B13536" s="724"/>
      <c r="C13536" s="709"/>
      <c r="D13536" s="474"/>
      <c r="E13536" s="7"/>
      <c r="F13536" s="7"/>
      <c r="G13536" s="7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6"/>
      <c r="AE13536" s="6"/>
      <c r="AF13536" s="373"/>
      <c r="AG13536" s="7"/>
      <c r="AH13536" s="7"/>
      <c r="AI13536" s="7"/>
      <c r="AJ13536" s="7"/>
      <c r="AK13536" s="7"/>
      <c r="AL13536" s="7"/>
      <c r="AM13536" s="7"/>
      <c r="AN13536" s="7"/>
      <c r="AO13536" s="373"/>
      <c r="AP13536" s="6"/>
      <c r="AQ13536" s="6"/>
      <c r="AR13536" s="6"/>
      <c r="AS13536" s="6"/>
      <c r="AT13536" s="6"/>
      <c r="AU13536" s="6"/>
      <c r="AV13536" s="6"/>
      <c r="AW13536" s="6"/>
      <c r="AX13536" s="6"/>
      <c r="AY13536" s="6"/>
      <c r="AZ13536" s="6"/>
      <c r="BA13536" s="6"/>
      <c r="BB13536" s="6"/>
      <c r="BC13536" s="6"/>
      <c r="BD13536" s="6"/>
      <c r="BE13536" s="6"/>
      <c r="BF13536" s="6"/>
      <c r="BG13536" s="6"/>
      <c r="BH13536" s="6"/>
      <c r="BI13536" s="6"/>
      <c r="BJ13536" s="6"/>
      <c r="BK13536" s="6"/>
      <c r="BL13536" s="6"/>
      <c r="BM13536" s="6"/>
      <c r="BN13536" s="6"/>
      <c r="BO13536" s="6"/>
      <c r="BP13536" s="6"/>
      <c r="BQ13536" s="6"/>
      <c r="BR13536" s="6"/>
      <c r="BS13536" s="6"/>
      <c r="BT13536" s="6"/>
      <c r="BU13536" s="6"/>
      <c r="BV13536" s="6"/>
      <c r="BW13536" s="6"/>
      <c r="BX13536" s="6"/>
      <c r="BY13536" s="6"/>
      <c r="BZ13536" s="373"/>
      <c r="CA13536" s="7"/>
      <c r="CB13536" s="7"/>
      <c r="CC13536" s="7"/>
      <c r="CD13536" s="7"/>
      <c r="CE13536" s="7"/>
      <c r="CF13536" s="7"/>
      <c r="CG13536" s="7"/>
      <c r="CH13536" s="7"/>
      <c r="CI13536" s="7"/>
      <c r="CJ13536" s="7"/>
      <c r="CK13536" s="7"/>
      <c r="CL13536" s="7"/>
      <c r="CM13536" s="7"/>
      <c r="CN13536" s="7"/>
      <c r="CO13536" s="7"/>
      <c r="CP13536" s="7"/>
      <c r="CQ13536" s="7"/>
      <c r="CR13536" s="7"/>
      <c r="CS13536" s="7"/>
      <c r="CT13536" s="7"/>
      <c r="CU13536" s="7"/>
      <c r="CV13536" s="7"/>
      <c r="CW13536" s="7"/>
      <c r="CX13536" s="7"/>
      <c r="CY13536" s="7"/>
      <c r="CZ13536" s="7"/>
      <c r="DA13536" s="7"/>
      <c r="DB13536" s="7"/>
      <c r="DC13536" s="7"/>
      <c r="DD13536" s="7"/>
      <c r="DE13536" s="7"/>
      <c r="DF13536" s="7"/>
      <c r="DG13536" s="373"/>
      <c r="DH13536" s="6"/>
      <c r="DI13536" s="6"/>
      <c r="DJ13536" s="6"/>
      <c r="DK13536" s="6"/>
      <c r="DL13536" s="6"/>
      <c r="DM13536" s="6"/>
      <c r="DN13536" s="6"/>
      <c r="DO13536" s="6"/>
      <c r="DP13536" s="6"/>
      <c r="DQ13536" s="6"/>
      <c r="DR13536" s="6"/>
      <c r="DS13536" s="6"/>
      <c r="DT13536" s="6"/>
      <c r="DU13536" s="6"/>
      <c r="DV13536" s="6"/>
      <c r="DW13536" s="6"/>
      <c r="DX13536" s="6"/>
      <c r="DY13536" s="6"/>
      <c r="DZ13536" s="6"/>
      <c r="EA13536" s="6"/>
      <c r="EB13536" s="6"/>
      <c r="EC13536" s="6"/>
      <c r="ED13536" s="6"/>
      <c r="EE13536" s="6"/>
      <c r="EF13536" s="6"/>
      <c r="EG13536" s="6"/>
      <c r="EH13536" s="6"/>
      <c r="EI13536" s="6"/>
      <c r="EJ13536" s="6"/>
      <c r="EK13536" s="6"/>
      <c r="EL13536" s="6"/>
      <c r="EM13536" s="6"/>
      <c r="EN13536" s="6"/>
      <c r="EO13536" s="6"/>
      <c r="EP13536" s="6"/>
      <c r="EQ13536" s="6"/>
      <c r="ER13536" s="6"/>
      <c r="ES13536" s="6"/>
      <c r="ET13536" s="6"/>
      <c r="EU13536" s="6"/>
      <c r="EV13536" s="6"/>
      <c r="EW13536" s="6"/>
      <c r="EX13536" s="6"/>
      <c r="EY13536" s="6"/>
      <c r="EZ13536" s="6"/>
      <c r="FA13536" s="6"/>
      <c r="FB13536" s="6"/>
      <c r="FC13536" s="6"/>
      <c r="FD13536" s="6"/>
      <c r="FE13536" s="6"/>
      <c r="FF13536" s="373"/>
      <c r="FG13536" s="6"/>
      <c r="FH13536" s="6"/>
      <c r="FI13536" s="6"/>
      <c r="FJ13536" s="6"/>
      <c r="FK13536" s="6"/>
      <c r="FL13536" s="6"/>
      <c r="FM13536" s="225"/>
      <c r="FN13536" s="6"/>
      <c r="FO13536" s="6"/>
      <c r="FP13536" s="6"/>
      <c r="FQ13536" s="6"/>
      <c r="FR13536" s="510"/>
      <c r="FS13536" s="3"/>
      <c r="FT13536" s="3"/>
      <c r="FU13536" s="3"/>
      <c r="FV13536" s="3"/>
      <c r="FW13536" s="3"/>
      <c r="FX13536" s="3"/>
      <c r="FY13536" s="3"/>
      <c r="FZ13536" s="3"/>
      <c r="GA13536" s="3"/>
      <c r="GB13536" s="3"/>
      <c r="GC13536" s="3"/>
      <c r="GD13536" s="3"/>
      <c r="GE13536" s="3"/>
      <c r="GF13536" s="3"/>
      <c r="GG13536" s="3"/>
      <c r="GH13536" s="3"/>
      <c r="GI13536" s="101"/>
      <c r="GJ13536" s="511"/>
      <c r="GK13536" s="101"/>
      <c r="GL13536" s="77"/>
      <c r="GM13536" s="77"/>
      <c r="GN13536" s="77"/>
      <c r="GO13536" s="77"/>
      <c r="GP13536" s="77"/>
      <c r="GQ13536" s="77"/>
      <c r="GR13536" s="77"/>
      <c r="GS13536" s="77"/>
      <c r="GT13536" s="77"/>
      <c r="GU13536" s="77"/>
      <c r="GV13536" s="77"/>
      <c r="GW13536" s="77"/>
      <c r="GX13536" s="77"/>
      <c r="GY13536" s="77"/>
      <c r="GZ13536" s="77"/>
      <c r="HA13536" s="77"/>
      <c r="HB13536" s="77"/>
      <c r="HC13536" s="77"/>
      <c r="HD13536" s="77"/>
      <c r="HE13536" s="77"/>
      <c r="HF13536" s="77"/>
      <c r="HG13536" s="77"/>
      <c r="HH13536" s="77"/>
      <c r="HI13536" s="77"/>
      <c r="HJ13536" s="77"/>
      <c r="HK13536" s="77"/>
      <c r="HL13536" s="77"/>
      <c r="HM13536" s="77"/>
      <c r="HN13536" s="77"/>
      <c r="HO13536" s="77"/>
      <c r="HP13536" s="77"/>
      <c r="HQ13536" s="77"/>
      <c r="HR13536" s="77"/>
      <c r="HS13536" s="77"/>
      <c r="HT13536" s="77"/>
      <c r="HU13536" s="77"/>
      <c r="HV13536" s="77"/>
      <c r="HW13536" s="77"/>
      <c r="HX13536" s="77"/>
      <c r="HY13536" s="77"/>
      <c r="HZ13536" s="77"/>
      <c r="IA13536" s="77"/>
      <c r="IB13536" s="77"/>
      <c r="IC13536" s="77"/>
      <c r="ID13536" s="77"/>
      <c r="IE13536" s="77"/>
      <c r="IF13536" s="77"/>
      <c r="IG13536" s="77"/>
      <c r="IH13536" s="77"/>
      <c r="II13536" s="77"/>
      <c r="IJ13536" s="77"/>
      <c r="IK13536" s="77"/>
      <c r="IL13536" s="77"/>
      <c r="IM13536" s="77"/>
      <c r="IN13536" s="77"/>
      <c r="IO13536" s="77"/>
      <c r="IP13536" s="77"/>
      <c r="IQ13536" s="77"/>
      <c r="IR13536" s="77"/>
      <c r="IS13536" s="77"/>
      <c r="IT13536" s="77"/>
      <c r="IU13536" s="77"/>
      <c r="IV13536" s="3"/>
      <c r="IW13536" s="3"/>
      <c r="IX13536" s="3"/>
      <c r="IY13536" s="3"/>
      <c r="IZ13536" s="3"/>
      <c r="JA13536" s="551"/>
      <c r="JB13536" s="713"/>
      <c r="JC13536" s="713"/>
      <c r="JD13536" s="713"/>
      <c r="JE13536" s="713"/>
      <c r="JF13536" s="713"/>
      <c r="JG13536" s="713"/>
      <c r="JH13536" s="713"/>
      <c r="JI13536" s="713"/>
      <c r="JJ13536" s="713"/>
      <c r="JK13536" s="713"/>
      <c r="JL13536" s="713"/>
      <c r="JM13536" s="713"/>
      <c r="JN13536" s="713"/>
      <c r="JO13536" s="713"/>
      <c r="JP13536" s="713"/>
      <c r="JQ13536" s="713"/>
      <c r="JR13536" s="713"/>
      <c r="JS13536" s="713"/>
      <c r="JT13536" s="713"/>
      <c r="JU13536" s="713"/>
      <c r="JV13536" s="713"/>
      <c r="JW13536" s="713"/>
      <c r="JX13536" s="713"/>
      <c r="JY13536" s="713"/>
      <c r="JZ13536" s="713"/>
      <c r="KA13536" s="713"/>
      <c r="KB13536" s="713"/>
      <c r="KC13536" s="713"/>
      <c r="KD13536" s="713"/>
      <c r="KE13536" s="713"/>
      <c r="KF13536" s="713"/>
      <c r="KG13536" s="713"/>
      <c r="KH13536" s="713"/>
      <c r="KI13536" s="713"/>
      <c r="KJ13536" s="713"/>
      <c r="KK13536" s="713"/>
      <c r="KL13536" s="713"/>
      <c r="KM13536" s="713"/>
      <c r="KN13536" s="713"/>
      <c r="KO13536" s="713"/>
      <c r="KP13536" s="713"/>
      <c r="KQ13536" s="713"/>
      <c r="KR13536" s="713"/>
      <c r="KS13536" s="713"/>
      <c r="KT13536" s="713"/>
      <c r="KU13536" s="713"/>
      <c r="KV13536" s="713"/>
      <c r="KW13536" s="713"/>
      <c r="KX13536" s="713"/>
      <c r="KY13536" s="713"/>
      <c r="KZ13536" s="713"/>
      <c r="LA13536" s="713"/>
      <c r="LB13536" s="713"/>
      <c r="LC13536" s="713"/>
      <c r="LD13536" s="713"/>
      <c r="LE13536" s="713"/>
      <c r="LF13536" s="713"/>
      <c r="LG13536" s="713"/>
      <c r="LH13536" s="713"/>
      <c r="LI13536" s="713"/>
      <c r="LJ13536" s="713"/>
      <c r="LK13536" s="713"/>
      <c r="LL13536" s="713"/>
      <c r="LM13536" s="713"/>
      <c r="LN13536" s="713"/>
      <c r="LO13536" s="713"/>
      <c r="LP13536" s="713"/>
      <c r="LQ13536" s="713"/>
      <c r="LR13536" s="713"/>
      <c r="LS13536" s="713"/>
      <c r="LT13536" s="713"/>
      <c r="LU13536" s="713"/>
      <c r="LV13536" s="713"/>
      <c r="LW13536" s="713"/>
      <c r="LX13536" s="713"/>
      <c r="LY13536" s="713"/>
      <c r="LZ13536" s="713"/>
      <c r="MA13536" s="713"/>
      <c r="MB13536" s="713"/>
      <c r="MC13536" s="713"/>
      <c r="MD13536" s="713"/>
      <c r="ME13536" s="713"/>
      <c r="MF13536" s="713"/>
      <c r="MG13536" s="713"/>
      <c r="MH13536" s="713"/>
      <c r="MI13536" s="713"/>
      <c r="MJ13536" s="713"/>
      <c r="MK13536" s="713"/>
      <c r="ML13536" s="713"/>
      <c r="MM13536" s="713"/>
      <c r="MN13536" s="713"/>
      <c r="MO13536" s="713"/>
      <c r="MP13536" s="713"/>
      <c r="MQ13536" s="713"/>
      <c r="MR13536" s="713"/>
      <c r="MS13536" s="713"/>
      <c r="MT13536" s="713"/>
      <c r="MU13536" s="713"/>
      <c r="MV13536" s="714"/>
      <c r="MW13536" s="714"/>
      <c r="MX13536" s="714"/>
      <c r="MY13536" s="714"/>
      <c r="MZ13536" s="714"/>
    </row>
    <row r="13537" spans="1:364" s="49" customFormat="1">
      <c r="A13537" s="723"/>
      <c r="B13537" s="724"/>
      <c r="C13537" s="709"/>
      <c r="D13537" s="474"/>
      <c r="E13537" s="7"/>
      <c r="F13537" s="7"/>
      <c r="G13537" s="7"/>
      <c r="H13537" s="6"/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6"/>
      <c r="AE13537" s="6"/>
      <c r="AF13537" s="373"/>
      <c r="AG13537" s="7"/>
      <c r="AH13537" s="7"/>
      <c r="AI13537" s="7"/>
      <c r="AJ13537" s="7"/>
      <c r="AK13537" s="7"/>
      <c r="AL13537" s="7"/>
      <c r="AM13537" s="7"/>
      <c r="AN13537" s="7"/>
      <c r="AO13537" s="373"/>
      <c r="AP13537" s="6"/>
      <c r="AQ13537" s="6"/>
      <c r="AR13537" s="6"/>
      <c r="AS13537" s="6"/>
      <c r="AT13537" s="6"/>
      <c r="AU13537" s="6"/>
      <c r="AV13537" s="6"/>
      <c r="AW13537" s="6"/>
      <c r="AX13537" s="6"/>
      <c r="AY13537" s="6"/>
      <c r="AZ13537" s="6"/>
      <c r="BA13537" s="6"/>
      <c r="BB13537" s="6"/>
      <c r="BC13537" s="6"/>
      <c r="BD13537" s="6"/>
      <c r="BE13537" s="6"/>
      <c r="BF13537" s="6"/>
      <c r="BG13537" s="6"/>
      <c r="BH13537" s="6"/>
      <c r="BI13537" s="6"/>
      <c r="BJ13537" s="6"/>
      <c r="BK13537" s="6"/>
      <c r="BL13537" s="6"/>
      <c r="BM13537" s="6"/>
      <c r="BN13537" s="6"/>
      <c r="BO13537" s="6"/>
      <c r="BP13537" s="6"/>
      <c r="BQ13537" s="6"/>
      <c r="BR13537" s="6"/>
      <c r="BS13537" s="6"/>
      <c r="BT13537" s="6"/>
      <c r="BU13537" s="6"/>
      <c r="BV13537" s="6"/>
      <c r="BW13537" s="6"/>
      <c r="BX13537" s="6"/>
      <c r="BY13537" s="6"/>
      <c r="BZ13537" s="373"/>
      <c r="CA13537" s="7"/>
      <c r="CB13537" s="7"/>
      <c r="CC13537" s="7"/>
      <c r="CD13537" s="7"/>
      <c r="CE13537" s="7"/>
      <c r="CF13537" s="7"/>
      <c r="CG13537" s="7"/>
      <c r="CH13537" s="7"/>
      <c r="CI13537" s="7"/>
      <c r="CJ13537" s="7"/>
      <c r="CK13537" s="7"/>
      <c r="CL13537" s="7"/>
      <c r="CM13537" s="7"/>
      <c r="CN13537" s="7"/>
      <c r="CO13537" s="7"/>
      <c r="CP13537" s="7"/>
      <c r="CQ13537" s="7"/>
      <c r="CR13537" s="7"/>
      <c r="CS13537" s="7"/>
      <c r="CT13537" s="7"/>
      <c r="CU13537" s="7"/>
      <c r="CV13537" s="7"/>
      <c r="CW13537" s="7"/>
      <c r="CX13537" s="7"/>
      <c r="CY13537" s="7"/>
      <c r="CZ13537" s="7"/>
      <c r="DA13537" s="7"/>
      <c r="DB13537" s="7"/>
      <c r="DC13537" s="7"/>
      <c r="DD13537" s="7"/>
      <c r="DE13537" s="7"/>
      <c r="DF13537" s="7"/>
      <c r="DG13537" s="373"/>
      <c r="DH13537" s="6"/>
      <c r="DI13537" s="6"/>
      <c r="DJ13537" s="6"/>
      <c r="DK13537" s="6"/>
      <c r="DL13537" s="6"/>
      <c r="DM13537" s="6"/>
      <c r="DN13537" s="6"/>
      <c r="DO13537" s="6"/>
      <c r="DP13537" s="6"/>
      <c r="DQ13537" s="6"/>
      <c r="DR13537" s="6"/>
      <c r="DS13537" s="6"/>
      <c r="DT13537" s="6"/>
      <c r="DU13537" s="6"/>
      <c r="DV13537" s="6"/>
      <c r="DW13537" s="6"/>
      <c r="DX13537" s="6"/>
      <c r="DY13537" s="6"/>
      <c r="DZ13537" s="6"/>
      <c r="EA13537" s="6"/>
      <c r="EB13537" s="6"/>
      <c r="EC13537" s="6"/>
      <c r="ED13537" s="6"/>
      <c r="EE13537" s="6"/>
      <c r="EF13537" s="6"/>
      <c r="EG13537" s="6"/>
      <c r="EH13537" s="6"/>
      <c r="EI13537" s="6"/>
      <c r="EJ13537" s="6"/>
      <c r="EK13537" s="6"/>
      <c r="EL13537" s="6"/>
      <c r="EM13537" s="6"/>
      <c r="EN13537" s="6"/>
      <c r="EO13537" s="6"/>
      <c r="EP13537" s="6"/>
      <c r="EQ13537" s="6"/>
      <c r="ER13537" s="6"/>
      <c r="ES13537" s="6"/>
      <c r="ET13537" s="6"/>
      <c r="EU13537" s="6"/>
      <c r="EV13537" s="6"/>
      <c r="EW13537" s="6"/>
      <c r="EX13537" s="6"/>
      <c r="EY13537" s="6"/>
      <c r="EZ13537" s="6"/>
      <c r="FA13537" s="6"/>
      <c r="FB13537" s="6"/>
      <c r="FC13537" s="6"/>
      <c r="FD13537" s="6"/>
      <c r="FE13537" s="6"/>
      <c r="FF13537" s="373"/>
      <c r="FG13537" s="6"/>
      <c r="FH13537" s="6"/>
      <c r="FI13537" s="6"/>
      <c r="FJ13537" s="6"/>
      <c r="FK13537" s="6"/>
      <c r="FL13537" s="6"/>
      <c r="FM13537" s="225"/>
      <c r="FN13537" s="6"/>
      <c r="FO13537" s="6"/>
      <c r="FP13537" s="6"/>
      <c r="FQ13537" s="6"/>
      <c r="FR13537" s="510"/>
      <c r="FS13537" s="3"/>
      <c r="FT13537" s="3"/>
      <c r="FU13537" s="3"/>
      <c r="FV13537" s="3"/>
      <c r="FW13537" s="3"/>
      <c r="FX13537" s="3"/>
      <c r="FY13537" s="3"/>
      <c r="FZ13537" s="3"/>
      <c r="GA13537" s="3"/>
      <c r="GB13537" s="3"/>
      <c r="GC13537" s="3"/>
      <c r="GD13537" s="3"/>
      <c r="GE13537" s="3"/>
      <c r="GF13537" s="3"/>
      <c r="GG13537" s="3"/>
      <c r="GH13537" s="3"/>
      <c r="GI13537" s="101"/>
      <c r="GJ13537" s="511"/>
      <c r="GK13537" s="101"/>
      <c r="GL13537" s="77"/>
      <c r="GM13537" s="77"/>
      <c r="GN13537" s="77"/>
      <c r="GO13537" s="77"/>
      <c r="GP13537" s="77"/>
      <c r="GQ13537" s="77"/>
      <c r="GR13537" s="77"/>
      <c r="GS13537" s="77"/>
      <c r="GT13537" s="77"/>
      <c r="GU13537" s="77"/>
      <c r="GV13537" s="77"/>
      <c r="GW13537" s="77"/>
      <c r="GX13537" s="77"/>
      <c r="GY13537" s="77"/>
      <c r="GZ13537" s="77"/>
      <c r="HA13537" s="77"/>
      <c r="HB13537" s="77"/>
      <c r="HC13537" s="77"/>
      <c r="HD13537" s="77"/>
      <c r="HE13537" s="77"/>
      <c r="HF13537" s="77"/>
      <c r="HG13537" s="77"/>
      <c r="HH13537" s="77"/>
      <c r="HI13537" s="77"/>
      <c r="HJ13537" s="77"/>
      <c r="HK13537" s="77"/>
      <c r="HL13537" s="77"/>
      <c r="HM13537" s="77"/>
      <c r="HN13537" s="77"/>
      <c r="HO13537" s="77"/>
      <c r="HP13537" s="77"/>
      <c r="HQ13537" s="77"/>
      <c r="HR13537" s="77"/>
      <c r="HS13537" s="77"/>
      <c r="HT13537" s="77"/>
      <c r="HU13537" s="77"/>
      <c r="HV13537" s="77"/>
      <c r="HW13537" s="77"/>
      <c r="HX13537" s="77"/>
      <c r="HY13537" s="77"/>
      <c r="HZ13537" s="77"/>
      <c r="IA13537" s="77"/>
      <c r="IB13537" s="77"/>
      <c r="IC13537" s="77"/>
      <c r="ID13537" s="77"/>
      <c r="IE13537" s="77"/>
      <c r="IF13537" s="77"/>
      <c r="IG13537" s="77"/>
      <c r="IH13537" s="77"/>
      <c r="II13537" s="77"/>
      <c r="IJ13537" s="77"/>
      <c r="IK13537" s="77"/>
      <c r="IL13537" s="77"/>
      <c r="IM13537" s="77"/>
      <c r="IN13537" s="77"/>
      <c r="IO13537" s="77"/>
      <c r="IP13537" s="77"/>
      <c r="IQ13537" s="77"/>
      <c r="IR13537" s="77"/>
      <c r="IS13537" s="77"/>
      <c r="IT13537" s="77"/>
      <c r="IU13537" s="77"/>
      <c r="IV13537" s="3"/>
      <c r="IW13537" s="3"/>
      <c r="IX13537" s="3"/>
      <c r="IY13537" s="3"/>
      <c r="IZ13537" s="3"/>
      <c r="JA13537" s="551"/>
      <c r="JB13537" s="713"/>
      <c r="JC13537" s="713"/>
      <c r="JD13537" s="713"/>
      <c r="JE13537" s="713"/>
      <c r="JF13537" s="713"/>
      <c r="JG13537" s="713"/>
      <c r="JH13537" s="713"/>
      <c r="JI13537" s="713"/>
      <c r="JJ13537" s="713"/>
      <c r="JK13537" s="713"/>
      <c r="JL13537" s="713"/>
      <c r="JM13537" s="713"/>
      <c r="JN13537" s="713"/>
      <c r="JO13537" s="713"/>
      <c r="JP13537" s="713"/>
      <c r="JQ13537" s="713"/>
      <c r="JR13537" s="713"/>
      <c r="JS13537" s="713"/>
      <c r="JT13537" s="713"/>
      <c r="JU13537" s="713"/>
      <c r="JV13537" s="713"/>
      <c r="JW13537" s="713"/>
      <c r="JX13537" s="713"/>
      <c r="JY13537" s="713"/>
      <c r="JZ13537" s="713"/>
      <c r="KA13537" s="713"/>
      <c r="KB13537" s="713"/>
      <c r="KC13537" s="713"/>
      <c r="KD13537" s="713"/>
      <c r="KE13537" s="713"/>
      <c r="KF13537" s="713"/>
      <c r="KG13537" s="713"/>
      <c r="KH13537" s="713"/>
      <c r="KI13537" s="713"/>
      <c r="KJ13537" s="713"/>
      <c r="KK13537" s="713"/>
      <c r="KL13537" s="713"/>
      <c r="KM13537" s="713"/>
      <c r="KN13537" s="713"/>
      <c r="KO13537" s="713"/>
      <c r="KP13537" s="713"/>
      <c r="KQ13537" s="713"/>
      <c r="KR13537" s="713"/>
      <c r="KS13537" s="713"/>
      <c r="KT13537" s="713"/>
      <c r="KU13537" s="713"/>
      <c r="KV13537" s="713"/>
      <c r="KW13537" s="713"/>
      <c r="KX13537" s="713"/>
      <c r="KY13537" s="713"/>
      <c r="KZ13537" s="713"/>
      <c r="LA13537" s="713"/>
      <c r="LB13537" s="713"/>
      <c r="LC13537" s="713"/>
      <c r="LD13537" s="713"/>
      <c r="LE13537" s="713"/>
      <c r="LF13537" s="713"/>
      <c r="LG13537" s="713"/>
      <c r="LH13537" s="713"/>
      <c r="LI13537" s="713"/>
      <c r="LJ13537" s="713"/>
      <c r="LK13537" s="713"/>
      <c r="LL13537" s="713"/>
      <c r="LM13537" s="713"/>
      <c r="LN13537" s="713"/>
      <c r="LO13537" s="713"/>
      <c r="LP13537" s="713"/>
      <c r="LQ13537" s="713"/>
      <c r="LR13537" s="713"/>
      <c r="LS13537" s="713"/>
      <c r="LT13537" s="713"/>
      <c r="LU13537" s="713"/>
      <c r="LV13537" s="713"/>
      <c r="LW13537" s="713"/>
      <c r="LX13537" s="713"/>
      <c r="LY13537" s="713"/>
      <c r="LZ13537" s="713"/>
      <c r="MA13537" s="713"/>
      <c r="MB13537" s="713"/>
      <c r="MC13537" s="713"/>
      <c r="MD13537" s="713"/>
      <c r="ME13537" s="713"/>
      <c r="MF13537" s="713"/>
      <c r="MG13537" s="713"/>
      <c r="MH13537" s="713"/>
      <c r="MI13537" s="713"/>
      <c r="MJ13537" s="713"/>
      <c r="MK13537" s="713"/>
      <c r="ML13537" s="713"/>
      <c r="MM13537" s="713"/>
      <c r="MN13537" s="713"/>
      <c r="MO13537" s="713"/>
      <c r="MP13537" s="713"/>
      <c r="MQ13537" s="713"/>
      <c r="MR13537" s="713"/>
      <c r="MS13537" s="713"/>
      <c r="MT13537" s="713"/>
      <c r="MU13537" s="713"/>
      <c r="MV13537" s="714"/>
      <c r="MW13537" s="714"/>
      <c r="MX13537" s="714"/>
      <c r="MY13537" s="714"/>
      <c r="MZ13537" s="714"/>
    </row>
    <row r="13538" spans="1:364" s="49" customFormat="1">
      <c r="A13538" s="723"/>
      <c r="B13538" s="724"/>
      <c r="C13538" s="709"/>
      <c r="D13538" s="474"/>
      <c r="E13538" s="7"/>
      <c r="F13538" s="7"/>
      <c r="G13538" s="7"/>
      <c r="H13538" s="6"/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6"/>
      <c r="AE13538" s="6"/>
      <c r="AF13538" s="373"/>
      <c r="AG13538" s="7"/>
      <c r="AH13538" s="7"/>
      <c r="AI13538" s="7"/>
      <c r="AJ13538" s="7"/>
      <c r="AK13538" s="7"/>
      <c r="AL13538" s="7"/>
      <c r="AM13538" s="7"/>
      <c r="AN13538" s="7"/>
      <c r="AO13538" s="373"/>
      <c r="AP13538" s="6"/>
      <c r="AQ13538" s="6"/>
      <c r="AR13538" s="6"/>
      <c r="AS13538" s="6"/>
      <c r="AT13538" s="6"/>
      <c r="AU13538" s="6"/>
      <c r="AV13538" s="6"/>
      <c r="AW13538" s="6"/>
      <c r="AX13538" s="6"/>
      <c r="AY13538" s="6"/>
      <c r="AZ13538" s="6"/>
      <c r="BA13538" s="6"/>
      <c r="BB13538" s="6"/>
      <c r="BC13538" s="6"/>
      <c r="BD13538" s="6"/>
      <c r="BE13538" s="6"/>
      <c r="BF13538" s="6"/>
      <c r="BG13538" s="6"/>
      <c r="BH13538" s="6"/>
      <c r="BI13538" s="6"/>
      <c r="BJ13538" s="6"/>
      <c r="BK13538" s="6"/>
      <c r="BL13538" s="6"/>
      <c r="BM13538" s="6"/>
      <c r="BN13538" s="6"/>
      <c r="BO13538" s="6"/>
      <c r="BP13538" s="6"/>
      <c r="BQ13538" s="6"/>
      <c r="BR13538" s="6"/>
      <c r="BS13538" s="6"/>
      <c r="BT13538" s="6"/>
      <c r="BU13538" s="6"/>
      <c r="BV13538" s="6"/>
      <c r="BW13538" s="6"/>
      <c r="BX13538" s="6"/>
      <c r="BY13538" s="6"/>
      <c r="BZ13538" s="373"/>
      <c r="CA13538" s="7"/>
      <c r="CB13538" s="7"/>
      <c r="CC13538" s="7"/>
      <c r="CD13538" s="7"/>
      <c r="CE13538" s="7"/>
      <c r="CF13538" s="7"/>
      <c r="CG13538" s="7"/>
      <c r="CH13538" s="7"/>
      <c r="CI13538" s="7"/>
      <c r="CJ13538" s="7"/>
      <c r="CK13538" s="7"/>
      <c r="CL13538" s="7"/>
      <c r="CM13538" s="7"/>
      <c r="CN13538" s="7"/>
      <c r="CO13538" s="7"/>
      <c r="CP13538" s="7"/>
      <c r="CQ13538" s="7"/>
      <c r="CR13538" s="7"/>
      <c r="CS13538" s="7"/>
      <c r="CT13538" s="7"/>
      <c r="CU13538" s="7"/>
      <c r="CV13538" s="7"/>
      <c r="CW13538" s="7"/>
      <c r="CX13538" s="7"/>
      <c r="CY13538" s="7"/>
      <c r="CZ13538" s="7"/>
      <c r="DA13538" s="7"/>
      <c r="DB13538" s="7"/>
      <c r="DC13538" s="7"/>
      <c r="DD13538" s="7"/>
      <c r="DE13538" s="7"/>
      <c r="DF13538" s="7"/>
      <c r="DG13538" s="373"/>
      <c r="DH13538" s="6"/>
      <c r="DI13538" s="6"/>
      <c r="DJ13538" s="6"/>
      <c r="DK13538" s="6"/>
      <c r="DL13538" s="6"/>
      <c r="DM13538" s="6"/>
      <c r="DN13538" s="6"/>
      <c r="DO13538" s="6"/>
      <c r="DP13538" s="6"/>
      <c r="DQ13538" s="6"/>
      <c r="DR13538" s="6"/>
      <c r="DS13538" s="6"/>
      <c r="DT13538" s="6"/>
      <c r="DU13538" s="6"/>
      <c r="DV13538" s="6"/>
      <c r="DW13538" s="6"/>
      <c r="DX13538" s="6"/>
      <c r="DY13538" s="6"/>
      <c r="DZ13538" s="6"/>
      <c r="EA13538" s="6"/>
      <c r="EB13538" s="6"/>
      <c r="EC13538" s="6"/>
      <c r="ED13538" s="6"/>
      <c r="EE13538" s="6"/>
      <c r="EF13538" s="6"/>
      <c r="EG13538" s="6"/>
      <c r="EH13538" s="6"/>
      <c r="EI13538" s="6"/>
      <c r="EJ13538" s="6"/>
      <c r="EK13538" s="6"/>
      <c r="EL13538" s="6"/>
      <c r="EM13538" s="6"/>
      <c r="EN13538" s="6"/>
      <c r="EO13538" s="6"/>
      <c r="EP13538" s="6"/>
      <c r="EQ13538" s="6"/>
      <c r="ER13538" s="6"/>
      <c r="ES13538" s="6"/>
      <c r="ET13538" s="6"/>
      <c r="EU13538" s="6"/>
      <c r="EV13538" s="6"/>
      <c r="EW13538" s="6"/>
      <c r="EX13538" s="6"/>
      <c r="EY13538" s="6"/>
      <c r="EZ13538" s="6"/>
      <c r="FA13538" s="6"/>
      <c r="FB13538" s="6"/>
      <c r="FC13538" s="6"/>
      <c r="FD13538" s="6"/>
      <c r="FE13538" s="6"/>
      <c r="FF13538" s="373"/>
      <c r="FG13538" s="6"/>
      <c r="FH13538" s="6"/>
      <c r="FI13538" s="6"/>
      <c r="FJ13538" s="6"/>
      <c r="FK13538" s="6"/>
      <c r="FL13538" s="6"/>
      <c r="FM13538" s="225"/>
      <c r="FN13538" s="6"/>
      <c r="FO13538" s="6"/>
      <c r="FP13538" s="6"/>
      <c r="FQ13538" s="6"/>
      <c r="FR13538" s="510"/>
      <c r="FS13538" s="3"/>
      <c r="FT13538" s="3"/>
      <c r="FU13538" s="3"/>
      <c r="FV13538" s="3"/>
      <c r="FW13538" s="3"/>
      <c r="FX13538" s="3"/>
      <c r="FY13538" s="3"/>
      <c r="FZ13538" s="3"/>
      <c r="GA13538" s="3"/>
      <c r="GB13538" s="3"/>
      <c r="GC13538" s="3"/>
      <c r="GD13538" s="3"/>
      <c r="GE13538" s="3"/>
      <c r="GF13538" s="3"/>
      <c r="GG13538" s="3"/>
      <c r="GH13538" s="3"/>
      <c r="GI13538" s="101"/>
      <c r="GJ13538" s="511"/>
      <c r="GK13538" s="101"/>
      <c r="GL13538" s="77"/>
      <c r="GM13538" s="77"/>
      <c r="GN13538" s="77"/>
      <c r="GO13538" s="77"/>
      <c r="GP13538" s="77"/>
      <c r="GQ13538" s="77"/>
      <c r="GR13538" s="77"/>
      <c r="GS13538" s="77"/>
      <c r="GT13538" s="77"/>
      <c r="GU13538" s="77"/>
      <c r="GV13538" s="77"/>
      <c r="GW13538" s="77"/>
      <c r="GX13538" s="77"/>
      <c r="GY13538" s="77"/>
      <c r="GZ13538" s="77"/>
      <c r="HA13538" s="77"/>
      <c r="HB13538" s="77"/>
      <c r="HC13538" s="77"/>
      <c r="HD13538" s="77"/>
      <c r="HE13538" s="77"/>
      <c r="HF13538" s="77"/>
      <c r="HG13538" s="77"/>
      <c r="HH13538" s="77"/>
      <c r="HI13538" s="77"/>
      <c r="HJ13538" s="77"/>
      <c r="HK13538" s="77"/>
      <c r="HL13538" s="77"/>
      <c r="HM13538" s="77"/>
      <c r="HN13538" s="77"/>
      <c r="HO13538" s="77"/>
      <c r="HP13538" s="77"/>
      <c r="HQ13538" s="77"/>
      <c r="HR13538" s="77"/>
      <c r="HS13538" s="77"/>
      <c r="HT13538" s="77"/>
      <c r="HU13538" s="77"/>
      <c r="HV13538" s="77"/>
      <c r="HW13538" s="77"/>
      <c r="HX13538" s="77"/>
      <c r="HY13538" s="77"/>
      <c r="HZ13538" s="77"/>
      <c r="IA13538" s="77"/>
      <c r="IB13538" s="77"/>
      <c r="IC13538" s="77"/>
      <c r="ID13538" s="77"/>
      <c r="IE13538" s="77"/>
      <c r="IF13538" s="77"/>
      <c r="IG13538" s="77"/>
      <c r="IH13538" s="77"/>
      <c r="II13538" s="77"/>
      <c r="IJ13538" s="77"/>
      <c r="IK13538" s="77"/>
      <c r="IL13538" s="77"/>
      <c r="IM13538" s="77"/>
      <c r="IN13538" s="77"/>
      <c r="IO13538" s="77"/>
      <c r="IP13538" s="77"/>
      <c r="IQ13538" s="77"/>
      <c r="IR13538" s="77"/>
      <c r="IS13538" s="77"/>
      <c r="IT13538" s="77"/>
      <c r="IU13538" s="77"/>
      <c r="IV13538" s="3"/>
      <c r="IW13538" s="3"/>
      <c r="IX13538" s="3"/>
      <c r="IY13538" s="3"/>
      <c r="IZ13538" s="3"/>
      <c r="JA13538" s="551"/>
      <c r="JB13538" s="713"/>
      <c r="JC13538" s="713"/>
      <c r="JD13538" s="713"/>
      <c r="JE13538" s="713"/>
      <c r="JF13538" s="713"/>
      <c r="JG13538" s="713"/>
      <c r="JH13538" s="713"/>
      <c r="JI13538" s="713"/>
      <c r="JJ13538" s="713"/>
      <c r="JK13538" s="713"/>
      <c r="JL13538" s="713"/>
      <c r="JM13538" s="713"/>
      <c r="JN13538" s="713"/>
      <c r="JO13538" s="713"/>
      <c r="JP13538" s="713"/>
      <c r="JQ13538" s="713"/>
      <c r="JR13538" s="713"/>
      <c r="JS13538" s="713"/>
      <c r="JT13538" s="713"/>
      <c r="JU13538" s="713"/>
      <c r="JV13538" s="713"/>
      <c r="JW13538" s="713"/>
      <c r="JX13538" s="713"/>
      <c r="JY13538" s="713"/>
      <c r="JZ13538" s="713"/>
      <c r="KA13538" s="713"/>
      <c r="KB13538" s="713"/>
      <c r="KC13538" s="713"/>
      <c r="KD13538" s="713"/>
      <c r="KE13538" s="713"/>
      <c r="KF13538" s="713"/>
      <c r="KG13538" s="713"/>
      <c r="KH13538" s="713"/>
      <c r="KI13538" s="713"/>
      <c r="KJ13538" s="713"/>
      <c r="KK13538" s="713"/>
      <c r="KL13538" s="713"/>
      <c r="KM13538" s="713"/>
      <c r="KN13538" s="713"/>
      <c r="KO13538" s="713"/>
      <c r="KP13538" s="713"/>
      <c r="KQ13538" s="713"/>
      <c r="KR13538" s="713"/>
      <c r="KS13538" s="713"/>
      <c r="KT13538" s="713"/>
      <c r="KU13538" s="713"/>
      <c r="KV13538" s="713"/>
      <c r="KW13538" s="713"/>
      <c r="KX13538" s="713"/>
      <c r="KY13538" s="713"/>
      <c r="KZ13538" s="713"/>
      <c r="LA13538" s="713"/>
      <c r="LB13538" s="713"/>
      <c r="LC13538" s="713"/>
      <c r="LD13538" s="713"/>
      <c r="LE13538" s="713"/>
      <c r="LF13538" s="713"/>
      <c r="LG13538" s="713"/>
      <c r="LH13538" s="713"/>
      <c r="LI13538" s="713"/>
      <c r="LJ13538" s="713"/>
      <c r="LK13538" s="713"/>
      <c r="LL13538" s="713"/>
      <c r="LM13538" s="713"/>
      <c r="LN13538" s="713"/>
      <c r="LO13538" s="713"/>
      <c r="LP13538" s="713"/>
      <c r="LQ13538" s="713"/>
      <c r="LR13538" s="713"/>
      <c r="LS13538" s="713"/>
      <c r="LT13538" s="713"/>
      <c r="LU13538" s="713"/>
      <c r="LV13538" s="713"/>
      <c r="LW13538" s="713"/>
      <c r="LX13538" s="713"/>
      <c r="LY13538" s="713"/>
      <c r="LZ13538" s="713"/>
      <c r="MA13538" s="713"/>
      <c r="MB13538" s="713"/>
      <c r="MC13538" s="713"/>
      <c r="MD13538" s="713"/>
      <c r="ME13538" s="713"/>
      <c r="MF13538" s="713"/>
      <c r="MG13538" s="713"/>
      <c r="MH13538" s="713"/>
      <c r="MI13538" s="713"/>
      <c r="MJ13538" s="713"/>
      <c r="MK13538" s="713"/>
      <c r="ML13538" s="713"/>
      <c r="MM13538" s="713"/>
      <c r="MN13538" s="713"/>
      <c r="MO13538" s="713"/>
      <c r="MP13538" s="713"/>
      <c r="MQ13538" s="713"/>
      <c r="MR13538" s="713"/>
      <c r="MS13538" s="713"/>
      <c r="MT13538" s="713"/>
      <c r="MU13538" s="713"/>
      <c r="MV13538" s="714"/>
      <c r="MW13538" s="714"/>
      <c r="MX13538" s="714"/>
      <c r="MY13538" s="714"/>
      <c r="MZ13538" s="714"/>
    </row>
    <row r="13539" spans="1:364" s="49" customFormat="1">
      <c r="A13539" s="723"/>
      <c r="B13539" s="724"/>
      <c r="C13539" s="709"/>
      <c r="D13539" s="474"/>
      <c r="E13539" s="7"/>
      <c r="F13539" s="7"/>
      <c r="G13539" s="7"/>
      <c r="H13539" s="6"/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6"/>
      <c r="AE13539" s="6"/>
      <c r="AF13539" s="373"/>
      <c r="AG13539" s="7"/>
      <c r="AH13539" s="7"/>
      <c r="AI13539" s="7"/>
      <c r="AJ13539" s="7"/>
      <c r="AK13539" s="7"/>
      <c r="AL13539" s="7"/>
      <c r="AM13539" s="7"/>
      <c r="AN13539" s="7"/>
      <c r="AO13539" s="373"/>
      <c r="AP13539" s="6"/>
      <c r="AQ13539" s="6"/>
      <c r="AR13539" s="6"/>
      <c r="AS13539" s="6"/>
      <c r="AT13539" s="6"/>
      <c r="AU13539" s="6"/>
      <c r="AV13539" s="6"/>
      <c r="AW13539" s="6"/>
      <c r="AX13539" s="6"/>
      <c r="AY13539" s="6"/>
      <c r="AZ13539" s="6"/>
      <c r="BA13539" s="6"/>
      <c r="BB13539" s="6"/>
      <c r="BC13539" s="6"/>
      <c r="BD13539" s="6"/>
      <c r="BE13539" s="6"/>
      <c r="BF13539" s="6"/>
      <c r="BG13539" s="6"/>
      <c r="BH13539" s="6"/>
      <c r="BI13539" s="6"/>
      <c r="BJ13539" s="6"/>
      <c r="BK13539" s="6"/>
      <c r="BL13539" s="6"/>
      <c r="BM13539" s="6"/>
      <c r="BN13539" s="6"/>
      <c r="BO13539" s="6"/>
      <c r="BP13539" s="6"/>
      <c r="BQ13539" s="6"/>
      <c r="BR13539" s="6"/>
      <c r="BS13539" s="6"/>
      <c r="BT13539" s="6"/>
      <c r="BU13539" s="6"/>
      <c r="BV13539" s="6"/>
      <c r="BW13539" s="6"/>
      <c r="BX13539" s="6"/>
      <c r="BY13539" s="6"/>
      <c r="BZ13539" s="373"/>
      <c r="CA13539" s="7"/>
      <c r="CB13539" s="7"/>
      <c r="CC13539" s="7"/>
      <c r="CD13539" s="7"/>
      <c r="CE13539" s="7"/>
      <c r="CF13539" s="7"/>
      <c r="CG13539" s="7"/>
      <c r="CH13539" s="7"/>
      <c r="CI13539" s="7"/>
      <c r="CJ13539" s="7"/>
      <c r="CK13539" s="7"/>
      <c r="CL13539" s="7"/>
      <c r="CM13539" s="7"/>
      <c r="CN13539" s="7"/>
      <c r="CO13539" s="7"/>
      <c r="CP13539" s="7"/>
      <c r="CQ13539" s="7"/>
      <c r="CR13539" s="7"/>
      <c r="CS13539" s="7"/>
      <c r="CT13539" s="7"/>
      <c r="CU13539" s="7"/>
      <c r="CV13539" s="7"/>
      <c r="CW13539" s="7"/>
      <c r="CX13539" s="7"/>
      <c r="CY13539" s="7"/>
      <c r="CZ13539" s="7"/>
      <c r="DA13539" s="7"/>
      <c r="DB13539" s="7"/>
      <c r="DC13539" s="7"/>
      <c r="DD13539" s="7"/>
      <c r="DE13539" s="7"/>
      <c r="DF13539" s="7"/>
      <c r="DG13539" s="373"/>
      <c r="DH13539" s="6"/>
      <c r="DI13539" s="6"/>
      <c r="DJ13539" s="6"/>
      <c r="DK13539" s="6"/>
      <c r="DL13539" s="6"/>
      <c r="DM13539" s="6"/>
      <c r="DN13539" s="6"/>
      <c r="DO13539" s="6"/>
      <c r="DP13539" s="6"/>
      <c r="DQ13539" s="6"/>
      <c r="DR13539" s="6"/>
      <c r="DS13539" s="6"/>
      <c r="DT13539" s="6"/>
      <c r="DU13539" s="6"/>
      <c r="DV13539" s="6"/>
      <c r="DW13539" s="6"/>
      <c r="DX13539" s="6"/>
      <c r="DY13539" s="6"/>
      <c r="DZ13539" s="6"/>
      <c r="EA13539" s="6"/>
      <c r="EB13539" s="6"/>
      <c r="EC13539" s="6"/>
      <c r="ED13539" s="6"/>
      <c r="EE13539" s="6"/>
      <c r="EF13539" s="6"/>
      <c r="EG13539" s="6"/>
      <c r="EH13539" s="6"/>
      <c r="EI13539" s="6"/>
      <c r="EJ13539" s="6"/>
      <c r="EK13539" s="6"/>
      <c r="EL13539" s="6"/>
      <c r="EM13539" s="6"/>
      <c r="EN13539" s="6"/>
      <c r="EO13539" s="6"/>
      <c r="EP13539" s="6"/>
      <c r="EQ13539" s="6"/>
      <c r="ER13539" s="6"/>
      <c r="ES13539" s="6"/>
      <c r="ET13539" s="6"/>
      <c r="EU13539" s="6"/>
      <c r="EV13539" s="6"/>
      <c r="EW13539" s="6"/>
      <c r="EX13539" s="6"/>
      <c r="EY13539" s="6"/>
      <c r="EZ13539" s="6"/>
      <c r="FA13539" s="6"/>
      <c r="FB13539" s="6"/>
      <c r="FC13539" s="6"/>
      <c r="FD13539" s="6"/>
      <c r="FE13539" s="6"/>
      <c r="FF13539" s="373"/>
      <c r="FG13539" s="6"/>
      <c r="FH13539" s="6"/>
      <c r="FI13539" s="6"/>
      <c r="FJ13539" s="6"/>
      <c r="FK13539" s="6"/>
      <c r="FL13539" s="6"/>
      <c r="FM13539" s="225"/>
      <c r="FN13539" s="6"/>
      <c r="FO13539" s="6"/>
      <c r="FP13539" s="6"/>
      <c r="FQ13539" s="6"/>
      <c r="FR13539" s="510"/>
      <c r="FS13539" s="3"/>
      <c r="FT13539" s="3"/>
      <c r="FU13539" s="3"/>
      <c r="FV13539" s="3"/>
      <c r="FW13539" s="3"/>
      <c r="FX13539" s="3"/>
      <c r="FY13539" s="3"/>
      <c r="FZ13539" s="3"/>
      <c r="GA13539" s="3"/>
      <c r="GB13539" s="3"/>
      <c r="GC13539" s="3"/>
      <c r="GD13539" s="3"/>
      <c r="GE13539" s="3"/>
      <c r="GF13539" s="3"/>
      <c r="GG13539" s="3"/>
      <c r="GH13539" s="3"/>
      <c r="GI13539" s="101"/>
      <c r="GJ13539" s="511"/>
      <c r="GK13539" s="101"/>
      <c r="GL13539" s="77"/>
      <c r="GM13539" s="77"/>
      <c r="GN13539" s="77"/>
      <c r="GO13539" s="77"/>
      <c r="GP13539" s="77"/>
      <c r="GQ13539" s="77"/>
      <c r="GR13539" s="77"/>
      <c r="GS13539" s="77"/>
      <c r="GT13539" s="77"/>
      <c r="GU13539" s="77"/>
      <c r="GV13539" s="77"/>
      <c r="GW13539" s="77"/>
      <c r="GX13539" s="77"/>
      <c r="GY13539" s="77"/>
      <c r="GZ13539" s="77"/>
      <c r="HA13539" s="77"/>
      <c r="HB13539" s="77"/>
      <c r="HC13539" s="77"/>
      <c r="HD13539" s="77"/>
      <c r="HE13539" s="77"/>
      <c r="HF13539" s="77"/>
      <c r="HG13539" s="77"/>
      <c r="HH13539" s="77"/>
      <c r="HI13539" s="77"/>
      <c r="HJ13539" s="77"/>
      <c r="HK13539" s="77"/>
      <c r="HL13539" s="77"/>
      <c r="HM13539" s="77"/>
      <c r="HN13539" s="77"/>
      <c r="HO13539" s="77"/>
      <c r="HP13539" s="77"/>
      <c r="HQ13539" s="77"/>
      <c r="HR13539" s="77"/>
      <c r="HS13539" s="77"/>
      <c r="HT13539" s="77"/>
      <c r="HU13539" s="77"/>
      <c r="HV13539" s="77"/>
      <c r="HW13539" s="77"/>
      <c r="HX13539" s="77"/>
      <c r="HY13539" s="77"/>
      <c r="HZ13539" s="77"/>
      <c r="IA13539" s="77"/>
      <c r="IB13539" s="77"/>
      <c r="IC13539" s="77"/>
      <c r="ID13539" s="77"/>
      <c r="IE13539" s="77"/>
      <c r="IF13539" s="77"/>
      <c r="IG13539" s="77"/>
      <c r="IH13539" s="77"/>
      <c r="II13539" s="77"/>
      <c r="IJ13539" s="77"/>
      <c r="IK13539" s="77"/>
      <c r="IL13539" s="77"/>
      <c r="IM13539" s="77"/>
      <c r="IN13539" s="77"/>
      <c r="IO13539" s="77"/>
      <c r="IP13539" s="77"/>
      <c r="IQ13539" s="77"/>
      <c r="IR13539" s="77"/>
      <c r="IS13539" s="77"/>
      <c r="IT13539" s="77"/>
      <c r="IU13539" s="77"/>
      <c r="IV13539" s="3"/>
      <c r="IW13539" s="3"/>
      <c r="IX13539" s="3"/>
      <c r="IY13539" s="3"/>
      <c r="IZ13539" s="3"/>
      <c r="JA13539" s="551"/>
      <c r="JB13539" s="713"/>
      <c r="JC13539" s="713"/>
      <c r="JD13539" s="713"/>
      <c r="JE13539" s="713"/>
      <c r="JF13539" s="713"/>
      <c r="JG13539" s="713"/>
      <c r="JH13539" s="713"/>
      <c r="JI13539" s="713"/>
      <c r="JJ13539" s="713"/>
      <c r="JK13539" s="713"/>
      <c r="JL13539" s="713"/>
      <c r="JM13539" s="713"/>
      <c r="JN13539" s="713"/>
      <c r="JO13539" s="713"/>
      <c r="JP13539" s="713"/>
      <c r="JQ13539" s="713"/>
      <c r="JR13539" s="713"/>
      <c r="JS13539" s="713"/>
      <c r="JT13539" s="713"/>
      <c r="JU13539" s="713"/>
      <c r="JV13539" s="713"/>
      <c r="JW13539" s="713"/>
      <c r="JX13539" s="713"/>
      <c r="JY13539" s="713"/>
      <c r="JZ13539" s="713"/>
      <c r="KA13539" s="713"/>
      <c r="KB13539" s="713"/>
      <c r="KC13539" s="713"/>
      <c r="KD13539" s="713"/>
      <c r="KE13539" s="713"/>
      <c r="KF13539" s="713"/>
      <c r="KG13539" s="713"/>
      <c r="KH13539" s="713"/>
      <c r="KI13539" s="713"/>
      <c r="KJ13539" s="713"/>
      <c r="KK13539" s="713"/>
      <c r="KL13539" s="713"/>
      <c r="KM13539" s="713"/>
      <c r="KN13539" s="713"/>
      <c r="KO13539" s="713"/>
      <c r="KP13539" s="713"/>
      <c r="KQ13539" s="713"/>
      <c r="KR13539" s="713"/>
      <c r="KS13539" s="713"/>
      <c r="KT13539" s="713"/>
      <c r="KU13539" s="713"/>
      <c r="KV13539" s="713"/>
      <c r="KW13539" s="713"/>
      <c r="KX13539" s="713"/>
      <c r="KY13539" s="713"/>
      <c r="KZ13539" s="713"/>
      <c r="LA13539" s="713"/>
      <c r="LB13539" s="713"/>
      <c r="LC13539" s="713"/>
      <c r="LD13539" s="713"/>
      <c r="LE13539" s="713"/>
      <c r="LF13539" s="713"/>
      <c r="LG13539" s="713"/>
      <c r="LH13539" s="713"/>
      <c r="LI13539" s="713"/>
      <c r="LJ13539" s="713"/>
      <c r="LK13539" s="713"/>
      <c r="LL13539" s="713"/>
      <c r="LM13539" s="713"/>
      <c r="LN13539" s="713"/>
      <c r="LO13539" s="713"/>
      <c r="LP13539" s="713"/>
      <c r="LQ13539" s="713"/>
      <c r="LR13539" s="713"/>
      <c r="LS13539" s="713"/>
      <c r="LT13539" s="713"/>
      <c r="LU13539" s="713"/>
      <c r="LV13539" s="713"/>
      <c r="LW13539" s="713"/>
      <c r="LX13539" s="713"/>
      <c r="LY13539" s="713"/>
      <c r="LZ13539" s="713"/>
      <c r="MA13539" s="713"/>
      <c r="MB13539" s="713"/>
      <c r="MC13539" s="713"/>
      <c r="MD13539" s="713"/>
      <c r="ME13539" s="713"/>
      <c r="MF13539" s="713"/>
      <c r="MG13539" s="713"/>
      <c r="MH13539" s="713"/>
      <c r="MI13539" s="713"/>
      <c r="MJ13539" s="713"/>
      <c r="MK13539" s="713"/>
      <c r="ML13539" s="713"/>
      <c r="MM13539" s="713"/>
      <c r="MN13539" s="713"/>
      <c r="MO13539" s="713"/>
      <c r="MP13539" s="713"/>
      <c r="MQ13539" s="713"/>
      <c r="MR13539" s="713"/>
      <c r="MS13539" s="713"/>
      <c r="MT13539" s="713"/>
      <c r="MU13539" s="713"/>
      <c r="MV13539" s="714"/>
      <c r="MW13539" s="714"/>
      <c r="MX13539" s="714"/>
      <c r="MY13539" s="714"/>
      <c r="MZ13539" s="714"/>
    </row>
    <row r="13540" spans="1:364" s="49" customFormat="1">
      <c r="A13540" s="723"/>
      <c r="B13540" s="724"/>
      <c r="C13540" s="709"/>
      <c r="D13540" s="474"/>
      <c r="E13540" s="7"/>
      <c r="F13540" s="7"/>
      <c r="G13540" s="7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6"/>
      <c r="AE13540" s="6"/>
      <c r="AF13540" s="373"/>
      <c r="AG13540" s="7"/>
      <c r="AH13540" s="7"/>
      <c r="AI13540" s="7"/>
      <c r="AJ13540" s="7"/>
      <c r="AK13540" s="7"/>
      <c r="AL13540" s="7"/>
      <c r="AM13540" s="7"/>
      <c r="AN13540" s="7"/>
      <c r="AO13540" s="373"/>
      <c r="AP13540" s="6"/>
      <c r="AQ13540" s="6"/>
      <c r="AR13540" s="6"/>
      <c r="AS13540" s="6"/>
      <c r="AT13540" s="6"/>
      <c r="AU13540" s="6"/>
      <c r="AV13540" s="6"/>
      <c r="AW13540" s="6"/>
      <c r="AX13540" s="6"/>
      <c r="AY13540" s="6"/>
      <c r="AZ13540" s="6"/>
      <c r="BA13540" s="6"/>
      <c r="BB13540" s="6"/>
      <c r="BC13540" s="6"/>
      <c r="BD13540" s="6"/>
      <c r="BE13540" s="6"/>
      <c r="BF13540" s="6"/>
      <c r="BG13540" s="6"/>
      <c r="BH13540" s="6"/>
      <c r="BI13540" s="6"/>
      <c r="BJ13540" s="6"/>
      <c r="BK13540" s="6"/>
      <c r="BL13540" s="6"/>
      <c r="BM13540" s="6"/>
      <c r="BN13540" s="6"/>
      <c r="BO13540" s="6"/>
      <c r="BP13540" s="6"/>
      <c r="BQ13540" s="6"/>
      <c r="BR13540" s="6"/>
      <c r="BS13540" s="6"/>
      <c r="BT13540" s="6"/>
      <c r="BU13540" s="6"/>
      <c r="BV13540" s="6"/>
      <c r="BW13540" s="6"/>
      <c r="BX13540" s="6"/>
      <c r="BY13540" s="6"/>
      <c r="BZ13540" s="373"/>
      <c r="CA13540" s="7"/>
      <c r="CB13540" s="7"/>
      <c r="CC13540" s="7"/>
      <c r="CD13540" s="7"/>
      <c r="CE13540" s="7"/>
      <c r="CF13540" s="7"/>
      <c r="CG13540" s="7"/>
      <c r="CH13540" s="7"/>
      <c r="CI13540" s="7"/>
      <c r="CJ13540" s="7"/>
      <c r="CK13540" s="7"/>
      <c r="CL13540" s="7"/>
      <c r="CM13540" s="7"/>
      <c r="CN13540" s="7"/>
      <c r="CO13540" s="7"/>
      <c r="CP13540" s="7"/>
      <c r="CQ13540" s="7"/>
      <c r="CR13540" s="7"/>
      <c r="CS13540" s="7"/>
      <c r="CT13540" s="7"/>
      <c r="CU13540" s="7"/>
      <c r="CV13540" s="7"/>
      <c r="CW13540" s="7"/>
      <c r="CX13540" s="7"/>
      <c r="CY13540" s="7"/>
      <c r="CZ13540" s="7"/>
      <c r="DA13540" s="7"/>
      <c r="DB13540" s="7"/>
      <c r="DC13540" s="7"/>
      <c r="DD13540" s="7"/>
      <c r="DE13540" s="7"/>
      <c r="DF13540" s="7"/>
      <c r="DG13540" s="373"/>
      <c r="DH13540" s="6"/>
      <c r="DI13540" s="6"/>
      <c r="DJ13540" s="6"/>
      <c r="DK13540" s="6"/>
      <c r="DL13540" s="6"/>
      <c r="DM13540" s="6"/>
      <c r="DN13540" s="6"/>
      <c r="DO13540" s="6"/>
      <c r="DP13540" s="6"/>
      <c r="DQ13540" s="6"/>
      <c r="DR13540" s="6"/>
      <c r="DS13540" s="6"/>
      <c r="DT13540" s="6"/>
      <c r="DU13540" s="6"/>
      <c r="DV13540" s="6"/>
      <c r="DW13540" s="6"/>
      <c r="DX13540" s="6"/>
      <c r="DY13540" s="6"/>
      <c r="DZ13540" s="6"/>
      <c r="EA13540" s="6"/>
      <c r="EB13540" s="6"/>
      <c r="EC13540" s="6"/>
      <c r="ED13540" s="6"/>
      <c r="EE13540" s="6"/>
      <c r="EF13540" s="6"/>
      <c r="EG13540" s="6"/>
      <c r="EH13540" s="6"/>
      <c r="EI13540" s="6"/>
      <c r="EJ13540" s="6"/>
      <c r="EK13540" s="6"/>
      <c r="EL13540" s="6"/>
      <c r="EM13540" s="6"/>
      <c r="EN13540" s="6"/>
      <c r="EO13540" s="6"/>
      <c r="EP13540" s="6"/>
      <c r="EQ13540" s="6"/>
      <c r="ER13540" s="6"/>
      <c r="ES13540" s="6"/>
      <c r="ET13540" s="6"/>
      <c r="EU13540" s="6"/>
      <c r="EV13540" s="6"/>
      <c r="EW13540" s="6"/>
      <c r="EX13540" s="6"/>
      <c r="EY13540" s="6"/>
      <c r="EZ13540" s="6"/>
      <c r="FA13540" s="6"/>
      <c r="FB13540" s="6"/>
      <c r="FC13540" s="6"/>
      <c r="FD13540" s="6"/>
      <c r="FE13540" s="6"/>
      <c r="FF13540" s="373"/>
      <c r="FG13540" s="6"/>
      <c r="FH13540" s="6"/>
      <c r="FI13540" s="6"/>
      <c r="FJ13540" s="6"/>
      <c r="FK13540" s="6"/>
      <c r="FL13540" s="6"/>
      <c r="FM13540" s="225"/>
      <c r="FN13540" s="6"/>
      <c r="FO13540" s="6"/>
      <c r="FP13540" s="6"/>
      <c r="FQ13540" s="6"/>
      <c r="FR13540" s="510"/>
      <c r="FS13540" s="3"/>
      <c r="FT13540" s="3"/>
      <c r="FU13540" s="3"/>
      <c r="FV13540" s="3"/>
      <c r="FW13540" s="3"/>
      <c r="FX13540" s="3"/>
      <c r="FY13540" s="3"/>
      <c r="FZ13540" s="3"/>
      <c r="GA13540" s="3"/>
      <c r="GB13540" s="3"/>
      <c r="GC13540" s="3"/>
      <c r="GD13540" s="3"/>
      <c r="GE13540" s="3"/>
      <c r="GF13540" s="3"/>
      <c r="GG13540" s="3"/>
      <c r="GH13540" s="3"/>
      <c r="GI13540" s="101"/>
      <c r="GJ13540" s="511"/>
      <c r="GK13540" s="101"/>
      <c r="GL13540" s="77"/>
      <c r="GM13540" s="77"/>
      <c r="GN13540" s="77"/>
      <c r="GO13540" s="77"/>
      <c r="GP13540" s="77"/>
      <c r="GQ13540" s="77"/>
      <c r="GR13540" s="77"/>
      <c r="GS13540" s="77"/>
      <c r="GT13540" s="77"/>
      <c r="GU13540" s="77"/>
      <c r="GV13540" s="77"/>
      <c r="GW13540" s="77"/>
      <c r="GX13540" s="77"/>
      <c r="GY13540" s="77"/>
      <c r="GZ13540" s="77"/>
      <c r="HA13540" s="77"/>
      <c r="HB13540" s="77"/>
      <c r="HC13540" s="77"/>
      <c r="HD13540" s="77"/>
      <c r="HE13540" s="77"/>
      <c r="HF13540" s="77"/>
      <c r="HG13540" s="77"/>
      <c r="HH13540" s="77"/>
      <c r="HI13540" s="77"/>
      <c r="HJ13540" s="77"/>
      <c r="HK13540" s="77"/>
      <c r="HL13540" s="77"/>
      <c r="HM13540" s="77"/>
      <c r="HN13540" s="77"/>
      <c r="HO13540" s="77"/>
      <c r="HP13540" s="77"/>
      <c r="HQ13540" s="77"/>
      <c r="HR13540" s="77"/>
      <c r="HS13540" s="77"/>
      <c r="HT13540" s="77"/>
      <c r="HU13540" s="77"/>
      <c r="HV13540" s="77"/>
      <c r="HW13540" s="77"/>
      <c r="HX13540" s="77"/>
      <c r="HY13540" s="77"/>
      <c r="HZ13540" s="77"/>
      <c r="IA13540" s="77"/>
      <c r="IB13540" s="77"/>
      <c r="IC13540" s="77"/>
      <c r="ID13540" s="77"/>
      <c r="IE13540" s="77"/>
      <c r="IF13540" s="77"/>
      <c r="IG13540" s="77"/>
      <c r="IH13540" s="77"/>
      <c r="II13540" s="77"/>
      <c r="IJ13540" s="77"/>
      <c r="IK13540" s="77"/>
      <c r="IL13540" s="77"/>
      <c r="IM13540" s="77"/>
      <c r="IN13540" s="77"/>
      <c r="IO13540" s="77"/>
      <c r="IP13540" s="77"/>
      <c r="IQ13540" s="77"/>
      <c r="IR13540" s="77"/>
      <c r="IS13540" s="77"/>
      <c r="IT13540" s="77"/>
      <c r="IU13540" s="77"/>
      <c r="IV13540" s="3"/>
      <c r="IW13540" s="3"/>
      <c r="IX13540" s="3"/>
      <c r="IY13540" s="3"/>
      <c r="IZ13540" s="3"/>
      <c r="JA13540" s="551"/>
      <c r="JB13540" s="713"/>
      <c r="JC13540" s="713"/>
      <c r="JD13540" s="713"/>
      <c r="JE13540" s="713"/>
      <c r="JF13540" s="713"/>
      <c r="JG13540" s="713"/>
      <c r="JH13540" s="713"/>
      <c r="JI13540" s="713"/>
      <c r="JJ13540" s="713"/>
      <c r="JK13540" s="713"/>
      <c r="JL13540" s="713"/>
      <c r="JM13540" s="713"/>
      <c r="JN13540" s="713"/>
      <c r="JO13540" s="713"/>
      <c r="JP13540" s="713"/>
      <c r="JQ13540" s="713"/>
      <c r="JR13540" s="713"/>
      <c r="JS13540" s="713"/>
      <c r="JT13540" s="713"/>
      <c r="JU13540" s="713"/>
      <c r="JV13540" s="713"/>
      <c r="JW13540" s="713"/>
      <c r="JX13540" s="713"/>
      <c r="JY13540" s="713"/>
      <c r="JZ13540" s="713"/>
      <c r="KA13540" s="713"/>
      <c r="KB13540" s="713"/>
      <c r="KC13540" s="713"/>
      <c r="KD13540" s="713"/>
      <c r="KE13540" s="713"/>
      <c r="KF13540" s="713"/>
      <c r="KG13540" s="713"/>
      <c r="KH13540" s="713"/>
      <c r="KI13540" s="713"/>
      <c r="KJ13540" s="713"/>
      <c r="KK13540" s="713"/>
      <c r="KL13540" s="713"/>
      <c r="KM13540" s="713"/>
      <c r="KN13540" s="713"/>
      <c r="KO13540" s="713"/>
      <c r="KP13540" s="713"/>
      <c r="KQ13540" s="713"/>
      <c r="KR13540" s="713"/>
      <c r="KS13540" s="713"/>
      <c r="KT13540" s="713"/>
      <c r="KU13540" s="713"/>
      <c r="KV13540" s="713"/>
      <c r="KW13540" s="713"/>
      <c r="KX13540" s="713"/>
      <c r="KY13540" s="713"/>
      <c r="KZ13540" s="713"/>
      <c r="LA13540" s="713"/>
      <c r="LB13540" s="713"/>
      <c r="LC13540" s="713"/>
      <c r="LD13540" s="713"/>
      <c r="LE13540" s="713"/>
      <c r="LF13540" s="713"/>
      <c r="LG13540" s="713"/>
      <c r="LH13540" s="713"/>
      <c r="LI13540" s="713"/>
      <c r="LJ13540" s="713"/>
      <c r="LK13540" s="713"/>
      <c r="LL13540" s="713"/>
      <c r="LM13540" s="713"/>
      <c r="LN13540" s="713"/>
      <c r="LO13540" s="713"/>
      <c r="LP13540" s="713"/>
      <c r="LQ13540" s="713"/>
      <c r="LR13540" s="713"/>
      <c r="LS13540" s="713"/>
      <c r="LT13540" s="713"/>
      <c r="LU13540" s="713"/>
      <c r="LV13540" s="713"/>
      <c r="LW13540" s="713"/>
      <c r="LX13540" s="713"/>
      <c r="LY13540" s="713"/>
      <c r="LZ13540" s="713"/>
      <c r="MA13540" s="713"/>
      <c r="MB13540" s="713"/>
      <c r="MC13540" s="713"/>
      <c r="MD13540" s="713"/>
      <c r="ME13540" s="713"/>
      <c r="MF13540" s="713"/>
      <c r="MG13540" s="713"/>
      <c r="MH13540" s="713"/>
      <c r="MI13540" s="713"/>
      <c r="MJ13540" s="713"/>
      <c r="MK13540" s="713"/>
      <c r="ML13540" s="713"/>
      <c r="MM13540" s="713"/>
      <c r="MN13540" s="713"/>
      <c r="MO13540" s="713"/>
      <c r="MP13540" s="713"/>
      <c r="MQ13540" s="713"/>
      <c r="MR13540" s="713"/>
      <c r="MS13540" s="713"/>
      <c r="MT13540" s="713"/>
      <c r="MU13540" s="713"/>
      <c r="MV13540" s="714"/>
      <c r="MW13540" s="714"/>
      <c r="MX13540" s="714"/>
      <c r="MY13540" s="714"/>
      <c r="MZ13540" s="714"/>
    </row>
    <row r="13541" spans="1:364" s="49" customFormat="1">
      <c r="A13541" s="723"/>
      <c r="B13541" s="724"/>
      <c r="C13541" s="709"/>
      <c r="D13541" s="474"/>
      <c r="E13541" s="7"/>
      <c r="F13541" s="7"/>
      <c r="G13541" s="7"/>
      <c r="H13541" s="6"/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6"/>
      <c r="AE13541" s="6"/>
      <c r="AF13541" s="373"/>
      <c r="AG13541" s="7"/>
      <c r="AH13541" s="7"/>
      <c r="AI13541" s="7"/>
      <c r="AJ13541" s="7"/>
      <c r="AK13541" s="7"/>
      <c r="AL13541" s="7"/>
      <c r="AM13541" s="7"/>
      <c r="AN13541" s="7"/>
      <c r="AO13541" s="373"/>
      <c r="AP13541" s="6"/>
      <c r="AQ13541" s="6"/>
      <c r="AR13541" s="6"/>
      <c r="AS13541" s="6"/>
      <c r="AT13541" s="6"/>
      <c r="AU13541" s="6"/>
      <c r="AV13541" s="6"/>
      <c r="AW13541" s="6"/>
      <c r="AX13541" s="6"/>
      <c r="AY13541" s="6"/>
      <c r="AZ13541" s="6"/>
      <c r="BA13541" s="6"/>
      <c r="BB13541" s="6"/>
      <c r="BC13541" s="6"/>
      <c r="BD13541" s="6"/>
      <c r="BE13541" s="6"/>
      <c r="BF13541" s="6"/>
      <c r="BG13541" s="6"/>
      <c r="BH13541" s="6"/>
      <c r="BI13541" s="6"/>
      <c r="BJ13541" s="6"/>
      <c r="BK13541" s="6"/>
      <c r="BL13541" s="6"/>
      <c r="BM13541" s="6"/>
      <c r="BN13541" s="6"/>
      <c r="BO13541" s="6"/>
      <c r="BP13541" s="6"/>
      <c r="BQ13541" s="6"/>
      <c r="BR13541" s="6"/>
      <c r="BS13541" s="6"/>
      <c r="BT13541" s="6"/>
      <c r="BU13541" s="6"/>
      <c r="BV13541" s="6"/>
      <c r="BW13541" s="6"/>
      <c r="BX13541" s="6"/>
      <c r="BY13541" s="6"/>
      <c r="BZ13541" s="373"/>
      <c r="CA13541" s="7"/>
      <c r="CB13541" s="7"/>
      <c r="CC13541" s="7"/>
      <c r="CD13541" s="7"/>
      <c r="CE13541" s="7"/>
      <c r="CF13541" s="7"/>
      <c r="CG13541" s="7"/>
      <c r="CH13541" s="7"/>
      <c r="CI13541" s="7"/>
      <c r="CJ13541" s="7"/>
      <c r="CK13541" s="7"/>
      <c r="CL13541" s="7"/>
      <c r="CM13541" s="7"/>
      <c r="CN13541" s="7"/>
      <c r="CO13541" s="7"/>
      <c r="CP13541" s="7"/>
      <c r="CQ13541" s="7"/>
      <c r="CR13541" s="7"/>
      <c r="CS13541" s="7"/>
      <c r="CT13541" s="7"/>
      <c r="CU13541" s="7"/>
      <c r="CV13541" s="7"/>
      <c r="CW13541" s="7"/>
      <c r="CX13541" s="7"/>
      <c r="CY13541" s="7"/>
      <c r="CZ13541" s="7"/>
      <c r="DA13541" s="7"/>
      <c r="DB13541" s="7"/>
      <c r="DC13541" s="7"/>
      <c r="DD13541" s="7"/>
      <c r="DE13541" s="7"/>
      <c r="DF13541" s="7"/>
      <c r="DG13541" s="373"/>
      <c r="DH13541" s="6"/>
      <c r="DI13541" s="6"/>
      <c r="DJ13541" s="6"/>
      <c r="DK13541" s="6"/>
      <c r="DL13541" s="6"/>
      <c r="DM13541" s="6"/>
      <c r="DN13541" s="6"/>
      <c r="DO13541" s="6"/>
      <c r="DP13541" s="6"/>
      <c r="DQ13541" s="6"/>
      <c r="DR13541" s="6"/>
      <c r="DS13541" s="6"/>
      <c r="DT13541" s="6"/>
      <c r="DU13541" s="6"/>
      <c r="DV13541" s="6"/>
      <c r="DW13541" s="6"/>
      <c r="DX13541" s="6"/>
      <c r="DY13541" s="6"/>
      <c r="DZ13541" s="6"/>
      <c r="EA13541" s="6"/>
      <c r="EB13541" s="6"/>
      <c r="EC13541" s="6"/>
      <c r="ED13541" s="6"/>
      <c r="EE13541" s="6"/>
      <c r="EF13541" s="6"/>
      <c r="EG13541" s="6"/>
      <c r="EH13541" s="6"/>
      <c r="EI13541" s="6"/>
      <c r="EJ13541" s="6"/>
      <c r="EK13541" s="6"/>
      <c r="EL13541" s="6"/>
      <c r="EM13541" s="6"/>
      <c r="EN13541" s="6"/>
      <c r="EO13541" s="6"/>
      <c r="EP13541" s="6"/>
      <c r="EQ13541" s="6"/>
      <c r="ER13541" s="6"/>
      <c r="ES13541" s="6"/>
      <c r="ET13541" s="6"/>
      <c r="EU13541" s="6"/>
      <c r="EV13541" s="6"/>
      <c r="EW13541" s="6"/>
      <c r="EX13541" s="6"/>
      <c r="EY13541" s="6"/>
      <c r="EZ13541" s="6"/>
      <c r="FA13541" s="6"/>
      <c r="FB13541" s="6"/>
      <c r="FC13541" s="6"/>
      <c r="FD13541" s="6"/>
      <c r="FE13541" s="6"/>
      <c r="FF13541" s="373"/>
      <c r="FG13541" s="6"/>
      <c r="FH13541" s="6"/>
      <c r="FI13541" s="6"/>
      <c r="FJ13541" s="6"/>
      <c r="FK13541" s="6"/>
      <c r="FL13541" s="6"/>
      <c r="FM13541" s="225"/>
      <c r="FN13541" s="6"/>
      <c r="FO13541" s="6"/>
      <c r="FP13541" s="6"/>
      <c r="FQ13541" s="6"/>
      <c r="FR13541" s="510"/>
      <c r="FS13541" s="3"/>
      <c r="FT13541" s="3"/>
      <c r="FU13541" s="3"/>
      <c r="FV13541" s="3"/>
      <c r="FW13541" s="3"/>
      <c r="FX13541" s="3"/>
      <c r="FY13541" s="3"/>
      <c r="FZ13541" s="3"/>
      <c r="GA13541" s="3"/>
      <c r="GB13541" s="3"/>
      <c r="GC13541" s="3"/>
      <c r="GD13541" s="3"/>
      <c r="GE13541" s="3"/>
      <c r="GF13541" s="3"/>
      <c r="GG13541" s="3"/>
      <c r="GH13541" s="3"/>
      <c r="GI13541" s="101"/>
      <c r="GJ13541" s="511"/>
      <c r="GK13541" s="101"/>
      <c r="GL13541" s="77"/>
      <c r="GM13541" s="77"/>
      <c r="GN13541" s="77"/>
      <c r="GO13541" s="77"/>
      <c r="GP13541" s="77"/>
      <c r="GQ13541" s="77"/>
      <c r="GR13541" s="77"/>
      <c r="GS13541" s="77"/>
      <c r="GT13541" s="77"/>
      <c r="GU13541" s="77"/>
      <c r="GV13541" s="77"/>
      <c r="GW13541" s="77"/>
      <c r="GX13541" s="77"/>
      <c r="GY13541" s="77"/>
      <c r="GZ13541" s="77"/>
      <c r="HA13541" s="77"/>
      <c r="HB13541" s="77"/>
      <c r="HC13541" s="77"/>
      <c r="HD13541" s="77"/>
      <c r="HE13541" s="77"/>
      <c r="HF13541" s="77"/>
      <c r="HG13541" s="77"/>
      <c r="HH13541" s="77"/>
      <c r="HI13541" s="77"/>
      <c r="HJ13541" s="77"/>
      <c r="HK13541" s="77"/>
      <c r="HL13541" s="77"/>
      <c r="HM13541" s="77"/>
      <c r="HN13541" s="77"/>
      <c r="HO13541" s="77"/>
      <c r="HP13541" s="77"/>
      <c r="HQ13541" s="77"/>
      <c r="HR13541" s="77"/>
      <c r="HS13541" s="77"/>
      <c r="HT13541" s="77"/>
      <c r="HU13541" s="77"/>
      <c r="HV13541" s="77"/>
      <c r="HW13541" s="77"/>
      <c r="HX13541" s="77"/>
      <c r="HY13541" s="77"/>
      <c r="HZ13541" s="77"/>
      <c r="IA13541" s="77"/>
      <c r="IB13541" s="77"/>
      <c r="IC13541" s="77"/>
      <c r="ID13541" s="77"/>
      <c r="IE13541" s="77"/>
      <c r="IF13541" s="77"/>
      <c r="IG13541" s="77"/>
      <c r="IH13541" s="77"/>
      <c r="II13541" s="77"/>
      <c r="IJ13541" s="77"/>
      <c r="IK13541" s="77"/>
      <c r="IL13541" s="77"/>
      <c r="IM13541" s="77"/>
      <c r="IN13541" s="77"/>
      <c r="IO13541" s="77"/>
      <c r="IP13541" s="77"/>
      <c r="IQ13541" s="77"/>
      <c r="IR13541" s="77"/>
      <c r="IS13541" s="77"/>
      <c r="IT13541" s="77"/>
      <c r="IU13541" s="77"/>
      <c r="IV13541" s="3"/>
      <c r="IW13541" s="3"/>
      <c r="IX13541" s="3"/>
      <c r="IY13541" s="3"/>
      <c r="IZ13541" s="3"/>
      <c r="JA13541" s="551"/>
      <c r="JB13541" s="713"/>
      <c r="JC13541" s="713"/>
      <c r="JD13541" s="713"/>
      <c r="JE13541" s="713"/>
      <c r="JF13541" s="713"/>
      <c r="JG13541" s="713"/>
      <c r="JH13541" s="713"/>
      <c r="JI13541" s="713"/>
      <c r="JJ13541" s="713"/>
      <c r="JK13541" s="713"/>
      <c r="JL13541" s="713"/>
      <c r="JM13541" s="713"/>
      <c r="JN13541" s="713"/>
      <c r="JO13541" s="713"/>
      <c r="JP13541" s="713"/>
      <c r="JQ13541" s="713"/>
      <c r="JR13541" s="713"/>
      <c r="JS13541" s="713"/>
      <c r="JT13541" s="713"/>
      <c r="JU13541" s="713"/>
      <c r="JV13541" s="713"/>
      <c r="JW13541" s="713"/>
      <c r="JX13541" s="713"/>
      <c r="JY13541" s="713"/>
      <c r="JZ13541" s="713"/>
      <c r="KA13541" s="713"/>
      <c r="KB13541" s="713"/>
      <c r="KC13541" s="713"/>
      <c r="KD13541" s="713"/>
      <c r="KE13541" s="713"/>
      <c r="KF13541" s="713"/>
      <c r="KG13541" s="713"/>
      <c r="KH13541" s="713"/>
      <c r="KI13541" s="713"/>
      <c r="KJ13541" s="713"/>
      <c r="KK13541" s="713"/>
      <c r="KL13541" s="713"/>
      <c r="KM13541" s="713"/>
      <c r="KN13541" s="713"/>
      <c r="KO13541" s="713"/>
      <c r="KP13541" s="713"/>
      <c r="KQ13541" s="713"/>
      <c r="KR13541" s="713"/>
      <c r="KS13541" s="713"/>
      <c r="KT13541" s="713"/>
      <c r="KU13541" s="713"/>
      <c r="KV13541" s="713"/>
      <c r="KW13541" s="713"/>
      <c r="KX13541" s="713"/>
      <c r="KY13541" s="713"/>
      <c r="KZ13541" s="713"/>
      <c r="LA13541" s="713"/>
      <c r="LB13541" s="713"/>
      <c r="LC13541" s="713"/>
      <c r="LD13541" s="713"/>
      <c r="LE13541" s="713"/>
      <c r="LF13541" s="713"/>
      <c r="LG13541" s="713"/>
      <c r="LH13541" s="713"/>
      <c r="LI13541" s="713"/>
      <c r="LJ13541" s="713"/>
      <c r="LK13541" s="713"/>
      <c r="LL13541" s="713"/>
      <c r="LM13541" s="713"/>
      <c r="LN13541" s="713"/>
      <c r="LO13541" s="713"/>
      <c r="LP13541" s="713"/>
      <c r="LQ13541" s="713"/>
      <c r="LR13541" s="713"/>
      <c r="LS13541" s="713"/>
      <c r="LT13541" s="713"/>
      <c r="LU13541" s="713"/>
      <c r="LV13541" s="713"/>
      <c r="LW13541" s="713"/>
      <c r="LX13541" s="713"/>
      <c r="LY13541" s="713"/>
      <c r="LZ13541" s="713"/>
      <c r="MA13541" s="713"/>
      <c r="MB13541" s="713"/>
      <c r="MC13541" s="713"/>
      <c r="MD13541" s="713"/>
      <c r="ME13541" s="713"/>
      <c r="MF13541" s="713"/>
      <c r="MG13541" s="713"/>
      <c r="MH13541" s="713"/>
      <c r="MI13541" s="713"/>
      <c r="MJ13541" s="713"/>
      <c r="MK13541" s="713"/>
      <c r="ML13541" s="713"/>
      <c r="MM13541" s="713"/>
      <c r="MN13541" s="713"/>
      <c r="MO13541" s="713"/>
      <c r="MP13541" s="713"/>
      <c r="MQ13541" s="713"/>
      <c r="MR13541" s="713"/>
      <c r="MS13541" s="713"/>
      <c r="MT13541" s="713"/>
      <c r="MU13541" s="713"/>
      <c r="MV13541" s="714"/>
      <c r="MW13541" s="714"/>
      <c r="MX13541" s="714"/>
      <c r="MY13541" s="714"/>
      <c r="MZ13541" s="714"/>
    </row>
    <row r="13542" spans="1:364" s="49" customFormat="1">
      <c r="A13542" s="723"/>
      <c r="B13542" s="724"/>
      <c r="C13542" s="709"/>
      <c r="D13542" s="474"/>
      <c r="E13542" s="7"/>
      <c r="F13542" s="7"/>
      <c r="G13542" s="7"/>
      <c r="H13542" s="6"/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6"/>
      <c r="AE13542" s="6"/>
      <c r="AF13542" s="373"/>
      <c r="AG13542" s="7"/>
      <c r="AH13542" s="7"/>
      <c r="AI13542" s="7"/>
      <c r="AJ13542" s="7"/>
      <c r="AK13542" s="7"/>
      <c r="AL13542" s="7"/>
      <c r="AM13542" s="7"/>
      <c r="AN13542" s="7"/>
      <c r="AO13542" s="373"/>
      <c r="AP13542" s="6"/>
      <c r="AQ13542" s="6"/>
      <c r="AR13542" s="6"/>
      <c r="AS13542" s="6"/>
      <c r="AT13542" s="6"/>
      <c r="AU13542" s="6"/>
      <c r="AV13542" s="6"/>
      <c r="AW13542" s="6"/>
      <c r="AX13542" s="6"/>
      <c r="AY13542" s="6"/>
      <c r="AZ13542" s="6"/>
      <c r="BA13542" s="6"/>
      <c r="BB13542" s="6"/>
      <c r="BC13542" s="6"/>
      <c r="BD13542" s="6"/>
      <c r="BE13542" s="6"/>
      <c r="BF13542" s="6"/>
      <c r="BG13542" s="6"/>
      <c r="BH13542" s="6"/>
      <c r="BI13542" s="6"/>
      <c r="BJ13542" s="6"/>
      <c r="BK13542" s="6"/>
      <c r="BL13542" s="6"/>
      <c r="BM13542" s="6"/>
      <c r="BN13542" s="6"/>
      <c r="BO13542" s="6"/>
      <c r="BP13542" s="6"/>
      <c r="BQ13542" s="6"/>
      <c r="BR13542" s="6"/>
      <c r="BS13542" s="6"/>
      <c r="BT13542" s="6"/>
      <c r="BU13542" s="6"/>
      <c r="BV13542" s="6"/>
      <c r="BW13542" s="6"/>
      <c r="BX13542" s="6"/>
      <c r="BY13542" s="6"/>
      <c r="BZ13542" s="373"/>
      <c r="CA13542" s="7"/>
      <c r="CB13542" s="7"/>
      <c r="CC13542" s="7"/>
      <c r="CD13542" s="7"/>
      <c r="CE13542" s="7"/>
      <c r="CF13542" s="7"/>
      <c r="CG13542" s="7"/>
      <c r="CH13542" s="7"/>
      <c r="CI13542" s="7"/>
      <c r="CJ13542" s="7"/>
      <c r="CK13542" s="7"/>
      <c r="CL13542" s="7"/>
      <c r="CM13542" s="7"/>
      <c r="CN13542" s="7"/>
      <c r="CO13542" s="7"/>
      <c r="CP13542" s="7"/>
      <c r="CQ13542" s="7"/>
      <c r="CR13542" s="7"/>
      <c r="CS13542" s="7"/>
      <c r="CT13542" s="7"/>
      <c r="CU13542" s="7"/>
      <c r="CV13542" s="7"/>
      <c r="CW13542" s="7"/>
      <c r="CX13542" s="7"/>
      <c r="CY13542" s="7"/>
      <c r="CZ13542" s="7"/>
      <c r="DA13542" s="7"/>
      <c r="DB13542" s="7"/>
      <c r="DC13542" s="7"/>
      <c r="DD13542" s="7"/>
      <c r="DE13542" s="7"/>
      <c r="DF13542" s="7"/>
      <c r="DG13542" s="373"/>
      <c r="DH13542" s="6"/>
      <c r="DI13542" s="6"/>
      <c r="DJ13542" s="6"/>
      <c r="DK13542" s="6"/>
      <c r="DL13542" s="6"/>
      <c r="DM13542" s="6"/>
      <c r="DN13542" s="6"/>
      <c r="DO13542" s="6"/>
      <c r="DP13542" s="6"/>
      <c r="DQ13542" s="6"/>
      <c r="DR13542" s="6"/>
      <c r="DS13542" s="6"/>
      <c r="DT13542" s="6"/>
      <c r="DU13542" s="6"/>
      <c r="DV13542" s="6"/>
      <c r="DW13542" s="6"/>
      <c r="DX13542" s="6"/>
      <c r="DY13542" s="6"/>
      <c r="DZ13542" s="6"/>
      <c r="EA13542" s="6"/>
      <c r="EB13542" s="6"/>
      <c r="EC13542" s="6"/>
      <c r="ED13542" s="6"/>
      <c r="EE13542" s="6"/>
      <c r="EF13542" s="6"/>
      <c r="EG13542" s="6"/>
      <c r="EH13542" s="6"/>
      <c r="EI13542" s="6"/>
      <c r="EJ13542" s="6"/>
      <c r="EK13542" s="6"/>
      <c r="EL13542" s="6"/>
      <c r="EM13542" s="6"/>
      <c r="EN13542" s="6"/>
      <c r="EO13542" s="6"/>
      <c r="EP13542" s="6"/>
      <c r="EQ13542" s="6"/>
      <c r="ER13542" s="6"/>
      <c r="ES13542" s="6"/>
      <c r="ET13542" s="6"/>
      <c r="EU13542" s="6"/>
      <c r="EV13542" s="6"/>
      <c r="EW13542" s="6"/>
      <c r="EX13542" s="6"/>
      <c r="EY13542" s="6"/>
      <c r="EZ13542" s="6"/>
      <c r="FA13542" s="6"/>
      <c r="FB13542" s="6"/>
      <c r="FC13542" s="6"/>
      <c r="FD13542" s="6"/>
      <c r="FE13542" s="6"/>
      <c r="FF13542" s="373"/>
      <c r="FG13542" s="6"/>
      <c r="FH13542" s="6"/>
      <c r="FI13542" s="6"/>
      <c r="FJ13542" s="6"/>
      <c r="FK13542" s="6"/>
      <c r="FL13542" s="6"/>
      <c r="FM13542" s="225"/>
      <c r="FN13542" s="6"/>
      <c r="FO13542" s="6"/>
      <c r="FP13542" s="6"/>
      <c r="FQ13542" s="6"/>
      <c r="FR13542" s="510"/>
      <c r="FS13542" s="3"/>
      <c r="FT13542" s="3"/>
      <c r="FU13542" s="3"/>
      <c r="FV13542" s="3"/>
      <c r="FW13542" s="3"/>
      <c r="FX13542" s="3"/>
      <c r="FY13542" s="3"/>
      <c r="FZ13542" s="3"/>
      <c r="GA13542" s="3"/>
      <c r="GB13542" s="3"/>
      <c r="GC13542" s="3"/>
      <c r="GD13542" s="3"/>
      <c r="GE13542" s="3"/>
      <c r="GF13542" s="3"/>
      <c r="GG13542" s="3"/>
      <c r="GH13542" s="3"/>
      <c r="GI13542" s="101"/>
      <c r="GJ13542" s="511"/>
      <c r="GK13542" s="101"/>
      <c r="GL13542" s="77"/>
      <c r="GM13542" s="77"/>
      <c r="GN13542" s="77"/>
      <c r="GO13542" s="77"/>
      <c r="GP13542" s="77"/>
      <c r="GQ13542" s="77"/>
      <c r="GR13542" s="77"/>
      <c r="GS13542" s="77"/>
      <c r="GT13542" s="77"/>
      <c r="GU13542" s="77"/>
      <c r="GV13542" s="77"/>
      <c r="GW13542" s="77"/>
      <c r="GX13542" s="77"/>
      <c r="GY13542" s="77"/>
      <c r="GZ13542" s="77"/>
      <c r="HA13542" s="77"/>
      <c r="HB13542" s="77"/>
      <c r="HC13542" s="77"/>
      <c r="HD13542" s="77"/>
      <c r="HE13542" s="77"/>
      <c r="HF13542" s="77"/>
      <c r="HG13542" s="77"/>
      <c r="HH13542" s="77"/>
      <c r="HI13542" s="77"/>
      <c r="HJ13542" s="77"/>
      <c r="HK13542" s="77"/>
      <c r="HL13542" s="77"/>
      <c r="HM13542" s="77"/>
      <c r="HN13542" s="77"/>
      <c r="HO13542" s="77"/>
      <c r="HP13542" s="77"/>
      <c r="HQ13542" s="77"/>
      <c r="HR13542" s="77"/>
      <c r="HS13542" s="77"/>
      <c r="HT13542" s="77"/>
      <c r="HU13542" s="77"/>
      <c r="HV13542" s="77"/>
      <c r="HW13542" s="77"/>
      <c r="HX13542" s="77"/>
      <c r="HY13542" s="77"/>
      <c r="HZ13542" s="77"/>
      <c r="IA13542" s="77"/>
      <c r="IB13542" s="77"/>
      <c r="IC13542" s="77"/>
      <c r="ID13542" s="77"/>
      <c r="IE13542" s="77"/>
      <c r="IF13542" s="77"/>
      <c r="IG13542" s="77"/>
      <c r="IH13542" s="77"/>
      <c r="II13542" s="77"/>
      <c r="IJ13542" s="77"/>
      <c r="IK13542" s="77"/>
      <c r="IL13542" s="77"/>
      <c r="IM13542" s="77"/>
      <c r="IN13542" s="77"/>
      <c r="IO13542" s="77"/>
      <c r="IP13542" s="77"/>
      <c r="IQ13542" s="77"/>
      <c r="IR13542" s="77"/>
      <c r="IS13542" s="77"/>
      <c r="IT13542" s="77"/>
      <c r="IU13542" s="77"/>
      <c r="IV13542" s="3"/>
      <c r="IW13542" s="3"/>
      <c r="IX13542" s="3"/>
      <c r="IY13542" s="3"/>
      <c r="IZ13542" s="3"/>
      <c r="JA13542" s="551"/>
      <c r="JB13542" s="713"/>
      <c r="JC13542" s="713"/>
      <c r="JD13542" s="713"/>
      <c r="JE13542" s="713"/>
      <c r="JF13542" s="713"/>
      <c r="JG13542" s="713"/>
      <c r="JH13542" s="713"/>
      <c r="JI13542" s="713"/>
      <c r="JJ13542" s="713"/>
      <c r="JK13542" s="713"/>
      <c r="JL13542" s="713"/>
      <c r="JM13542" s="713"/>
      <c r="JN13542" s="713"/>
      <c r="JO13542" s="713"/>
      <c r="JP13542" s="713"/>
      <c r="JQ13542" s="713"/>
      <c r="JR13542" s="713"/>
      <c r="JS13542" s="713"/>
      <c r="JT13542" s="713"/>
      <c r="JU13542" s="713"/>
      <c r="JV13542" s="713"/>
      <c r="JW13542" s="713"/>
      <c r="JX13542" s="713"/>
      <c r="JY13542" s="713"/>
      <c r="JZ13542" s="713"/>
      <c r="KA13542" s="713"/>
      <c r="KB13542" s="713"/>
      <c r="KC13542" s="713"/>
      <c r="KD13542" s="713"/>
      <c r="KE13542" s="713"/>
      <c r="KF13542" s="713"/>
      <c r="KG13542" s="713"/>
      <c r="KH13542" s="713"/>
      <c r="KI13542" s="713"/>
      <c r="KJ13542" s="713"/>
      <c r="KK13542" s="713"/>
      <c r="KL13542" s="713"/>
      <c r="KM13542" s="713"/>
      <c r="KN13542" s="713"/>
      <c r="KO13542" s="713"/>
      <c r="KP13542" s="713"/>
      <c r="KQ13542" s="713"/>
      <c r="KR13542" s="713"/>
      <c r="KS13542" s="713"/>
      <c r="KT13542" s="713"/>
      <c r="KU13542" s="713"/>
      <c r="KV13542" s="713"/>
      <c r="KW13542" s="713"/>
      <c r="KX13542" s="713"/>
      <c r="KY13542" s="713"/>
      <c r="KZ13542" s="713"/>
      <c r="LA13542" s="713"/>
      <c r="LB13542" s="713"/>
      <c r="LC13542" s="713"/>
      <c r="LD13542" s="713"/>
      <c r="LE13542" s="713"/>
      <c r="LF13542" s="713"/>
      <c r="LG13542" s="713"/>
      <c r="LH13542" s="713"/>
      <c r="LI13542" s="713"/>
      <c r="LJ13542" s="713"/>
      <c r="LK13542" s="713"/>
      <c r="LL13542" s="713"/>
      <c r="LM13542" s="713"/>
      <c r="LN13542" s="713"/>
      <c r="LO13542" s="713"/>
      <c r="LP13542" s="713"/>
      <c r="LQ13542" s="713"/>
      <c r="LR13542" s="713"/>
      <c r="LS13542" s="713"/>
      <c r="LT13542" s="713"/>
      <c r="LU13542" s="713"/>
      <c r="LV13542" s="713"/>
      <c r="LW13542" s="713"/>
      <c r="LX13542" s="713"/>
      <c r="LY13542" s="713"/>
      <c r="LZ13542" s="713"/>
      <c r="MA13542" s="713"/>
      <c r="MB13542" s="713"/>
      <c r="MC13542" s="713"/>
      <c r="MD13542" s="713"/>
      <c r="ME13542" s="713"/>
      <c r="MF13542" s="713"/>
      <c r="MG13542" s="713"/>
      <c r="MH13542" s="713"/>
      <c r="MI13542" s="713"/>
      <c r="MJ13542" s="713"/>
      <c r="MK13542" s="713"/>
      <c r="ML13542" s="713"/>
      <c r="MM13542" s="713"/>
      <c r="MN13542" s="713"/>
      <c r="MO13542" s="713"/>
      <c r="MP13542" s="713"/>
      <c r="MQ13542" s="713"/>
      <c r="MR13542" s="713"/>
      <c r="MS13542" s="713"/>
      <c r="MT13542" s="713"/>
      <c r="MU13542" s="713"/>
      <c r="MV13542" s="714"/>
      <c r="MW13542" s="714"/>
      <c r="MX13542" s="714"/>
      <c r="MY13542" s="714"/>
      <c r="MZ13542" s="714"/>
    </row>
    <row r="13543" spans="1:364" s="49" customFormat="1">
      <c r="A13543" s="723"/>
      <c r="B13543" s="724"/>
      <c r="C13543" s="709"/>
      <c r="D13543" s="474"/>
      <c r="E13543" s="7"/>
      <c r="F13543" s="7"/>
      <c r="G13543" s="7"/>
      <c r="H13543" s="6"/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6"/>
      <c r="AE13543" s="6"/>
      <c r="AF13543" s="373"/>
      <c r="AG13543" s="7"/>
      <c r="AH13543" s="7"/>
      <c r="AI13543" s="7"/>
      <c r="AJ13543" s="7"/>
      <c r="AK13543" s="7"/>
      <c r="AL13543" s="7"/>
      <c r="AM13543" s="7"/>
      <c r="AN13543" s="7"/>
      <c r="AO13543" s="373"/>
      <c r="AP13543" s="6"/>
      <c r="AQ13543" s="6"/>
      <c r="AR13543" s="6"/>
      <c r="AS13543" s="6"/>
      <c r="AT13543" s="6"/>
      <c r="AU13543" s="6"/>
      <c r="AV13543" s="6"/>
      <c r="AW13543" s="6"/>
      <c r="AX13543" s="6"/>
      <c r="AY13543" s="6"/>
      <c r="AZ13543" s="6"/>
      <c r="BA13543" s="6"/>
      <c r="BB13543" s="6"/>
      <c r="BC13543" s="6"/>
      <c r="BD13543" s="6"/>
      <c r="BE13543" s="6"/>
      <c r="BF13543" s="6"/>
      <c r="BG13543" s="6"/>
      <c r="BH13543" s="6"/>
      <c r="BI13543" s="6"/>
      <c r="BJ13543" s="6"/>
      <c r="BK13543" s="6"/>
      <c r="BL13543" s="6"/>
      <c r="BM13543" s="6"/>
      <c r="BN13543" s="6"/>
      <c r="BO13543" s="6"/>
      <c r="BP13543" s="6"/>
      <c r="BQ13543" s="6"/>
      <c r="BR13543" s="6"/>
      <c r="BS13543" s="6"/>
      <c r="BT13543" s="6"/>
      <c r="BU13543" s="6"/>
      <c r="BV13543" s="6"/>
      <c r="BW13543" s="6"/>
      <c r="BX13543" s="6"/>
      <c r="BY13543" s="6"/>
      <c r="BZ13543" s="373"/>
      <c r="CA13543" s="7"/>
      <c r="CB13543" s="7"/>
      <c r="CC13543" s="7"/>
      <c r="CD13543" s="7"/>
      <c r="CE13543" s="7"/>
      <c r="CF13543" s="7"/>
      <c r="CG13543" s="7"/>
      <c r="CH13543" s="7"/>
      <c r="CI13543" s="7"/>
      <c r="CJ13543" s="7"/>
      <c r="CK13543" s="7"/>
      <c r="CL13543" s="7"/>
      <c r="CM13543" s="7"/>
      <c r="CN13543" s="7"/>
      <c r="CO13543" s="7"/>
      <c r="CP13543" s="7"/>
      <c r="CQ13543" s="7"/>
      <c r="CR13543" s="7"/>
      <c r="CS13543" s="7"/>
      <c r="CT13543" s="7"/>
      <c r="CU13543" s="7"/>
      <c r="CV13543" s="7"/>
      <c r="CW13543" s="7"/>
      <c r="CX13543" s="7"/>
      <c r="CY13543" s="7"/>
      <c r="CZ13543" s="7"/>
      <c r="DA13543" s="7"/>
      <c r="DB13543" s="7"/>
      <c r="DC13543" s="7"/>
      <c r="DD13543" s="7"/>
      <c r="DE13543" s="7"/>
      <c r="DF13543" s="7"/>
      <c r="DG13543" s="373"/>
      <c r="DH13543" s="6"/>
      <c r="DI13543" s="6"/>
      <c r="DJ13543" s="6"/>
      <c r="DK13543" s="6"/>
      <c r="DL13543" s="6"/>
      <c r="DM13543" s="6"/>
      <c r="DN13543" s="6"/>
      <c r="DO13543" s="6"/>
      <c r="DP13543" s="6"/>
      <c r="DQ13543" s="6"/>
      <c r="DR13543" s="6"/>
      <c r="DS13543" s="6"/>
      <c r="DT13543" s="6"/>
      <c r="DU13543" s="6"/>
      <c r="DV13543" s="6"/>
      <c r="DW13543" s="6"/>
      <c r="DX13543" s="6"/>
      <c r="DY13543" s="6"/>
      <c r="DZ13543" s="6"/>
      <c r="EA13543" s="6"/>
      <c r="EB13543" s="6"/>
      <c r="EC13543" s="6"/>
      <c r="ED13543" s="6"/>
      <c r="EE13543" s="6"/>
      <c r="EF13543" s="6"/>
      <c r="EG13543" s="6"/>
      <c r="EH13543" s="6"/>
      <c r="EI13543" s="6"/>
      <c r="EJ13543" s="6"/>
      <c r="EK13543" s="6"/>
      <c r="EL13543" s="6"/>
      <c r="EM13543" s="6"/>
      <c r="EN13543" s="6"/>
      <c r="EO13543" s="6"/>
      <c r="EP13543" s="6"/>
      <c r="EQ13543" s="6"/>
      <c r="ER13543" s="6"/>
      <c r="ES13543" s="6"/>
      <c r="ET13543" s="6"/>
      <c r="EU13543" s="6"/>
      <c r="EV13543" s="6"/>
      <c r="EW13543" s="6"/>
      <c r="EX13543" s="6"/>
      <c r="EY13543" s="6"/>
      <c r="EZ13543" s="6"/>
      <c r="FA13543" s="6"/>
      <c r="FB13543" s="6"/>
      <c r="FC13543" s="6"/>
      <c r="FD13543" s="6"/>
      <c r="FE13543" s="6"/>
      <c r="FF13543" s="373"/>
      <c r="FG13543" s="6"/>
      <c r="FH13543" s="6"/>
      <c r="FI13543" s="6"/>
      <c r="FJ13543" s="6"/>
      <c r="FK13543" s="6"/>
      <c r="FL13543" s="6"/>
      <c r="FM13543" s="225"/>
      <c r="FN13543" s="6"/>
      <c r="FO13543" s="6"/>
      <c r="FP13543" s="6"/>
      <c r="FQ13543" s="6"/>
      <c r="FR13543" s="510"/>
      <c r="FS13543" s="3"/>
      <c r="FT13543" s="3"/>
      <c r="FU13543" s="3"/>
      <c r="FV13543" s="3"/>
      <c r="FW13543" s="3"/>
      <c r="FX13543" s="3"/>
      <c r="FY13543" s="3"/>
      <c r="FZ13543" s="3"/>
      <c r="GA13543" s="3"/>
      <c r="GB13543" s="3"/>
      <c r="GC13543" s="3"/>
      <c r="GD13543" s="3"/>
      <c r="GE13543" s="3"/>
      <c r="GF13543" s="3"/>
      <c r="GG13543" s="3"/>
      <c r="GH13543" s="3"/>
      <c r="GI13543" s="101"/>
      <c r="GJ13543" s="511"/>
      <c r="GK13543" s="101"/>
      <c r="GL13543" s="77"/>
      <c r="GM13543" s="77"/>
      <c r="GN13543" s="77"/>
      <c r="GO13543" s="77"/>
      <c r="GP13543" s="77"/>
      <c r="GQ13543" s="77"/>
      <c r="GR13543" s="77"/>
      <c r="GS13543" s="77"/>
      <c r="GT13543" s="77"/>
      <c r="GU13543" s="77"/>
      <c r="GV13543" s="77"/>
      <c r="GW13543" s="77"/>
      <c r="GX13543" s="77"/>
      <c r="GY13543" s="77"/>
      <c r="GZ13543" s="77"/>
      <c r="HA13543" s="77"/>
      <c r="HB13543" s="77"/>
      <c r="HC13543" s="77"/>
      <c r="HD13543" s="77"/>
      <c r="HE13543" s="77"/>
      <c r="HF13543" s="77"/>
      <c r="HG13543" s="77"/>
      <c r="HH13543" s="77"/>
      <c r="HI13543" s="77"/>
      <c r="HJ13543" s="77"/>
      <c r="HK13543" s="77"/>
      <c r="HL13543" s="77"/>
      <c r="HM13543" s="77"/>
      <c r="HN13543" s="77"/>
      <c r="HO13543" s="77"/>
      <c r="HP13543" s="77"/>
      <c r="HQ13543" s="77"/>
      <c r="HR13543" s="77"/>
      <c r="HS13543" s="77"/>
      <c r="HT13543" s="77"/>
      <c r="HU13543" s="77"/>
      <c r="HV13543" s="77"/>
      <c r="HW13543" s="77"/>
      <c r="HX13543" s="77"/>
      <c r="HY13543" s="77"/>
      <c r="HZ13543" s="77"/>
      <c r="IA13543" s="77"/>
      <c r="IB13543" s="77"/>
      <c r="IC13543" s="77"/>
      <c r="ID13543" s="77"/>
      <c r="IE13543" s="77"/>
      <c r="IF13543" s="77"/>
      <c r="IG13543" s="77"/>
      <c r="IH13543" s="77"/>
      <c r="II13543" s="77"/>
      <c r="IJ13543" s="77"/>
      <c r="IK13543" s="77"/>
      <c r="IL13543" s="77"/>
      <c r="IM13543" s="77"/>
      <c r="IN13543" s="77"/>
      <c r="IO13543" s="77"/>
      <c r="IP13543" s="77"/>
      <c r="IQ13543" s="77"/>
      <c r="IR13543" s="77"/>
      <c r="IS13543" s="77"/>
      <c r="IT13543" s="77"/>
      <c r="IU13543" s="77"/>
      <c r="IV13543" s="3"/>
      <c r="IW13543" s="3"/>
      <c r="IX13543" s="3"/>
      <c r="IY13543" s="3"/>
      <c r="IZ13543" s="3"/>
      <c r="JA13543" s="551"/>
      <c r="JB13543" s="713"/>
      <c r="JC13543" s="713"/>
      <c r="JD13543" s="713"/>
      <c r="JE13543" s="713"/>
      <c r="JF13543" s="713"/>
      <c r="JG13543" s="713"/>
      <c r="JH13543" s="713"/>
      <c r="JI13543" s="713"/>
      <c r="JJ13543" s="713"/>
      <c r="JK13543" s="713"/>
      <c r="JL13543" s="713"/>
      <c r="JM13543" s="713"/>
      <c r="JN13543" s="713"/>
      <c r="JO13543" s="713"/>
      <c r="JP13543" s="713"/>
      <c r="JQ13543" s="713"/>
      <c r="JR13543" s="713"/>
      <c r="JS13543" s="713"/>
      <c r="JT13543" s="713"/>
      <c r="JU13543" s="713"/>
      <c r="JV13543" s="713"/>
      <c r="JW13543" s="713"/>
      <c r="JX13543" s="713"/>
      <c r="JY13543" s="713"/>
      <c r="JZ13543" s="713"/>
      <c r="KA13543" s="713"/>
      <c r="KB13543" s="713"/>
      <c r="KC13543" s="713"/>
      <c r="KD13543" s="713"/>
      <c r="KE13543" s="713"/>
      <c r="KF13543" s="713"/>
      <c r="KG13543" s="713"/>
      <c r="KH13543" s="713"/>
      <c r="KI13543" s="713"/>
      <c r="KJ13543" s="713"/>
      <c r="KK13543" s="713"/>
      <c r="KL13543" s="713"/>
      <c r="KM13543" s="713"/>
      <c r="KN13543" s="713"/>
      <c r="KO13543" s="713"/>
      <c r="KP13543" s="713"/>
      <c r="KQ13543" s="713"/>
      <c r="KR13543" s="713"/>
      <c r="KS13543" s="713"/>
      <c r="KT13543" s="713"/>
      <c r="KU13543" s="713"/>
      <c r="KV13543" s="713"/>
      <c r="KW13543" s="713"/>
      <c r="KX13543" s="713"/>
      <c r="KY13543" s="713"/>
      <c r="KZ13543" s="713"/>
      <c r="LA13543" s="713"/>
      <c r="LB13543" s="713"/>
      <c r="LC13543" s="713"/>
      <c r="LD13543" s="713"/>
      <c r="LE13543" s="713"/>
      <c r="LF13543" s="713"/>
      <c r="LG13543" s="713"/>
      <c r="LH13543" s="713"/>
      <c r="LI13543" s="713"/>
      <c r="LJ13543" s="713"/>
      <c r="LK13543" s="713"/>
      <c r="LL13543" s="713"/>
      <c r="LM13543" s="713"/>
      <c r="LN13543" s="713"/>
      <c r="LO13543" s="713"/>
      <c r="LP13543" s="713"/>
      <c r="LQ13543" s="713"/>
      <c r="LR13543" s="713"/>
      <c r="LS13543" s="713"/>
      <c r="LT13543" s="713"/>
      <c r="LU13543" s="713"/>
      <c r="LV13543" s="713"/>
      <c r="LW13543" s="713"/>
      <c r="LX13543" s="713"/>
      <c r="LY13543" s="713"/>
      <c r="LZ13543" s="713"/>
      <c r="MA13543" s="713"/>
      <c r="MB13543" s="713"/>
      <c r="MC13543" s="713"/>
      <c r="MD13543" s="713"/>
      <c r="ME13543" s="713"/>
      <c r="MF13543" s="713"/>
      <c r="MG13543" s="713"/>
      <c r="MH13543" s="713"/>
      <c r="MI13543" s="713"/>
      <c r="MJ13543" s="713"/>
      <c r="MK13543" s="713"/>
      <c r="ML13543" s="713"/>
      <c r="MM13543" s="713"/>
      <c r="MN13543" s="713"/>
      <c r="MO13543" s="713"/>
      <c r="MP13543" s="713"/>
      <c r="MQ13543" s="713"/>
      <c r="MR13543" s="713"/>
      <c r="MS13543" s="713"/>
      <c r="MT13543" s="713"/>
      <c r="MU13543" s="713"/>
      <c r="MV13543" s="714"/>
      <c r="MW13543" s="714"/>
      <c r="MX13543" s="714"/>
      <c r="MY13543" s="714"/>
      <c r="MZ13543" s="714"/>
    </row>
    <row r="13544" spans="1:364" s="49" customFormat="1">
      <c r="A13544" s="723"/>
      <c r="B13544" s="724"/>
      <c r="C13544" s="709"/>
      <c r="D13544" s="474"/>
      <c r="E13544" s="7"/>
      <c r="F13544" s="7"/>
      <c r="G13544" s="7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6"/>
      <c r="AE13544" s="6"/>
      <c r="AF13544" s="373"/>
      <c r="AG13544" s="7"/>
      <c r="AH13544" s="7"/>
      <c r="AI13544" s="7"/>
      <c r="AJ13544" s="7"/>
      <c r="AK13544" s="7"/>
      <c r="AL13544" s="7"/>
      <c r="AM13544" s="7"/>
      <c r="AN13544" s="7"/>
      <c r="AO13544" s="373"/>
      <c r="AP13544" s="6"/>
      <c r="AQ13544" s="6"/>
      <c r="AR13544" s="6"/>
      <c r="AS13544" s="6"/>
      <c r="AT13544" s="6"/>
      <c r="AU13544" s="6"/>
      <c r="AV13544" s="6"/>
      <c r="AW13544" s="6"/>
      <c r="AX13544" s="6"/>
      <c r="AY13544" s="6"/>
      <c r="AZ13544" s="6"/>
      <c r="BA13544" s="6"/>
      <c r="BB13544" s="6"/>
      <c r="BC13544" s="6"/>
      <c r="BD13544" s="6"/>
      <c r="BE13544" s="6"/>
      <c r="BF13544" s="6"/>
      <c r="BG13544" s="6"/>
      <c r="BH13544" s="6"/>
      <c r="BI13544" s="6"/>
      <c r="BJ13544" s="6"/>
      <c r="BK13544" s="6"/>
      <c r="BL13544" s="6"/>
      <c r="BM13544" s="6"/>
      <c r="BN13544" s="6"/>
      <c r="BO13544" s="6"/>
      <c r="BP13544" s="6"/>
      <c r="BQ13544" s="6"/>
      <c r="BR13544" s="6"/>
      <c r="BS13544" s="6"/>
      <c r="BT13544" s="6"/>
      <c r="BU13544" s="6"/>
      <c r="BV13544" s="6"/>
      <c r="BW13544" s="6"/>
      <c r="BX13544" s="6"/>
      <c r="BY13544" s="6"/>
      <c r="BZ13544" s="373"/>
      <c r="CA13544" s="7"/>
      <c r="CB13544" s="7"/>
      <c r="CC13544" s="7"/>
      <c r="CD13544" s="7"/>
      <c r="CE13544" s="7"/>
      <c r="CF13544" s="7"/>
      <c r="CG13544" s="7"/>
      <c r="CH13544" s="7"/>
      <c r="CI13544" s="7"/>
      <c r="CJ13544" s="7"/>
      <c r="CK13544" s="7"/>
      <c r="CL13544" s="7"/>
      <c r="CM13544" s="7"/>
      <c r="CN13544" s="7"/>
      <c r="CO13544" s="7"/>
      <c r="CP13544" s="7"/>
      <c r="CQ13544" s="7"/>
      <c r="CR13544" s="7"/>
      <c r="CS13544" s="7"/>
      <c r="CT13544" s="7"/>
      <c r="CU13544" s="7"/>
      <c r="CV13544" s="7"/>
      <c r="CW13544" s="7"/>
      <c r="CX13544" s="7"/>
      <c r="CY13544" s="7"/>
      <c r="CZ13544" s="7"/>
      <c r="DA13544" s="7"/>
      <c r="DB13544" s="7"/>
      <c r="DC13544" s="7"/>
      <c r="DD13544" s="7"/>
      <c r="DE13544" s="7"/>
      <c r="DF13544" s="7"/>
      <c r="DG13544" s="373"/>
      <c r="DH13544" s="6"/>
      <c r="DI13544" s="6"/>
      <c r="DJ13544" s="6"/>
      <c r="DK13544" s="6"/>
      <c r="DL13544" s="6"/>
      <c r="DM13544" s="6"/>
      <c r="DN13544" s="6"/>
      <c r="DO13544" s="6"/>
      <c r="DP13544" s="6"/>
      <c r="DQ13544" s="6"/>
      <c r="DR13544" s="6"/>
      <c r="DS13544" s="6"/>
      <c r="DT13544" s="6"/>
      <c r="DU13544" s="6"/>
      <c r="DV13544" s="6"/>
      <c r="DW13544" s="6"/>
      <c r="DX13544" s="6"/>
      <c r="DY13544" s="6"/>
      <c r="DZ13544" s="6"/>
      <c r="EA13544" s="6"/>
      <c r="EB13544" s="6"/>
      <c r="EC13544" s="6"/>
      <c r="ED13544" s="6"/>
      <c r="EE13544" s="6"/>
      <c r="EF13544" s="6"/>
      <c r="EG13544" s="6"/>
      <c r="EH13544" s="6"/>
      <c r="EI13544" s="6"/>
      <c r="EJ13544" s="6"/>
      <c r="EK13544" s="6"/>
      <c r="EL13544" s="6"/>
      <c r="EM13544" s="6"/>
      <c r="EN13544" s="6"/>
      <c r="EO13544" s="6"/>
      <c r="EP13544" s="6"/>
      <c r="EQ13544" s="6"/>
      <c r="ER13544" s="6"/>
      <c r="ES13544" s="6"/>
      <c r="ET13544" s="6"/>
      <c r="EU13544" s="6"/>
      <c r="EV13544" s="6"/>
      <c r="EW13544" s="6"/>
      <c r="EX13544" s="6"/>
      <c r="EY13544" s="6"/>
      <c r="EZ13544" s="6"/>
      <c r="FA13544" s="6"/>
      <c r="FB13544" s="6"/>
      <c r="FC13544" s="6"/>
      <c r="FD13544" s="6"/>
      <c r="FE13544" s="6"/>
      <c r="FF13544" s="373"/>
      <c r="FG13544" s="6"/>
      <c r="FH13544" s="6"/>
      <c r="FI13544" s="6"/>
      <c r="FJ13544" s="6"/>
      <c r="FK13544" s="6"/>
      <c r="FL13544" s="6"/>
      <c r="FM13544" s="225"/>
      <c r="FN13544" s="6"/>
      <c r="FO13544" s="6"/>
      <c r="FP13544" s="6"/>
      <c r="FQ13544" s="6"/>
      <c r="FR13544" s="510"/>
      <c r="FS13544" s="3"/>
      <c r="FT13544" s="3"/>
      <c r="FU13544" s="3"/>
      <c r="FV13544" s="3"/>
      <c r="FW13544" s="3"/>
      <c r="FX13544" s="3"/>
      <c r="FY13544" s="3"/>
      <c r="FZ13544" s="3"/>
      <c r="GA13544" s="3"/>
      <c r="GB13544" s="3"/>
      <c r="GC13544" s="3"/>
      <c r="GD13544" s="3"/>
      <c r="GE13544" s="3"/>
      <c r="GF13544" s="3"/>
      <c r="GG13544" s="3"/>
      <c r="GH13544" s="3"/>
      <c r="GI13544" s="101"/>
      <c r="GJ13544" s="511"/>
      <c r="GK13544" s="101"/>
      <c r="GL13544" s="77"/>
      <c r="GM13544" s="77"/>
      <c r="GN13544" s="77"/>
      <c r="GO13544" s="77"/>
      <c r="GP13544" s="77"/>
      <c r="GQ13544" s="77"/>
      <c r="GR13544" s="77"/>
      <c r="GS13544" s="77"/>
      <c r="GT13544" s="77"/>
      <c r="GU13544" s="77"/>
      <c r="GV13544" s="77"/>
      <c r="GW13544" s="77"/>
      <c r="GX13544" s="77"/>
      <c r="GY13544" s="77"/>
      <c r="GZ13544" s="77"/>
      <c r="HA13544" s="77"/>
      <c r="HB13544" s="77"/>
      <c r="HC13544" s="77"/>
      <c r="HD13544" s="77"/>
      <c r="HE13544" s="77"/>
      <c r="HF13544" s="77"/>
      <c r="HG13544" s="77"/>
      <c r="HH13544" s="77"/>
      <c r="HI13544" s="77"/>
      <c r="HJ13544" s="77"/>
      <c r="HK13544" s="77"/>
      <c r="HL13544" s="77"/>
      <c r="HM13544" s="77"/>
      <c r="HN13544" s="77"/>
      <c r="HO13544" s="77"/>
      <c r="HP13544" s="77"/>
      <c r="HQ13544" s="77"/>
      <c r="HR13544" s="77"/>
      <c r="HS13544" s="77"/>
      <c r="HT13544" s="77"/>
      <c r="HU13544" s="77"/>
      <c r="HV13544" s="77"/>
      <c r="HW13544" s="77"/>
      <c r="HX13544" s="77"/>
      <c r="HY13544" s="77"/>
      <c r="HZ13544" s="77"/>
      <c r="IA13544" s="77"/>
      <c r="IB13544" s="77"/>
      <c r="IC13544" s="77"/>
      <c r="ID13544" s="77"/>
      <c r="IE13544" s="77"/>
      <c r="IF13544" s="77"/>
      <c r="IG13544" s="77"/>
      <c r="IH13544" s="77"/>
      <c r="II13544" s="77"/>
      <c r="IJ13544" s="77"/>
      <c r="IK13544" s="77"/>
      <c r="IL13544" s="77"/>
      <c r="IM13544" s="77"/>
      <c r="IN13544" s="77"/>
      <c r="IO13544" s="77"/>
      <c r="IP13544" s="77"/>
      <c r="IQ13544" s="77"/>
      <c r="IR13544" s="77"/>
      <c r="IS13544" s="77"/>
      <c r="IT13544" s="77"/>
      <c r="IU13544" s="77"/>
      <c r="IV13544" s="3"/>
      <c r="IW13544" s="3"/>
      <c r="IX13544" s="3"/>
      <c r="IY13544" s="3"/>
      <c r="IZ13544" s="3"/>
      <c r="JA13544" s="551"/>
      <c r="JB13544" s="713"/>
      <c r="JC13544" s="713"/>
      <c r="JD13544" s="713"/>
      <c r="JE13544" s="713"/>
      <c r="JF13544" s="713"/>
      <c r="JG13544" s="713"/>
      <c r="JH13544" s="713"/>
      <c r="JI13544" s="713"/>
      <c r="JJ13544" s="713"/>
      <c r="JK13544" s="713"/>
      <c r="JL13544" s="713"/>
      <c r="JM13544" s="713"/>
      <c r="JN13544" s="713"/>
      <c r="JO13544" s="713"/>
      <c r="JP13544" s="713"/>
      <c r="JQ13544" s="713"/>
      <c r="JR13544" s="713"/>
      <c r="JS13544" s="713"/>
      <c r="JT13544" s="713"/>
      <c r="JU13544" s="713"/>
      <c r="JV13544" s="713"/>
      <c r="JW13544" s="713"/>
      <c r="JX13544" s="713"/>
      <c r="JY13544" s="713"/>
      <c r="JZ13544" s="713"/>
      <c r="KA13544" s="713"/>
      <c r="KB13544" s="713"/>
      <c r="KC13544" s="713"/>
      <c r="KD13544" s="713"/>
      <c r="KE13544" s="713"/>
      <c r="KF13544" s="713"/>
      <c r="KG13544" s="713"/>
      <c r="KH13544" s="713"/>
      <c r="KI13544" s="713"/>
      <c r="KJ13544" s="713"/>
      <c r="KK13544" s="713"/>
      <c r="KL13544" s="713"/>
      <c r="KM13544" s="713"/>
      <c r="KN13544" s="713"/>
      <c r="KO13544" s="713"/>
      <c r="KP13544" s="713"/>
      <c r="KQ13544" s="713"/>
      <c r="KR13544" s="713"/>
      <c r="KS13544" s="713"/>
      <c r="KT13544" s="713"/>
      <c r="KU13544" s="713"/>
      <c r="KV13544" s="713"/>
      <c r="KW13544" s="713"/>
      <c r="KX13544" s="713"/>
      <c r="KY13544" s="713"/>
      <c r="KZ13544" s="713"/>
      <c r="LA13544" s="713"/>
      <c r="LB13544" s="713"/>
      <c r="LC13544" s="713"/>
      <c r="LD13544" s="713"/>
      <c r="LE13544" s="713"/>
      <c r="LF13544" s="713"/>
      <c r="LG13544" s="713"/>
      <c r="LH13544" s="713"/>
      <c r="LI13544" s="713"/>
      <c r="LJ13544" s="713"/>
      <c r="LK13544" s="713"/>
      <c r="LL13544" s="713"/>
      <c r="LM13544" s="713"/>
      <c r="LN13544" s="713"/>
      <c r="LO13544" s="713"/>
      <c r="LP13544" s="713"/>
      <c r="LQ13544" s="713"/>
      <c r="LR13544" s="713"/>
      <c r="LS13544" s="713"/>
      <c r="LT13544" s="713"/>
      <c r="LU13544" s="713"/>
      <c r="LV13544" s="713"/>
      <c r="LW13544" s="713"/>
      <c r="LX13544" s="713"/>
      <c r="LY13544" s="713"/>
      <c r="LZ13544" s="713"/>
      <c r="MA13544" s="713"/>
      <c r="MB13544" s="713"/>
      <c r="MC13544" s="713"/>
      <c r="MD13544" s="713"/>
      <c r="ME13544" s="713"/>
      <c r="MF13544" s="713"/>
      <c r="MG13544" s="713"/>
      <c r="MH13544" s="713"/>
      <c r="MI13544" s="713"/>
      <c r="MJ13544" s="713"/>
      <c r="MK13544" s="713"/>
      <c r="ML13544" s="713"/>
      <c r="MM13544" s="713"/>
      <c r="MN13544" s="713"/>
      <c r="MO13544" s="713"/>
      <c r="MP13544" s="713"/>
      <c r="MQ13544" s="713"/>
      <c r="MR13544" s="713"/>
      <c r="MS13544" s="713"/>
      <c r="MT13544" s="713"/>
      <c r="MU13544" s="713"/>
      <c r="MV13544" s="714"/>
      <c r="MW13544" s="714"/>
      <c r="MX13544" s="714"/>
      <c r="MY13544" s="714"/>
      <c r="MZ13544" s="714"/>
    </row>
    <row r="13545" spans="1:364" s="49" customFormat="1">
      <c r="A13545" s="723"/>
      <c r="B13545" s="724"/>
      <c r="C13545" s="709"/>
      <c r="D13545" s="474"/>
      <c r="E13545" s="7"/>
      <c r="F13545" s="7"/>
      <c r="G13545" s="7"/>
      <c r="H13545" s="6"/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6"/>
      <c r="AE13545" s="6"/>
      <c r="AF13545" s="373"/>
      <c r="AG13545" s="7"/>
      <c r="AH13545" s="7"/>
      <c r="AI13545" s="7"/>
      <c r="AJ13545" s="7"/>
      <c r="AK13545" s="7"/>
      <c r="AL13545" s="7"/>
      <c r="AM13545" s="7"/>
      <c r="AN13545" s="7"/>
      <c r="AO13545" s="373"/>
      <c r="AP13545" s="6"/>
      <c r="AQ13545" s="6"/>
      <c r="AR13545" s="6"/>
      <c r="AS13545" s="6"/>
      <c r="AT13545" s="6"/>
      <c r="AU13545" s="6"/>
      <c r="AV13545" s="6"/>
      <c r="AW13545" s="6"/>
      <c r="AX13545" s="6"/>
      <c r="AY13545" s="6"/>
      <c r="AZ13545" s="6"/>
      <c r="BA13545" s="6"/>
      <c r="BB13545" s="6"/>
      <c r="BC13545" s="6"/>
      <c r="BD13545" s="6"/>
      <c r="BE13545" s="6"/>
      <c r="BF13545" s="6"/>
      <c r="BG13545" s="6"/>
      <c r="BH13545" s="6"/>
      <c r="BI13545" s="6"/>
      <c r="BJ13545" s="6"/>
      <c r="BK13545" s="6"/>
      <c r="BL13545" s="6"/>
      <c r="BM13545" s="6"/>
      <c r="BN13545" s="6"/>
      <c r="BO13545" s="6"/>
      <c r="BP13545" s="6"/>
      <c r="BQ13545" s="6"/>
      <c r="BR13545" s="6"/>
      <c r="BS13545" s="6"/>
      <c r="BT13545" s="6"/>
      <c r="BU13545" s="6"/>
      <c r="BV13545" s="6"/>
      <c r="BW13545" s="6"/>
      <c r="BX13545" s="6"/>
      <c r="BY13545" s="6"/>
      <c r="BZ13545" s="373"/>
      <c r="CA13545" s="7"/>
      <c r="CB13545" s="7"/>
      <c r="CC13545" s="7"/>
      <c r="CD13545" s="7"/>
      <c r="CE13545" s="7"/>
      <c r="CF13545" s="7"/>
      <c r="CG13545" s="7"/>
      <c r="CH13545" s="7"/>
      <c r="CI13545" s="7"/>
      <c r="CJ13545" s="7"/>
      <c r="CK13545" s="7"/>
      <c r="CL13545" s="7"/>
      <c r="CM13545" s="7"/>
      <c r="CN13545" s="7"/>
      <c r="CO13545" s="7"/>
      <c r="CP13545" s="7"/>
      <c r="CQ13545" s="7"/>
      <c r="CR13545" s="7"/>
      <c r="CS13545" s="7"/>
      <c r="CT13545" s="7"/>
      <c r="CU13545" s="7"/>
      <c r="CV13545" s="7"/>
      <c r="CW13545" s="7"/>
      <c r="CX13545" s="7"/>
      <c r="CY13545" s="7"/>
      <c r="CZ13545" s="7"/>
      <c r="DA13545" s="7"/>
      <c r="DB13545" s="7"/>
      <c r="DC13545" s="7"/>
      <c r="DD13545" s="7"/>
      <c r="DE13545" s="7"/>
      <c r="DF13545" s="7"/>
      <c r="DG13545" s="373"/>
      <c r="DH13545" s="6"/>
      <c r="DI13545" s="6"/>
      <c r="DJ13545" s="6"/>
      <c r="DK13545" s="6"/>
      <c r="DL13545" s="6"/>
      <c r="DM13545" s="6"/>
      <c r="DN13545" s="6"/>
      <c r="DO13545" s="6"/>
      <c r="DP13545" s="6"/>
      <c r="DQ13545" s="6"/>
      <c r="DR13545" s="6"/>
      <c r="DS13545" s="6"/>
      <c r="DT13545" s="6"/>
      <c r="DU13545" s="6"/>
      <c r="DV13545" s="6"/>
      <c r="DW13545" s="6"/>
      <c r="DX13545" s="6"/>
      <c r="DY13545" s="6"/>
      <c r="DZ13545" s="6"/>
      <c r="EA13545" s="6"/>
      <c r="EB13545" s="6"/>
      <c r="EC13545" s="6"/>
      <c r="ED13545" s="6"/>
      <c r="EE13545" s="6"/>
      <c r="EF13545" s="6"/>
      <c r="EG13545" s="6"/>
      <c r="EH13545" s="6"/>
      <c r="EI13545" s="6"/>
      <c r="EJ13545" s="6"/>
      <c r="EK13545" s="6"/>
      <c r="EL13545" s="6"/>
      <c r="EM13545" s="6"/>
      <c r="EN13545" s="6"/>
      <c r="EO13545" s="6"/>
      <c r="EP13545" s="6"/>
      <c r="EQ13545" s="6"/>
      <c r="ER13545" s="6"/>
      <c r="ES13545" s="6"/>
      <c r="ET13545" s="6"/>
      <c r="EU13545" s="6"/>
      <c r="EV13545" s="6"/>
      <c r="EW13545" s="6"/>
      <c r="EX13545" s="6"/>
      <c r="EY13545" s="6"/>
      <c r="EZ13545" s="6"/>
      <c r="FA13545" s="6"/>
      <c r="FB13545" s="6"/>
      <c r="FC13545" s="6"/>
      <c r="FD13545" s="6"/>
      <c r="FE13545" s="6"/>
      <c r="FF13545" s="373"/>
      <c r="FG13545" s="6"/>
      <c r="FH13545" s="6"/>
      <c r="FI13545" s="6"/>
      <c r="FJ13545" s="6"/>
      <c r="FK13545" s="6"/>
      <c r="FL13545" s="6"/>
      <c r="FM13545" s="225"/>
      <c r="FN13545" s="6"/>
      <c r="FO13545" s="6"/>
      <c r="FP13545" s="6"/>
      <c r="FQ13545" s="6"/>
      <c r="FR13545" s="510"/>
      <c r="FS13545" s="3"/>
      <c r="FT13545" s="3"/>
      <c r="FU13545" s="3"/>
      <c r="FV13545" s="3"/>
      <c r="FW13545" s="3"/>
      <c r="FX13545" s="3"/>
      <c r="FY13545" s="3"/>
      <c r="FZ13545" s="3"/>
      <c r="GA13545" s="3"/>
      <c r="GB13545" s="3"/>
      <c r="GC13545" s="3"/>
      <c r="GD13545" s="3"/>
      <c r="GE13545" s="3"/>
      <c r="GF13545" s="3"/>
      <c r="GG13545" s="3"/>
      <c r="GH13545" s="3"/>
      <c r="GI13545" s="101"/>
      <c r="GJ13545" s="511"/>
      <c r="GK13545" s="101"/>
      <c r="GL13545" s="77"/>
      <c r="GM13545" s="77"/>
      <c r="GN13545" s="77"/>
      <c r="GO13545" s="77"/>
      <c r="GP13545" s="77"/>
      <c r="GQ13545" s="77"/>
      <c r="GR13545" s="77"/>
      <c r="GS13545" s="77"/>
      <c r="GT13545" s="77"/>
      <c r="GU13545" s="77"/>
      <c r="GV13545" s="77"/>
      <c r="GW13545" s="77"/>
      <c r="GX13545" s="77"/>
      <c r="GY13545" s="77"/>
      <c r="GZ13545" s="77"/>
      <c r="HA13545" s="77"/>
      <c r="HB13545" s="77"/>
      <c r="HC13545" s="77"/>
      <c r="HD13545" s="77"/>
      <c r="HE13545" s="77"/>
      <c r="HF13545" s="77"/>
      <c r="HG13545" s="77"/>
      <c r="HH13545" s="77"/>
      <c r="HI13545" s="77"/>
      <c r="HJ13545" s="77"/>
      <c r="HK13545" s="77"/>
      <c r="HL13545" s="77"/>
      <c r="HM13545" s="77"/>
      <c r="HN13545" s="77"/>
      <c r="HO13545" s="77"/>
      <c r="HP13545" s="77"/>
      <c r="HQ13545" s="77"/>
      <c r="HR13545" s="77"/>
      <c r="HS13545" s="77"/>
      <c r="HT13545" s="77"/>
      <c r="HU13545" s="77"/>
      <c r="HV13545" s="77"/>
      <c r="HW13545" s="77"/>
      <c r="HX13545" s="77"/>
      <c r="HY13545" s="77"/>
      <c r="HZ13545" s="77"/>
      <c r="IA13545" s="77"/>
      <c r="IB13545" s="77"/>
      <c r="IC13545" s="77"/>
      <c r="ID13545" s="77"/>
      <c r="IE13545" s="77"/>
      <c r="IF13545" s="77"/>
      <c r="IG13545" s="77"/>
      <c r="IH13545" s="77"/>
      <c r="II13545" s="77"/>
      <c r="IJ13545" s="77"/>
      <c r="IK13545" s="77"/>
      <c r="IL13545" s="77"/>
      <c r="IM13545" s="77"/>
      <c r="IN13545" s="77"/>
      <c r="IO13545" s="77"/>
      <c r="IP13545" s="77"/>
      <c r="IQ13545" s="77"/>
      <c r="IR13545" s="77"/>
      <c r="IS13545" s="77"/>
      <c r="IT13545" s="77"/>
      <c r="IU13545" s="77"/>
      <c r="IV13545" s="3"/>
      <c r="IW13545" s="3"/>
      <c r="IX13545" s="3"/>
      <c r="IY13545" s="3"/>
      <c r="IZ13545" s="3"/>
      <c r="JA13545" s="551"/>
      <c r="JB13545" s="713"/>
      <c r="JC13545" s="713"/>
      <c r="JD13545" s="713"/>
      <c r="JE13545" s="713"/>
      <c r="JF13545" s="713"/>
      <c r="JG13545" s="713"/>
      <c r="JH13545" s="713"/>
      <c r="JI13545" s="713"/>
      <c r="JJ13545" s="713"/>
      <c r="JK13545" s="713"/>
      <c r="JL13545" s="713"/>
      <c r="JM13545" s="713"/>
      <c r="JN13545" s="713"/>
      <c r="JO13545" s="713"/>
      <c r="JP13545" s="713"/>
      <c r="JQ13545" s="713"/>
      <c r="JR13545" s="713"/>
      <c r="JS13545" s="713"/>
      <c r="JT13545" s="713"/>
      <c r="JU13545" s="713"/>
      <c r="JV13545" s="713"/>
      <c r="JW13545" s="713"/>
      <c r="JX13545" s="713"/>
      <c r="JY13545" s="713"/>
      <c r="JZ13545" s="713"/>
      <c r="KA13545" s="713"/>
      <c r="KB13545" s="713"/>
      <c r="KC13545" s="713"/>
      <c r="KD13545" s="713"/>
      <c r="KE13545" s="713"/>
      <c r="KF13545" s="713"/>
      <c r="KG13545" s="713"/>
      <c r="KH13545" s="713"/>
      <c r="KI13545" s="713"/>
      <c r="KJ13545" s="713"/>
      <c r="KK13545" s="713"/>
      <c r="KL13545" s="713"/>
      <c r="KM13545" s="713"/>
      <c r="KN13545" s="713"/>
      <c r="KO13545" s="713"/>
      <c r="KP13545" s="713"/>
      <c r="KQ13545" s="713"/>
      <c r="KR13545" s="713"/>
      <c r="KS13545" s="713"/>
      <c r="KT13545" s="713"/>
      <c r="KU13545" s="713"/>
      <c r="KV13545" s="713"/>
      <c r="KW13545" s="713"/>
      <c r="KX13545" s="713"/>
      <c r="KY13545" s="713"/>
      <c r="KZ13545" s="713"/>
      <c r="LA13545" s="713"/>
      <c r="LB13545" s="713"/>
      <c r="LC13545" s="713"/>
      <c r="LD13545" s="713"/>
      <c r="LE13545" s="713"/>
      <c r="LF13545" s="713"/>
      <c r="LG13545" s="713"/>
      <c r="LH13545" s="713"/>
      <c r="LI13545" s="713"/>
      <c r="LJ13545" s="713"/>
      <c r="LK13545" s="713"/>
      <c r="LL13545" s="713"/>
      <c r="LM13545" s="713"/>
      <c r="LN13545" s="713"/>
      <c r="LO13545" s="713"/>
      <c r="LP13545" s="713"/>
      <c r="LQ13545" s="713"/>
      <c r="LR13545" s="713"/>
      <c r="LS13545" s="713"/>
      <c r="LT13545" s="713"/>
      <c r="LU13545" s="713"/>
      <c r="LV13545" s="713"/>
      <c r="LW13545" s="713"/>
      <c r="LX13545" s="713"/>
      <c r="LY13545" s="713"/>
      <c r="LZ13545" s="713"/>
      <c r="MA13545" s="713"/>
      <c r="MB13545" s="713"/>
      <c r="MC13545" s="713"/>
      <c r="MD13545" s="713"/>
      <c r="ME13545" s="713"/>
      <c r="MF13545" s="713"/>
      <c r="MG13545" s="713"/>
      <c r="MH13545" s="713"/>
      <c r="MI13545" s="713"/>
      <c r="MJ13545" s="713"/>
      <c r="MK13545" s="713"/>
      <c r="ML13545" s="713"/>
      <c r="MM13545" s="713"/>
      <c r="MN13545" s="713"/>
      <c r="MO13545" s="713"/>
      <c r="MP13545" s="713"/>
      <c r="MQ13545" s="713"/>
      <c r="MR13545" s="713"/>
      <c r="MS13545" s="713"/>
      <c r="MT13545" s="713"/>
      <c r="MU13545" s="713"/>
      <c r="MV13545" s="714"/>
      <c r="MW13545" s="714"/>
      <c r="MX13545" s="714"/>
      <c r="MY13545" s="714"/>
      <c r="MZ13545" s="714"/>
    </row>
    <row r="13546" spans="1:364" s="49" customFormat="1">
      <c r="A13546" s="723"/>
      <c r="B13546" s="724"/>
      <c r="C13546" s="709"/>
      <c r="D13546" s="474"/>
      <c r="E13546" s="7"/>
      <c r="F13546" s="7"/>
      <c r="G13546" s="7"/>
      <c r="H13546" s="6"/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6"/>
      <c r="AE13546" s="6"/>
      <c r="AF13546" s="373"/>
      <c r="AG13546" s="7"/>
      <c r="AH13546" s="7"/>
      <c r="AI13546" s="7"/>
      <c r="AJ13546" s="7"/>
      <c r="AK13546" s="7"/>
      <c r="AL13546" s="7"/>
      <c r="AM13546" s="7"/>
      <c r="AN13546" s="7"/>
      <c r="AO13546" s="373"/>
      <c r="AP13546" s="6"/>
      <c r="AQ13546" s="6"/>
      <c r="AR13546" s="6"/>
      <c r="AS13546" s="6"/>
      <c r="AT13546" s="6"/>
      <c r="AU13546" s="6"/>
      <c r="AV13546" s="6"/>
      <c r="AW13546" s="6"/>
      <c r="AX13546" s="6"/>
      <c r="AY13546" s="6"/>
      <c r="AZ13546" s="6"/>
      <c r="BA13546" s="6"/>
      <c r="BB13546" s="6"/>
      <c r="BC13546" s="6"/>
      <c r="BD13546" s="6"/>
      <c r="BE13546" s="6"/>
      <c r="BF13546" s="6"/>
      <c r="BG13546" s="6"/>
      <c r="BH13546" s="6"/>
      <c r="BI13546" s="6"/>
      <c r="BJ13546" s="6"/>
      <c r="BK13546" s="6"/>
      <c r="BL13546" s="6"/>
      <c r="BM13546" s="6"/>
      <c r="BN13546" s="6"/>
      <c r="BO13546" s="6"/>
      <c r="BP13546" s="6"/>
      <c r="BQ13546" s="6"/>
      <c r="BR13546" s="6"/>
      <c r="BS13546" s="6"/>
      <c r="BT13546" s="6"/>
      <c r="BU13546" s="6"/>
      <c r="BV13546" s="6"/>
      <c r="BW13546" s="6"/>
      <c r="BX13546" s="6"/>
      <c r="BY13546" s="6"/>
      <c r="BZ13546" s="373"/>
      <c r="CA13546" s="7"/>
      <c r="CB13546" s="7"/>
      <c r="CC13546" s="7"/>
      <c r="CD13546" s="7"/>
      <c r="CE13546" s="7"/>
      <c r="CF13546" s="7"/>
      <c r="CG13546" s="7"/>
      <c r="CH13546" s="7"/>
      <c r="CI13546" s="7"/>
      <c r="CJ13546" s="7"/>
      <c r="CK13546" s="7"/>
      <c r="CL13546" s="7"/>
      <c r="CM13546" s="7"/>
      <c r="CN13546" s="7"/>
      <c r="CO13546" s="7"/>
      <c r="CP13546" s="7"/>
      <c r="CQ13546" s="7"/>
      <c r="CR13546" s="7"/>
      <c r="CS13546" s="7"/>
      <c r="CT13546" s="7"/>
      <c r="CU13546" s="7"/>
      <c r="CV13546" s="7"/>
      <c r="CW13546" s="7"/>
      <c r="CX13546" s="7"/>
      <c r="CY13546" s="7"/>
      <c r="CZ13546" s="7"/>
      <c r="DA13546" s="7"/>
      <c r="DB13546" s="7"/>
      <c r="DC13546" s="7"/>
      <c r="DD13546" s="7"/>
      <c r="DE13546" s="7"/>
      <c r="DF13546" s="7"/>
      <c r="DG13546" s="373"/>
      <c r="DH13546" s="6"/>
      <c r="DI13546" s="6"/>
      <c r="DJ13546" s="6"/>
      <c r="DK13546" s="6"/>
      <c r="DL13546" s="6"/>
      <c r="DM13546" s="6"/>
      <c r="DN13546" s="6"/>
      <c r="DO13546" s="6"/>
      <c r="DP13546" s="6"/>
      <c r="DQ13546" s="6"/>
      <c r="DR13546" s="6"/>
      <c r="DS13546" s="6"/>
      <c r="DT13546" s="6"/>
      <c r="DU13546" s="6"/>
      <c r="DV13546" s="6"/>
      <c r="DW13546" s="6"/>
      <c r="DX13546" s="6"/>
      <c r="DY13546" s="6"/>
      <c r="DZ13546" s="6"/>
      <c r="EA13546" s="6"/>
      <c r="EB13546" s="6"/>
      <c r="EC13546" s="6"/>
      <c r="ED13546" s="6"/>
      <c r="EE13546" s="6"/>
      <c r="EF13546" s="6"/>
      <c r="EG13546" s="6"/>
      <c r="EH13546" s="6"/>
      <c r="EI13546" s="6"/>
      <c r="EJ13546" s="6"/>
      <c r="EK13546" s="6"/>
      <c r="EL13546" s="6"/>
      <c r="EM13546" s="6"/>
      <c r="EN13546" s="6"/>
      <c r="EO13546" s="6"/>
      <c r="EP13546" s="6"/>
      <c r="EQ13546" s="6"/>
      <c r="ER13546" s="6"/>
      <c r="ES13546" s="6"/>
      <c r="ET13546" s="6"/>
      <c r="EU13546" s="6"/>
      <c r="EV13546" s="6"/>
      <c r="EW13546" s="6"/>
      <c r="EX13546" s="6"/>
      <c r="EY13546" s="6"/>
      <c r="EZ13546" s="6"/>
      <c r="FA13546" s="6"/>
      <c r="FB13546" s="6"/>
      <c r="FC13546" s="6"/>
      <c r="FD13546" s="6"/>
      <c r="FE13546" s="6"/>
      <c r="FF13546" s="373"/>
      <c r="FG13546" s="6"/>
      <c r="FH13546" s="6"/>
      <c r="FI13546" s="6"/>
      <c r="FJ13546" s="6"/>
      <c r="FK13546" s="6"/>
      <c r="FL13546" s="6"/>
      <c r="FM13546" s="225"/>
      <c r="FN13546" s="6"/>
      <c r="FO13546" s="6"/>
      <c r="FP13546" s="6"/>
      <c r="FQ13546" s="6"/>
      <c r="FR13546" s="510"/>
      <c r="FS13546" s="3"/>
      <c r="FT13546" s="3"/>
      <c r="FU13546" s="3"/>
      <c r="FV13546" s="3"/>
      <c r="FW13546" s="3"/>
      <c r="FX13546" s="3"/>
      <c r="FY13546" s="3"/>
      <c r="FZ13546" s="3"/>
      <c r="GA13546" s="3"/>
      <c r="GB13546" s="3"/>
      <c r="GC13546" s="3"/>
      <c r="GD13546" s="3"/>
      <c r="GE13546" s="3"/>
      <c r="GF13546" s="3"/>
      <c r="GG13546" s="3"/>
      <c r="GH13546" s="3"/>
      <c r="GI13546" s="101"/>
      <c r="GJ13546" s="511"/>
      <c r="GK13546" s="101"/>
      <c r="GL13546" s="77"/>
      <c r="GM13546" s="77"/>
      <c r="GN13546" s="77"/>
      <c r="GO13546" s="77"/>
      <c r="GP13546" s="77"/>
      <c r="GQ13546" s="77"/>
      <c r="GR13546" s="77"/>
      <c r="GS13546" s="77"/>
      <c r="GT13546" s="77"/>
      <c r="GU13546" s="77"/>
      <c r="GV13546" s="77"/>
      <c r="GW13546" s="77"/>
      <c r="GX13546" s="77"/>
      <c r="GY13546" s="77"/>
      <c r="GZ13546" s="77"/>
      <c r="HA13546" s="77"/>
      <c r="HB13546" s="77"/>
      <c r="HC13546" s="77"/>
      <c r="HD13546" s="77"/>
      <c r="HE13546" s="77"/>
      <c r="HF13546" s="77"/>
      <c r="HG13546" s="77"/>
      <c r="HH13546" s="77"/>
      <c r="HI13546" s="77"/>
      <c r="HJ13546" s="77"/>
      <c r="HK13546" s="77"/>
      <c r="HL13546" s="77"/>
      <c r="HM13546" s="77"/>
      <c r="HN13546" s="77"/>
      <c r="HO13546" s="77"/>
      <c r="HP13546" s="77"/>
      <c r="HQ13546" s="77"/>
      <c r="HR13546" s="77"/>
      <c r="HS13546" s="77"/>
      <c r="HT13546" s="77"/>
      <c r="HU13546" s="77"/>
      <c r="HV13546" s="77"/>
      <c r="HW13546" s="77"/>
      <c r="HX13546" s="77"/>
      <c r="HY13546" s="77"/>
      <c r="HZ13546" s="77"/>
      <c r="IA13546" s="77"/>
      <c r="IB13546" s="77"/>
      <c r="IC13546" s="77"/>
      <c r="ID13546" s="77"/>
      <c r="IE13546" s="77"/>
      <c r="IF13546" s="77"/>
      <c r="IG13546" s="77"/>
      <c r="IH13546" s="77"/>
      <c r="II13546" s="77"/>
      <c r="IJ13546" s="77"/>
      <c r="IK13546" s="77"/>
      <c r="IL13546" s="77"/>
      <c r="IM13546" s="77"/>
      <c r="IN13546" s="77"/>
      <c r="IO13546" s="77"/>
      <c r="IP13546" s="77"/>
      <c r="IQ13546" s="77"/>
      <c r="IR13546" s="77"/>
      <c r="IS13546" s="77"/>
      <c r="IT13546" s="77"/>
      <c r="IU13546" s="77"/>
      <c r="IV13546" s="3"/>
      <c r="IW13546" s="3"/>
      <c r="IX13546" s="3"/>
      <c r="IY13546" s="3"/>
      <c r="IZ13546" s="3"/>
      <c r="JA13546" s="551"/>
      <c r="JB13546" s="713"/>
      <c r="JC13546" s="713"/>
      <c r="JD13546" s="713"/>
      <c r="JE13546" s="713"/>
      <c r="JF13546" s="713"/>
      <c r="JG13546" s="713"/>
      <c r="JH13546" s="713"/>
      <c r="JI13546" s="713"/>
      <c r="JJ13546" s="713"/>
      <c r="JK13546" s="713"/>
      <c r="JL13546" s="713"/>
      <c r="JM13546" s="713"/>
      <c r="JN13546" s="713"/>
      <c r="JO13546" s="713"/>
      <c r="JP13546" s="713"/>
      <c r="JQ13546" s="713"/>
      <c r="JR13546" s="713"/>
      <c r="JS13546" s="713"/>
      <c r="JT13546" s="713"/>
      <c r="JU13546" s="713"/>
      <c r="JV13546" s="713"/>
      <c r="JW13546" s="713"/>
      <c r="JX13546" s="713"/>
      <c r="JY13546" s="713"/>
      <c r="JZ13546" s="713"/>
      <c r="KA13546" s="713"/>
      <c r="KB13546" s="713"/>
      <c r="KC13546" s="713"/>
      <c r="KD13546" s="713"/>
      <c r="KE13546" s="713"/>
      <c r="KF13546" s="713"/>
      <c r="KG13546" s="713"/>
      <c r="KH13546" s="713"/>
      <c r="KI13546" s="713"/>
      <c r="KJ13546" s="713"/>
      <c r="KK13546" s="713"/>
      <c r="KL13546" s="713"/>
      <c r="KM13546" s="713"/>
      <c r="KN13546" s="713"/>
      <c r="KO13546" s="713"/>
      <c r="KP13546" s="713"/>
      <c r="KQ13546" s="713"/>
      <c r="KR13546" s="713"/>
      <c r="KS13546" s="713"/>
      <c r="KT13546" s="713"/>
      <c r="KU13546" s="713"/>
      <c r="KV13546" s="713"/>
      <c r="KW13546" s="713"/>
      <c r="KX13546" s="713"/>
      <c r="KY13546" s="713"/>
      <c r="KZ13546" s="713"/>
      <c r="LA13546" s="713"/>
      <c r="LB13546" s="713"/>
      <c r="LC13546" s="713"/>
      <c r="LD13546" s="713"/>
      <c r="LE13546" s="713"/>
      <c r="LF13546" s="713"/>
      <c r="LG13546" s="713"/>
      <c r="LH13546" s="713"/>
      <c r="LI13546" s="713"/>
      <c r="LJ13546" s="713"/>
      <c r="LK13546" s="713"/>
      <c r="LL13546" s="713"/>
      <c r="LM13546" s="713"/>
      <c r="LN13546" s="713"/>
      <c r="LO13546" s="713"/>
      <c r="LP13546" s="713"/>
      <c r="LQ13546" s="713"/>
      <c r="LR13546" s="713"/>
      <c r="LS13546" s="713"/>
      <c r="LT13546" s="713"/>
      <c r="LU13546" s="713"/>
      <c r="LV13546" s="713"/>
      <c r="LW13546" s="713"/>
      <c r="LX13546" s="713"/>
      <c r="LY13546" s="713"/>
      <c r="LZ13546" s="713"/>
      <c r="MA13546" s="713"/>
      <c r="MB13546" s="713"/>
      <c r="MC13546" s="713"/>
      <c r="MD13546" s="713"/>
      <c r="ME13546" s="713"/>
      <c r="MF13546" s="713"/>
      <c r="MG13546" s="713"/>
      <c r="MH13546" s="713"/>
      <c r="MI13546" s="713"/>
      <c r="MJ13546" s="713"/>
      <c r="MK13546" s="713"/>
      <c r="ML13546" s="713"/>
      <c r="MM13546" s="713"/>
      <c r="MN13546" s="713"/>
      <c r="MO13546" s="713"/>
      <c r="MP13546" s="713"/>
      <c r="MQ13546" s="713"/>
      <c r="MR13546" s="713"/>
      <c r="MS13546" s="713"/>
      <c r="MT13546" s="713"/>
      <c r="MU13546" s="713"/>
      <c r="MV13546" s="714"/>
      <c r="MW13546" s="714"/>
      <c r="MX13546" s="714"/>
      <c r="MY13546" s="714"/>
      <c r="MZ13546" s="714"/>
    </row>
    <row r="13547" spans="1:364" s="49" customFormat="1">
      <c r="A13547" s="723"/>
      <c r="B13547" s="724"/>
      <c r="C13547" s="709"/>
      <c r="D13547" s="474"/>
      <c r="E13547" s="7"/>
      <c r="F13547" s="7"/>
      <c r="G13547" s="7"/>
      <c r="H13547" s="6"/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6"/>
      <c r="AE13547" s="6"/>
      <c r="AF13547" s="373"/>
      <c r="AG13547" s="7"/>
      <c r="AH13547" s="7"/>
      <c r="AI13547" s="7"/>
      <c r="AJ13547" s="7"/>
      <c r="AK13547" s="7"/>
      <c r="AL13547" s="7"/>
      <c r="AM13547" s="7"/>
      <c r="AN13547" s="7"/>
      <c r="AO13547" s="373"/>
      <c r="AP13547" s="6"/>
      <c r="AQ13547" s="6"/>
      <c r="AR13547" s="6"/>
      <c r="AS13547" s="6"/>
      <c r="AT13547" s="6"/>
      <c r="AU13547" s="6"/>
      <c r="AV13547" s="6"/>
      <c r="AW13547" s="6"/>
      <c r="AX13547" s="6"/>
      <c r="AY13547" s="6"/>
      <c r="AZ13547" s="6"/>
      <c r="BA13547" s="6"/>
      <c r="BB13547" s="6"/>
      <c r="BC13547" s="6"/>
      <c r="BD13547" s="6"/>
      <c r="BE13547" s="6"/>
      <c r="BF13547" s="6"/>
      <c r="BG13547" s="6"/>
      <c r="BH13547" s="6"/>
      <c r="BI13547" s="6"/>
      <c r="BJ13547" s="6"/>
      <c r="BK13547" s="6"/>
      <c r="BL13547" s="6"/>
      <c r="BM13547" s="6"/>
      <c r="BN13547" s="6"/>
      <c r="BO13547" s="6"/>
      <c r="BP13547" s="6"/>
      <c r="BQ13547" s="6"/>
      <c r="BR13547" s="6"/>
      <c r="BS13547" s="6"/>
      <c r="BT13547" s="6"/>
      <c r="BU13547" s="6"/>
      <c r="BV13547" s="6"/>
      <c r="BW13547" s="6"/>
      <c r="BX13547" s="6"/>
      <c r="BY13547" s="6"/>
      <c r="BZ13547" s="373"/>
      <c r="CA13547" s="7"/>
      <c r="CB13547" s="7"/>
      <c r="CC13547" s="7"/>
      <c r="CD13547" s="7"/>
      <c r="CE13547" s="7"/>
      <c r="CF13547" s="7"/>
      <c r="CG13547" s="7"/>
      <c r="CH13547" s="7"/>
      <c r="CI13547" s="7"/>
      <c r="CJ13547" s="7"/>
      <c r="CK13547" s="7"/>
      <c r="CL13547" s="7"/>
      <c r="CM13547" s="7"/>
      <c r="CN13547" s="7"/>
      <c r="CO13547" s="7"/>
      <c r="CP13547" s="7"/>
      <c r="CQ13547" s="7"/>
      <c r="CR13547" s="7"/>
      <c r="CS13547" s="7"/>
      <c r="CT13547" s="7"/>
      <c r="CU13547" s="7"/>
      <c r="CV13547" s="7"/>
      <c r="CW13547" s="7"/>
      <c r="CX13547" s="7"/>
      <c r="CY13547" s="7"/>
      <c r="CZ13547" s="7"/>
      <c r="DA13547" s="7"/>
      <c r="DB13547" s="7"/>
      <c r="DC13547" s="7"/>
      <c r="DD13547" s="7"/>
      <c r="DE13547" s="7"/>
      <c r="DF13547" s="7"/>
      <c r="DG13547" s="373"/>
      <c r="DH13547" s="6"/>
      <c r="DI13547" s="6"/>
      <c r="DJ13547" s="6"/>
      <c r="DK13547" s="6"/>
      <c r="DL13547" s="6"/>
      <c r="DM13547" s="6"/>
      <c r="DN13547" s="6"/>
      <c r="DO13547" s="6"/>
      <c r="DP13547" s="6"/>
      <c r="DQ13547" s="6"/>
      <c r="DR13547" s="6"/>
      <c r="DS13547" s="6"/>
      <c r="DT13547" s="6"/>
      <c r="DU13547" s="6"/>
      <c r="DV13547" s="6"/>
      <c r="DW13547" s="6"/>
      <c r="DX13547" s="6"/>
      <c r="DY13547" s="6"/>
      <c r="DZ13547" s="6"/>
      <c r="EA13547" s="6"/>
      <c r="EB13547" s="6"/>
      <c r="EC13547" s="6"/>
      <c r="ED13547" s="6"/>
      <c r="EE13547" s="6"/>
      <c r="EF13547" s="6"/>
      <c r="EG13547" s="6"/>
      <c r="EH13547" s="6"/>
      <c r="EI13547" s="6"/>
      <c r="EJ13547" s="6"/>
      <c r="EK13547" s="6"/>
      <c r="EL13547" s="6"/>
      <c r="EM13547" s="6"/>
      <c r="EN13547" s="6"/>
      <c r="EO13547" s="6"/>
      <c r="EP13547" s="6"/>
      <c r="EQ13547" s="6"/>
      <c r="ER13547" s="6"/>
      <c r="ES13547" s="6"/>
      <c r="ET13547" s="6"/>
      <c r="EU13547" s="6"/>
      <c r="EV13547" s="6"/>
      <c r="EW13547" s="6"/>
      <c r="EX13547" s="6"/>
      <c r="EY13547" s="6"/>
      <c r="EZ13547" s="6"/>
      <c r="FA13547" s="6"/>
      <c r="FB13547" s="6"/>
      <c r="FC13547" s="6"/>
      <c r="FD13547" s="6"/>
      <c r="FE13547" s="6"/>
      <c r="FF13547" s="373"/>
      <c r="FG13547" s="6"/>
      <c r="FH13547" s="6"/>
      <c r="FI13547" s="6"/>
      <c r="FJ13547" s="6"/>
      <c r="FK13547" s="6"/>
      <c r="FL13547" s="6"/>
      <c r="FM13547" s="225"/>
      <c r="FN13547" s="6"/>
      <c r="FO13547" s="6"/>
      <c r="FP13547" s="6"/>
      <c r="FQ13547" s="6"/>
      <c r="FR13547" s="510"/>
      <c r="FS13547" s="3"/>
      <c r="FT13547" s="3"/>
      <c r="FU13547" s="3"/>
      <c r="FV13547" s="3"/>
      <c r="FW13547" s="3"/>
      <c r="FX13547" s="3"/>
      <c r="FY13547" s="3"/>
      <c r="FZ13547" s="3"/>
      <c r="GA13547" s="3"/>
      <c r="GB13547" s="3"/>
      <c r="GC13547" s="3"/>
      <c r="GD13547" s="3"/>
      <c r="GE13547" s="3"/>
      <c r="GF13547" s="3"/>
      <c r="GG13547" s="3"/>
      <c r="GH13547" s="3"/>
      <c r="GI13547" s="101"/>
      <c r="GJ13547" s="511"/>
      <c r="GK13547" s="101"/>
      <c r="GL13547" s="77"/>
      <c r="GM13547" s="77"/>
      <c r="GN13547" s="77"/>
      <c r="GO13547" s="77"/>
      <c r="GP13547" s="77"/>
      <c r="GQ13547" s="77"/>
      <c r="GR13547" s="77"/>
      <c r="GS13547" s="77"/>
      <c r="GT13547" s="77"/>
      <c r="GU13547" s="77"/>
      <c r="GV13547" s="77"/>
      <c r="GW13547" s="77"/>
      <c r="GX13547" s="77"/>
      <c r="GY13547" s="77"/>
      <c r="GZ13547" s="77"/>
      <c r="HA13547" s="77"/>
      <c r="HB13547" s="77"/>
      <c r="HC13547" s="77"/>
      <c r="HD13547" s="77"/>
      <c r="HE13547" s="77"/>
      <c r="HF13547" s="77"/>
      <c r="HG13547" s="77"/>
      <c r="HH13547" s="77"/>
      <c r="HI13547" s="77"/>
      <c r="HJ13547" s="77"/>
      <c r="HK13547" s="77"/>
      <c r="HL13547" s="77"/>
      <c r="HM13547" s="77"/>
      <c r="HN13547" s="77"/>
      <c r="HO13547" s="77"/>
      <c r="HP13547" s="77"/>
      <c r="HQ13547" s="77"/>
      <c r="HR13547" s="77"/>
      <c r="HS13547" s="77"/>
      <c r="HT13547" s="77"/>
      <c r="HU13547" s="77"/>
      <c r="HV13547" s="77"/>
      <c r="HW13547" s="77"/>
      <c r="HX13547" s="77"/>
      <c r="HY13547" s="77"/>
      <c r="HZ13547" s="77"/>
      <c r="IA13547" s="77"/>
      <c r="IB13547" s="77"/>
      <c r="IC13547" s="77"/>
      <c r="ID13547" s="77"/>
      <c r="IE13547" s="77"/>
      <c r="IF13547" s="77"/>
      <c r="IG13547" s="77"/>
      <c r="IH13547" s="77"/>
      <c r="II13547" s="77"/>
      <c r="IJ13547" s="77"/>
      <c r="IK13547" s="77"/>
      <c r="IL13547" s="77"/>
      <c r="IM13547" s="77"/>
      <c r="IN13547" s="77"/>
      <c r="IO13547" s="77"/>
      <c r="IP13547" s="77"/>
      <c r="IQ13547" s="77"/>
      <c r="IR13547" s="77"/>
      <c r="IS13547" s="77"/>
      <c r="IT13547" s="77"/>
      <c r="IU13547" s="77"/>
      <c r="IV13547" s="3"/>
      <c r="IW13547" s="3"/>
      <c r="IX13547" s="3"/>
      <c r="IY13547" s="3"/>
      <c r="IZ13547" s="3"/>
      <c r="JA13547" s="551"/>
      <c r="JB13547" s="713"/>
      <c r="JC13547" s="713"/>
      <c r="JD13547" s="713"/>
      <c r="JE13547" s="713"/>
      <c r="JF13547" s="713"/>
      <c r="JG13547" s="713"/>
      <c r="JH13547" s="713"/>
      <c r="JI13547" s="713"/>
      <c r="JJ13547" s="713"/>
      <c r="JK13547" s="713"/>
      <c r="JL13547" s="713"/>
      <c r="JM13547" s="713"/>
      <c r="JN13547" s="713"/>
      <c r="JO13547" s="713"/>
      <c r="JP13547" s="713"/>
      <c r="JQ13547" s="713"/>
      <c r="JR13547" s="713"/>
      <c r="JS13547" s="713"/>
      <c r="JT13547" s="713"/>
      <c r="JU13547" s="713"/>
      <c r="JV13547" s="713"/>
      <c r="JW13547" s="713"/>
      <c r="JX13547" s="713"/>
      <c r="JY13547" s="713"/>
      <c r="JZ13547" s="713"/>
      <c r="KA13547" s="713"/>
      <c r="KB13547" s="713"/>
      <c r="KC13547" s="713"/>
      <c r="KD13547" s="713"/>
      <c r="KE13547" s="713"/>
      <c r="KF13547" s="713"/>
      <c r="KG13547" s="713"/>
      <c r="KH13547" s="713"/>
      <c r="KI13547" s="713"/>
      <c r="KJ13547" s="713"/>
      <c r="KK13547" s="713"/>
      <c r="KL13547" s="713"/>
      <c r="KM13547" s="713"/>
      <c r="KN13547" s="713"/>
      <c r="KO13547" s="713"/>
      <c r="KP13547" s="713"/>
      <c r="KQ13547" s="713"/>
      <c r="KR13547" s="713"/>
      <c r="KS13547" s="713"/>
      <c r="KT13547" s="713"/>
      <c r="KU13547" s="713"/>
      <c r="KV13547" s="713"/>
      <c r="KW13547" s="713"/>
      <c r="KX13547" s="713"/>
      <c r="KY13547" s="713"/>
      <c r="KZ13547" s="713"/>
      <c r="LA13547" s="713"/>
      <c r="LB13547" s="713"/>
      <c r="LC13547" s="713"/>
      <c r="LD13547" s="713"/>
      <c r="LE13547" s="713"/>
      <c r="LF13547" s="713"/>
      <c r="LG13547" s="713"/>
      <c r="LH13547" s="713"/>
      <c r="LI13547" s="713"/>
      <c r="LJ13547" s="713"/>
      <c r="LK13547" s="713"/>
      <c r="LL13547" s="713"/>
      <c r="LM13547" s="713"/>
      <c r="LN13547" s="713"/>
      <c r="LO13547" s="713"/>
      <c r="LP13547" s="713"/>
      <c r="LQ13547" s="713"/>
      <c r="LR13547" s="713"/>
      <c r="LS13547" s="713"/>
      <c r="LT13547" s="713"/>
      <c r="LU13547" s="713"/>
      <c r="LV13547" s="713"/>
      <c r="LW13547" s="713"/>
      <c r="LX13547" s="713"/>
      <c r="LY13547" s="713"/>
      <c r="LZ13547" s="713"/>
      <c r="MA13547" s="713"/>
      <c r="MB13547" s="713"/>
      <c r="MC13547" s="713"/>
      <c r="MD13547" s="713"/>
      <c r="ME13547" s="713"/>
      <c r="MF13547" s="713"/>
      <c r="MG13547" s="713"/>
      <c r="MH13547" s="713"/>
      <c r="MI13547" s="713"/>
      <c r="MJ13547" s="713"/>
      <c r="MK13547" s="713"/>
      <c r="ML13547" s="713"/>
      <c r="MM13547" s="713"/>
      <c r="MN13547" s="713"/>
      <c r="MO13547" s="713"/>
      <c r="MP13547" s="713"/>
      <c r="MQ13547" s="713"/>
      <c r="MR13547" s="713"/>
      <c r="MS13547" s="713"/>
      <c r="MT13547" s="713"/>
      <c r="MU13547" s="713"/>
      <c r="MV13547" s="714"/>
      <c r="MW13547" s="714"/>
      <c r="MX13547" s="714"/>
      <c r="MY13547" s="714"/>
      <c r="MZ13547" s="714"/>
    </row>
    <row r="13548" spans="1:364" s="49" customFormat="1">
      <c r="A13548" s="723"/>
      <c r="B13548" s="724"/>
      <c r="C13548" s="709"/>
      <c r="D13548" s="474"/>
      <c r="E13548" s="7"/>
      <c r="F13548" s="7"/>
      <c r="G13548" s="7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6"/>
      <c r="AE13548" s="6"/>
      <c r="AF13548" s="373"/>
      <c r="AG13548" s="7"/>
      <c r="AH13548" s="7"/>
      <c r="AI13548" s="7"/>
      <c r="AJ13548" s="7"/>
      <c r="AK13548" s="7"/>
      <c r="AL13548" s="7"/>
      <c r="AM13548" s="7"/>
      <c r="AN13548" s="7"/>
      <c r="AO13548" s="373"/>
      <c r="AP13548" s="6"/>
      <c r="AQ13548" s="6"/>
      <c r="AR13548" s="6"/>
      <c r="AS13548" s="6"/>
      <c r="AT13548" s="6"/>
      <c r="AU13548" s="6"/>
      <c r="AV13548" s="6"/>
      <c r="AW13548" s="6"/>
      <c r="AX13548" s="6"/>
      <c r="AY13548" s="6"/>
      <c r="AZ13548" s="6"/>
      <c r="BA13548" s="6"/>
      <c r="BB13548" s="6"/>
      <c r="BC13548" s="6"/>
      <c r="BD13548" s="6"/>
      <c r="BE13548" s="6"/>
      <c r="BF13548" s="6"/>
      <c r="BG13548" s="6"/>
      <c r="BH13548" s="6"/>
      <c r="BI13548" s="6"/>
      <c r="BJ13548" s="6"/>
      <c r="BK13548" s="6"/>
      <c r="BL13548" s="6"/>
      <c r="BM13548" s="6"/>
      <c r="BN13548" s="6"/>
      <c r="BO13548" s="6"/>
      <c r="BP13548" s="6"/>
      <c r="BQ13548" s="6"/>
      <c r="BR13548" s="6"/>
      <c r="BS13548" s="6"/>
      <c r="BT13548" s="6"/>
      <c r="BU13548" s="6"/>
      <c r="BV13548" s="6"/>
      <c r="BW13548" s="6"/>
      <c r="BX13548" s="6"/>
      <c r="BY13548" s="6"/>
      <c r="BZ13548" s="373"/>
      <c r="CA13548" s="7"/>
      <c r="CB13548" s="7"/>
      <c r="CC13548" s="7"/>
      <c r="CD13548" s="7"/>
      <c r="CE13548" s="7"/>
      <c r="CF13548" s="7"/>
      <c r="CG13548" s="7"/>
      <c r="CH13548" s="7"/>
      <c r="CI13548" s="7"/>
      <c r="CJ13548" s="7"/>
      <c r="CK13548" s="7"/>
      <c r="CL13548" s="7"/>
      <c r="CM13548" s="7"/>
      <c r="CN13548" s="7"/>
      <c r="CO13548" s="7"/>
      <c r="CP13548" s="7"/>
      <c r="CQ13548" s="7"/>
      <c r="CR13548" s="7"/>
      <c r="CS13548" s="7"/>
      <c r="CT13548" s="7"/>
      <c r="CU13548" s="7"/>
      <c r="CV13548" s="7"/>
      <c r="CW13548" s="7"/>
      <c r="CX13548" s="7"/>
      <c r="CY13548" s="7"/>
      <c r="CZ13548" s="7"/>
      <c r="DA13548" s="7"/>
      <c r="DB13548" s="7"/>
      <c r="DC13548" s="7"/>
      <c r="DD13548" s="7"/>
      <c r="DE13548" s="7"/>
      <c r="DF13548" s="7"/>
      <c r="DG13548" s="373"/>
      <c r="DH13548" s="6"/>
      <c r="DI13548" s="6"/>
      <c r="DJ13548" s="6"/>
      <c r="DK13548" s="6"/>
      <c r="DL13548" s="6"/>
      <c r="DM13548" s="6"/>
      <c r="DN13548" s="6"/>
      <c r="DO13548" s="6"/>
      <c r="DP13548" s="6"/>
      <c r="DQ13548" s="6"/>
      <c r="DR13548" s="6"/>
      <c r="DS13548" s="6"/>
      <c r="DT13548" s="6"/>
      <c r="DU13548" s="6"/>
      <c r="DV13548" s="6"/>
      <c r="DW13548" s="6"/>
      <c r="DX13548" s="6"/>
      <c r="DY13548" s="6"/>
      <c r="DZ13548" s="6"/>
      <c r="EA13548" s="6"/>
      <c r="EB13548" s="6"/>
      <c r="EC13548" s="6"/>
      <c r="ED13548" s="6"/>
      <c r="EE13548" s="6"/>
      <c r="EF13548" s="6"/>
      <c r="EG13548" s="6"/>
      <c r="EH13548" s="6"/>
      <c r="EI13548" s="6"/>
      <c r="EJ13548" s="6"/>
      <c r="EK13548" s="6"/>
      <c r="EL13548" s="6"/>
      <c r="EM13548" s="6"/>
      <c r="EN13548" s="6"/>
      <c r="EO13548" s="6"/>
      <c r="EP13548" s="6"/>
      <c r="EQ13548" s="6"/>
      <c r="ER13548" s="6"/>
      <c r="ES13548" s="6"/>
      <c r="ET13548" s="6"/>
      <c r="EU13548" s="6"/>
      <c r="EV13548" s="6"/>
      <c r="EW13548" s="6"/>
      <c r="EX13548" s="6"/>
      <c r="EY13548" s="6"/>
      <c r="EZ13548" s="6"/>
      <c r="FA13548" s="6"/>
      <c r="FB13548" s="6"/>
      <c r="FC13548" s="6"/>
      <c r="FD13548" s="6"/>
      <c r="FE13548" s="6"/>
      <c r="FF13548" s="373"/>
      <c r="FG13548" s="6"/>
      <c r="FH13548" s="6"/>
      <c r="FI13548" s="6"/>
      <c r="FJ13548" s="6"/>
      <c r="FK13548" s="6"/>
      <c r="FL13548" s="6"/>
      <c r="FM13548" s="225"/>
      <c r="FN13548" s="6"/>
      <c r="FO13548" s="6"/>
      <c r="FP13548" s="6"/>
      <c r="FQ13548" s="6"/>
      <c r="FR13548" s="510"/>
      <c r="FS13548" s="3"/>
      <c r="FT13548" s="3"/>
      <c r="FU13548" s="3"/>
      <c r="FV13548" s="3"/>
      <c r="FW13548" s="3"/>
      <c r="FX13548" s="3"/>
      <c r="FY13548" s="3"/>
      <c r="FZ13548" s="3"/>
      <c r="GA13548" s="3"/>
      <c r="GB13548" s="3"/>
      <c r="GC13548" s="3"/>
      <c r="GD13548" s="3"/>
      <c r="GE13548" s="3"/>
      <c r="GF13548" s="3"/>
      <c r="GG13548" s="3"/>
      <c r="GH13548" s="3"/>
      <c r="GI13548" s="101"/>
      <c r="GJ13548" s="511"/>
      <c r="GK13548" s="101"/>
      <c r="GL13548" s="77"/>
      <c r="GM13548" s="77"/>
      <c r="GN13548" s="77"/>
      <c r="GO13548" s="77"/>
      <c r="GP13548" s="77"/>
      <c r="GQ13548" s="77"/>
      <c r="GR13548" s="77"/>
      <c r="GS13548" s="77"/>
      <c r="GT13548" s="77"/>
      <c r="GU13548" s="77"/>
      <c r="GV13548" s="77"/>
      <c r="GW13548" s="77"/>
      <c r="GX13548" s="77"/>
      <c r="GY13548" s="77"/>
      <c r="GZ13548" s="77"/>
      <c r="HA13548" s="77"/>
      <c r="HB13548" s="77"/>
      <c r="HC13548" s="77"/>
      <c r="HD13548" s="77"/>
      <c r="HE13548" s="77"/>
      <c r="HF13548" s="77"/>
      <c r="HG13548" s="77"/>
      <c r="HH13548" s="77"/>
      <c r="HI13548" s="77"/>
      <c r="HJ13548" s="77"/>
      <c r="HK13548" s="77"/>
      <c r="HL13548" s="77"/>
      <c r="HM13548" s="77"/>
      <c r="HN13548" s="77"/>
      <c r="HO13548" s="77"/>
      <c r="HP13548" s="77"/>
      <c r="HQ13548" s="77"/>
      <c r="HR13548" s="77"/>
      <c r="HS13548" s="77"/>
      <c r="HT13548" s="77"/>
      <c r="HU13548" s="77"/>
      <c r="HV13548" s="77"/>
      <c r="HW13548" s="77"/>
      <c r="HX13548" s="77"/>
      <c r="HY13548" s="77"/>
      <c r="HZ13548" s="77"/>
      <c r="IA13548" s="77"/>
      <c r="IB13548" s="77"/>
      <c r="IC13548" s="77"/>
      <c r="ID13548" s="77"/>
      <c r="IE13548" s="77"/>
      <c r="IF13548" s="77"/>
      <c r="IG13548" s="77"/>
      <c r="IH13548" s="77"/>
      <c r="II13548" s="77"/>
      <c r="IJ13548" s="77"/>
      <c r="IK13548" s="77"/>
      <c r="IL13548" s="77"/>
      <c r="IM13548" s="77"/>
      <c r="IN13548" s="77"/>
      <c r="IO13548" s="77"/>
      <c r="IP13548" s="77"/>
      <c r="IQ13548" s="77"/>
      <c r="IR13548" s="77"/>
      <c r="IS13548" s="77"/>
      <c r="IT13548" s="77"/>
      <c r="IU13548" s="77"/>
      <c r="IV13548" s="3"/>
      <c r="IW13548" s="3"/>
      <c r="IX13548" s="3"/>
      <c r="IY13548" s="3"/>
      <c r="IZ13548" s="3"/>
      <c r="JA13548" s="551"/>
      <c r="JB13548" s="713"/>
      <c r="JC13548" s="713"/>
      <c r="JD13548" s="713"/>
      <c r="JE13548" s="713"/>
      <c r="JF13548" s="713"/>
      <c r="JG13548" s="713"/>
      <c r="JH13548" s="713"/>
      <c r="JI13548" s="713"/>
      <c r="JJ13548" s="713"/>
      <c r="JK13548" s="713"/>
      <c r="JL13548" s="713"/>
      <c r="JM13548" s="713"/>
      <c r="JN13548" s="713"/>
      <c r="JO13548" s="713"/>
      <c r="JP13548" s="713"/>
      <c r="JQ13548" s="713"/>
      <c r="JR13548" s="713"/>
      <c r="JS13548" s="713"/>
      <c r="JT13548" s="713"/>
      <c r="JU13548" s="713"/>
      <c r="JV13548" s="713"/>
      <c r="JW13548" s="713"/>
      <c r="JX13548" s="713"/>
      <c r="JY13548" s="713"/>
      <c r="JZ13548" s="713"/>
      <c r="KA13548" s="713"/>
      <c r="KB13548" s="713"/>
      <c r="KC13548" s="713"/>
      <c r="KD13548" s="713"/>
      <c r="KE13548" s="713"/>
      <c r="KF13548" s="713"/>
      <c r="KG13548" s="713"/>
      <c r="KH13548" s="713"/>
      <c r="KI13548" s="713"/>
      <c r="KJ13548" s="713"/>
      <c r="KK13548" s="713"/>
      <c r="KL13548" s="713"/>
      <c r="KM13548" s="713"/>
      <c r="KN13548" s="713"/>
      <c r="KO13548" s="713"/>
      <c r="KP13548" s="713"/>
      <c r="KQ13548" s="713"/>
      <c r="KR13548" s="713"/>
      <c r="KS13548" s="713"/>
      <c r="KT13548" s="713"/>
      <c r="KU13548" s="713"/>
      <c r="KV13548" s="713"/>
      <c r="KW13548" s="713"/>
      <c r="KX13548" s="713"/>
      <c r="KY13548" s="713"/>
      <c r="KZ13548" s="713"/>
      <c r="LA13548" s="713"/>
      <c r="LB13548" s="713"/>
      <c r="LC13548" s="713"/>
      <c r="LD13548" s="713"/>
      <c r="LE13548" s="713"/>
      <c r="LF13548" s="713"/>
      <c r="LG13548" s="713"/>
      <c r="LH13548" s="713"/>
      <c r="LI13548" s="713"/>
      <c r="LJ13548" s="713"/>
      <c r="LK13548" s="713"/>
      <c r="LL13548" s="713"/>
      <c r="LM13548" s="713"/>
      <c r="LN13548" s="713"/>
      <c r="LO13548" s="713"/>
      <c r="LP13548" s="713"/>
      <c r="LQ13548" s="713"/>
      <c r="LR13548" s="713"/>
      <c r="LS13548" s="713"/>
      <c r="LT13548" s="713"/>
      <c r="LU13548" s="713"/>
      <c r="LV13548" s="713"/>
      <c r="LW13548" s="713"/>
      <c r="LX13548" s="713"/>
      <c r="LY13548" s="713"/>
      <c r="LZ13548" s="713"/>
      <c r="MA13548" s="713"/>
      <c r="MB13548" s="713"/>
      <c r="MC13548" s="713"/>
      <c r="MD13548" s="713"/>
      <c r="ME13548" s="713"/>
      <c r="MF13548" s="713"/>
      <c r="MG13548" s="713"/>
      <c r="MH13548" s="713"/>
      <c r="MI13548" s="713"/>
      <c r="MJ13548" s="713"/>
      <c r="MK13548" s="713"/>
      <c r="ML13548" s="713"/>
      <c r="MM13548" s="713"/>
      <c r="MN13548" s="713"/>
      <c r="MO13548" s="713"/>
      <c r="MP13548" s="713"/>
      <c r="MQ13548" s="713"/>
      <c r="MR13548" s="713"/>
      <c r="MS13548" s="713"/>
      <c r="MT13548" s="713"/>
      <c r="MU13548" s="713"/>
      <c r="MV13548" s="714"/>
      <c r="MW13548" s="714"/>
      <c r="MX13548" s="714"/>
      <c r="MY13548" s="714"/>
      <c r="MZ13548" s="714"/>
    </row>
    <row r="13549" spans="1:364" s="49" customFormat="1">
      <c r="A13549" s="723"/>
      <c r="B13549" s="724"/>
      <c r="C13549" s="709"/>
      <c r="D13549" s="474"/>
      <c r="E13549" s="7"/>
      <c r="F13549" s="7"/>
      <c r="G13549" s="7"/>
      <c r="H13549" s="6"/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6"/>
      <c r="AE13549" s="6"/>
      <c r="AF13549" s="373"/>
      <c r="AG13549" s="7"/>
      <c r="AH13549" s="7"/>
      <c r="AI13549" s="7"/>
      <c r="AJ13549" s="7"/>
      <c r="AK13549" s="7"/>
      <c r="AL13549" s="7"/>
      <c r="AM13549" s="7"/>
      <c r="AN13549" s="7"/>
      <c r="AO13549" s="373"/>
      <c r="AP13549" s="6"/>
      <c r="AQ13549" s="6"/>
      <c r="AR13549" s="6"/>
      <c r="AS13549" s="6"/>
      <c r="AT13549" s="6"/>
      <c r="AU13549" s="6"/>
      <c r="AV13549" s="6"/>
      <c r="AW13549" s="6"/>
      <c r="AX13549" s="6"/>
      <c r="AY13549" s="6"/>
      <c r="AZ13549" s="6"/>
      <c r="BA13549" s="6"/>
      <c r="BB13549" s="6"/>
      <c r="BC13549" s="6"/>
      <c r="BD13549" s="6"/>
      <c r="BE13549" s="6"/>
      <c r="BF13549" s="6"/>
      <c r="BG13549" s="6"/>
      <c r="BH13549" s="6"/>
      <c r="BI13549" s="6"/>
      <c r="BJ13549" s="6"/>
      <c r="BK13549" s="6"/>
      <c r="BL13549" s="6"/>
      <c r="BM13549" s="6"/>
      <c r="BN13549" s="6"/>
      <c r="BO13549" s="6"/>
      <c r="BP13549" s="6"/>
      <c r="BQ13549" s="6"/>
      <c r="BR13549" s="6"/>
      <c r="BS13549" s="6"/>
      <c r="BT13549" s="6"/>
      <c r="BU13549" s="6"/>
      <c r="BV13549" s="6"/>
      <c r="BW13549" s="6"/>
      <c r="BX13549" s="6"/>
      <c r="BY13549" s="6"/>
      <c r="BZ13549" s="373"/>
      <c r="CA13549" s="7"/>
      <c r="CB13549" s="7"/>
      <c r="CC13549" s="7"/>
      <c r="CD13549" s="7"/>
      <c r="CE13549" s="7"/>
      <c r="CF13549" s="7"/>
      <c r="CG13549" s="7"/>
      <c r="CH13549" s="7"/>
      <c r="CI13549" s="7"/>
      <c r="CJ13549" s="7"/>
      <c r="CK13549" s="7"/>
      <c r="CL13549" s="7"/>
      <c r="CM13549" s="7"/>
      <c r="CN13549" s="7"/>
      <c r="CO13549" s="7"/>
      <c r="CP13549" s="7"/>
      <c r="CQ13549" s="7"/>
      <c r="CR13549" s="7"/>
      <c r="CS13549" s="7"/>
      <c r="CT13549" s="7"/>
      <c r="CU13549" s="7"/>
      <c r="CV13549" s="7"/>
      <c r="CW13549" s="7"/>
      <c r="CX13549" s="7"/>
      <c r="CY13549" s="7"/>
      <c r="CZ13549" s="7"/>
      <c r="DA13549" s="7"/>
      <c r="DB13549" s="7"/>
      <c r="DC13549" s="7"/>
      <c r="DD13549" s="7"/>
      <c r="DE13549" s="7"/>
      <c r="DF13549" s="7"/>
      <c r="DG13549" s="373"/>
      <c r="DH13549" s="6"/>
      <c r="DI13549" s="6"/>
      <c r="DJ13549" s="6"/>
      <c r="DK13549" s="6"/>
      <c r="DL13549" s="6"/>
      <c r="DM13549" s="6"/>
      <c r="DN13549" s="6"/>
      <c r="DO13549" s="6"/>
      <c r="DP13549" s="6"/>
      <c r="DQ13549" s="6"/>
      <c r="DR13549" s="6"/>
      <c r="DS13549" s="6"/>
      <c r="DT13549" s="6"/>
      <c r="DU13549" s="6"/>
      <c r="DV13549" s="6"/>
      <c r="DW13549" s="6"/>
      <c r="DX13549" s="6"/>
      <c r="DY13549" s="6"/>
      <c r="DZ13549" s="6"/>
      <c r="EA13549" s="6"/>
      <c r="EB13549" s="6"/>
      <c r="EC13549" s="6"/>
      <c r="ED13549" s="6"/>
      <c r="EE13549" s="6"/>
      <c r="EF13549" s="6"/>
      <c r="EG13549" s="6"/>
      <c r="EH13549" s="6"/>
      <c r="EI13549" s="6"/>
      <c r="EJ13549" s="6"/>
      <c r="EK13549" s="6"/>
      <c r="EL13549" s="6"/>
      <c r="EM13549" s="6"/>
      <c r="EN13549" s="6"/>
      <c r="EO13549" s="6"/>
      <c r="EP13549" s="6"/>
      <c r="EQ13549" s="6"/>
      <c r="ER13549" s="6"/>
      <c r="ES13549" s="6"/>
      <c r="ET13549" s="6"/>
      <c r="EU13549" s="6"/>
      <c r="EV13549" s="6"/>
      <c r="EW13549" s="6"/>
      <c r="EX13549" s="6"/>
      <c r="EY13549" s="6"/>
      <c r="EZ13549" s="6"/>
      <c r="FA13549" s="6"/>
      <c r="FB13549" s="6"/>
      <c r="FC13549" s="6"/>
      <c r="FD13549" s="6"/>
      <c r="FE13549" s="6"/>
      <c r="FF13549" s="373"/>
      <c r="FG13549" s="6"/>
      <c r="FH13549" s="6"/>
      <c r="FI13549" s="6"/>
      <c r="FJ13549" s="6"/>
      <c r="FK13549" s="6"/>
      <c r="FL13549" s="6"/>
      <c r="FM13549" s="225"/>
      <c r="FN13549" s="6"/>
      <c r="FO13549" s="6"/>
      <c r="FP13549" s="6"/>
      <c r="FQ13549" s="6"/>
      <c r="FR13549" s="510"/>
      <c r="FS13549" s="3"/>
      <c r="FT13549" s="3"/>
      <c r="FU13549" s="3"/>
      <c r="FV13549" s="3"/>
      <c r="FW13549" s="3"/>
      <c r="FX13549" s="3"/>
      <c r="FY13549" s="3"/>
      <c r="FZ13549" s="3"/>
      <c r="GA13549" s="3"/>
      <c r="GB13549" s="3"/>
      <c r="GC13549" s="3"/>
      <c r="GD13549" s="3"/>
      <c r="GE13549" s="3"/>
      <c r="GF13549" s="3"/>
      <c r="GG13549" s="3"/>
      <c r="GH13549" s="3"/>
      <c r="GI13549" s="101"/>
      <c r="GJ13549" s="511"/>
      <c r="GK13549" s="101"/>
      <c r="GL13549" s="77"/>
      <c r="GM13549" s="77"/>
      <c r="GN13549" s="77"/>
      <c r="GO13549" s="77"/>
      <c r="GP13549" s="77"/>
      <c r="GQ13549" s="77"/>
      <c r="GR13549" s="77"/>
      <c r="GS13549" s="77"/>
      <c r="GT13549" s="77"/>
      <c r="GU13549" s="77"/>
      <c r="GV13549" s="77"/>
      <c r="GW13549" s="77"/>
      <c r="GX13549" s="77"/>
      <c r="GY13549" s="77"/>
      <c r="GZ13549" s="77"/>
      <c r="HA13549" s="77"/>
      <c r="HB13549" s="77"/>
      <c r="HC13549" s="77"/>
      <c r="HD13549" s="77"/>
      <c r="HE13549" s="77"/>
      <c r="HF13549" s="77"/>
      <c r="HG13549" s="77"/>
      <c r="HH13549" s="77"/>
      <c r="HI13549" s="77"/>
      <c r="HJ13549" s="77"/>
      <c r="HK13549" s="77"/>
      <c r="HL13549" s="77"/>
      <c r="HM13549" s="77"/>
      <c r="HN13549" s="77"/>
      <c r="HO13549" s="77"/>
      <c r="HP13549" s="77"/>
      <c r="HQ13549" s="77"/>
      <c r="HR13549" s="77"/>
      <c r="HS13549" s="77"/>
      <c r="HT13549" s="77"/>
      <c r="HU13549" s="77"/>
      <c r="HV13549" s="77"/>
      <c r="HW13549" s="77"/>
      <c r="HX13549" s="77"/>
      <c r="HY13549" s="77"/>
      <c r="HZ13549" s="77"/>
      <c r="IA13549" s="77"/>
      <c r="IB13549" s="77"/>
      <c r="IC13549" s="77"/>
      <c r="ID13549" s="77"/>
      <c r="IE13549" s="77"/>
      <c r="IF13549" s="77"/>
      <c r="IG13549" s="77"/>
      <c r="IH13549" s="77"/>
      <c r="II13549" s="77"/>
      <c r="IJ13549" s="77"/>
      <c r="IK13549" s="77"/>
      <c r="IL13549" s="77"/>
      <c r="IM13549" s="77"/>
      <c r="IN13549" s="77"/>
      <c r="IO13549" s="77"/>
      <c r="IP13549" s="77"/>
      <c r="IQ13549" s="77"/>
      <c r="IR13549" s="77"/>
      <c r="IS13549" s="77"/>
      <c r="IT13549" s="77"/>
      <c r="IU13549" s="77"/>
      <c r="IV13549" s="3"/>
      <c r="IW13549" s="3"/>
      <c r="IX13549" s="3"/>
      <c r="IY13549" s="3"/>
      <c r="IZ13549" s="3"/>
      <c r="JA13549" s="551"/>
      <c r="JB13549" s="713"/>
      <c r="JC13549" s="713"/>
      <c r="JD13549" s="713"/>
      <c r="JE13549" s="713"/>
      <c r="JF13549" s="713"/>
      <c r="JG13549" s="713"/>
      <c r="JH13549" s="713"/>
      <c r="JI13549" s="713"/>
      <c r="JJ13549" s="713"/>
      <c r="JK13549" s="713"/>
      <c r="JL13549" s="713"/>
      <c r="JM13549" s="713"/>
      <c r="JN13549" s="713"/>
      <c r="JO13549" s="713"/>
      <c r="JP13549" s="713"/>
      <c r="JQ13549" s="713"/>
      <c r="JR13549" s="713"/>
      <c r="JS13549" s="713"/>
      <c r="JT13549" s="713"/>
      <c r="JU13549" s="713"/>
      <c r="JV13549" s="713"/>
      <c r="JW13549" s="713"/>
      <c r="JX13549" s="713"/>
      <c r="JY13549" s="713"/>
      <c r="JZ13549" s="713"/>
      <c r="KA13549" s="713"/>
      <c r="KB13549" s="713"/>
      <c r="KC13549" s="713"/>
      <c r="KD13549" s="713"/>
      <c r="KE13549" s="713"/>
      <c r="KF13549" s="713"/>
      <c r="KG13549" s="713"/>
      <c r="KH13549" s="713"/>
      <c r="KI13549" s="713"/>
      <c r="KJ13549" s="713"/>
      <c r="KK13549" s="713"/>
      <c r="KL13549" s="713"/>
      <c r="KM13549" s="713"/>
      <c r="KN13549" s="713"/>
      <c r="KO13549" s="713"/>
      <c r="KP13549" s="713"/>
      <c r="KQ13549" s="713"/>
      <c r="KR13549" s="713"/>
      <c r="KS13549" s="713"/>
      <c r="KT13549" s="713"/>
      <c r="KU13549" s="713"/>
      <c r="KV13549" s="713"/>
      <c r="KW13549" s="713"/>
      <c r="KX13549" s="713"/>
      <c r="KY13549" s="713"/>
      <c r="KZ13549" s="713"/>
      <c r="LA13549" s="713"/>
      <c r="LB13549" s="713"/>
      <c r="LC13549" s="713"/>
      <c r="LD13549" s="713"/>
      <c r="LE13549" s="713"/>
      <c r="LF13549" s="713"/>
      <c r="LG13549" s="713"/>
      <c r="LH13549" s="713"/>
      <c r="LI13549" s="713"/>
      <c r="LJ13549" s="713"/>
      <c r="LK13549" s="713"/>
      <c r="LL13549" s="713"/>
      <c r="LM13549" s="713"/>
      <c r="LN13549" s="713"/>
      <c r="LO13549" s="713"/>
      <c r="LP13549" s="713"/>
      <c r="LQ13549" s="713"/>
      <c r="LR13549" s="713"/>
      <c r="LS13549" s="713"/>
      <c r="LT13549" s="713"/>
      <c r="LU13549" s="713"/>
      <c r="LV13549" s="713"/>
      <c r="LW13549" s="713"/>
      <c r="LX13549" s="713"/>
      <c r="LY13549" s="713"/>
      <c r="LZ13549" s="713"/>
      <c r="MA13549" s="713"/>
      <c r="MB13549" s="713"/>
      <c r="MC13549" s="713"/>
      <c r="MD13549" s="713"/>
      <c r="ME13549" s="713"/>
      <c r="MF13549" s="713"/>
      <c r="MG13549" s="713"/>
      <c r="MH13549" s="713"/>
      <c r="MI13549" s="713"/>
      <c r="MJ13549" s="713"/>
      <c r="MK13549" s="713"/>
      <c r="ML13549" s="713"/>
      <c r="MM13549" s="713"/>
      <c r="MN13549" s="713"/>
      <c r="MO13549" s="713"/>
      <c r="MP13549" s="713"/>
      <c r="MQ13549" s="713"/>
      <c r="MR13549" s="713"/>
      <c r="MS13549" s="713"/>
      <c r="MT13549" s="713"/>
      <c r="MU13549" s="713"/>
      <c r="MV13549" s="714"/>
      <c r="MW13549" s="714"/>
      <c r="MX13549" s="714"/>
      <c r="MY13549" s="714"/>
      <c r="MZ13549" s="714"/>
    </row>
    <row r="13550" spans="1:364" s="49" customFormat="1">
      <c r="A13550" s="723"/>
      <c r="B13550" s="724"/>
      <c r="C13550" s="709"/>
      <c r="D13550" s="474"/>
      <c r="E13550" s="7"/>
      <c r="F13550" s="7"/>
      <c r="G13550" s="7"/>
      <c r="H13550" s="6"/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6"/>
      <c r="AE13550" s="6"/>
      <c r="AF13550" s="373"/>
      <c r="AG13550" s="7"/>
      <c r="AH13550" s="7"/>
      <c r="AI13550" s="7"/>
      <c r="AJ13550" s="7"/>
      <c r="AK13550" s="7"/>
      <c r="AL13550" s="7"/>
      <c r="AM13550" s="7"/>
      <c r="AN13550" s="7"/>
      <c r="AO13550" s="373"/>
      <c r="AP13550" s="6"/>
      <c r="AQ13550" s="6"/>
      <c r="AR13550" s="6"/>
      <c r="AS13550" s="6"/>
      <c r="AT13550" s="6"/>
      <c r="AU13550" s="6"/>
      <c r="AV13550" s="6"/>
      <c r="AW13550" s="6"/>
      <c r="AX13550" s="6"/>
      <c r="AY13550" s="6"/>
      <c r="AZ13550" s="6"/>
      <c r="BA13550" s="6"/>
      <c r="BB13550" s="6"/>
      <c r="BC13550" s="6"/>
      <c r="BD13550" s="6"/>
      <c r="BE13550" s="6"/>
      <c r="BF13550" s="6"/>
      <c r="BG13550" s="6"/>
      <c r="BH13550" s="6"/>
      <c r="BI13550" s="6"/>
      <c r="BJ13550" s="6"/>
      <c r="BK13550" s="6"/>
      <c r="BL13550" s="6"/>
      <c r="BM13550" s="6"/>
      <c r="BN13550" s="6"/>
      <c r="BO13550" s="6"/>
      <c r="BP13550" s="6"/>
      <c r="BQ13550" s="6"/>
      <c r="BR13550" s="6"/>
      <c r="BS13550" s="6"/>
      <c r="BT13550" s="6"/>
      <c r="BU13550" s="6"/>
      <c r="BV13550" s="6"/>
      <c r="BW13550" s="6"/>
      <c r="BX13550" s="6"/>
      <c r="BY13550" s="6"/>
      <c r="BZ13550" s="373"/>
      <c r="CA13550" s="7"/>
      <c r="CB13550" s="7"/>
      <c r="CC13550" s="7"/>
      <c r="CD13550" s="7"/>
      <c r="CE13550" s="7"/>
      <c r="CF13550" s="7"/>
      <c r="CG13550" s="7"/>
      <c r="CH13550" s="7"/>
      <c r="CI13550" s="7"/>
      <c r="CJ13550" s="7"/>
      <c r="CK13550" s="7"/>
      <c r="CL13550" s="7"/>
      <c r="CM13550" s="7"/>
      <c r="CN13550" s="7"/>
      <c r="CO13550" s="7"/>
      <c r="CP13550" s="7"/>
      <c r="CQ13550" s="7"/>
      <c r="CR13550" s="7"/>
      <c r="CS13550" s="7"/>
      <c r="CT13550" s="7"/>
      <c r="CU13550" s="7"/>
      <c r="CV13550" s="7"/>
      <c r="CW13550" s="7"/>
      <c r="CX13550" s="7"/>
      <c r="CY13550" s="7"/>
      <c r="CZ13550" s="7"/>
      <c r="DA13550" s="7"/>
      <c r="DB13550" s="7"/>
      <c r="DC13550" s="7"/>
      <c r="DD13550" s="7"/>
      <c r="DE13550" s="7"/>
      <c r="DF13550" s="7"/>
      <c r="DG13550" s="373"/>
      <c r="DH13550" s="6"/>
      <c r="DI13550" s="6"/>
      <c r="DJ13550" s="6"/>
      <c r="DK13550" s="6"/>
      <c r="DL13550" s="6"/>
      <c r="DM13550" s="6"/>
      <c r="DN13550" s="6"/>
      <c r="DO13550" s="6"/>
      <c r="DP13550" s="6"/>
      <c r="DQ13550" s="6"/>
      <c r="DR13550" s="6"/>
      <c r="DS13550" s="6"/>
      <c r="DT13550" s="6"/>
      <c r="DU13550" s="6"/>
      <c r="DV13550" s="6"/>
      <c r="DW13550" s="6"/>
      <c r="DX13550" s="6"/>
      <c r="DY13550" s="6"/>
      <c r="DZ13550" s="6"/>
      <c r="EA13550" s="6"/>
      <c r="EB13550" s="6"/>
      <c r="EC13550" s="6"/>
      <c r="ED13550" s="6"/>
      <c r="EE13550" s="6"/>
      <c r="EF13550" s="6"/>
      <c r="EG13550" s="6"/>
      <c r="EH13550" s="6"/>
      <c r="EI13550" s="6"/>
      <c r="EJ13550" s="6"/>
      <c r="EK13550" s="6"/>
      <c r="EL13550" s="6"/>
      <c r="EM13550" s="6"/>
      <c r="EN13550" s="6"/>
      <c r="EO13550" s="6"/>
      <c r="EP13550" s="6"/>
      <c r="EQ13550" s="6"/>
      <c r="ER13550" s="6"/>
      <c r="ES13550" s="6"/>
      <c r="ET13550" s="6"/>
      <c r="EU13550" s="6"/>
      <c r="EV13550" s="6"/>
      <c r="EW13550" s="6"/>
      <c r="EX13550" s="6"/>
      <c r="EY13550" s="6"/>
      <c r="EZ13550" s="6"/>
      <c r="FA13550" s="6"/>
      <c r="FB13550" s="6"/>
      <c r="FC13550" s="6"/>
      <c r="FD13550" s="6"/>
      <c r="FE13550" s="6"/>
      <c r="FF13550" s="373"/>
      <c r="FG13550" s="6"/>
      <c r="FH13550" s="6"/>
      <c r="FI13550" s="6"/>
      <c r="FJ13550" s="6"/>
      <c r="FK13550" s="6"/>
      <c r="FL13550" s="6"/>
      <c r="FM13550" s="225"/>
      <c r="FN13550" s="6"/>
      <c r="FO13550" s="6"/>
      <c r="FP13550" s="6"/>
      <c r="FQ13550" s="6"/>
      <c r="FR13550" s="510"/>
      <c r="FS13550" s="3"/>
      <c r="FT13550" s="3"/>
      <c r="FU13550" s="3"/>
      <c r="FV13550" s="3"/>
      <c r="FW13550" s="3"/>
      <c r="FX13550" s="3"/>
      <c r="FY13550" s="3"/>
      <c r="FZ13550" s="3"/>
      <c r="GA13550" s="3"/>
      <c r="GB13550" s="3"/>
      <c r="GC13550" s="3"/>
      <c r="GD13550" s="3"/>
      <c r="GE13550" s="3"/>
      <c r="GF13550" s="3"/>
      <c r="GG13550" s="3"/>
      <c r="GH13550" s="3"/>
      <c r="GI13550" s="101"/>
      <c r="GJ13550" s="511"/>
      <c r="GK13550" s="101"/>
      <c r="GL13550" s="77"/>
      <c r="GM13550" s="77"/>
      <c r="GN13550" s="77"/>
      <c r="GO13550" s="77"/>
      <c r="GP13550" s="77"/>
      <c r="GQ13550" s="77"/>
      <c r="GR13550" s="77"/>
      <c r="GS13550" s="77"/>
      <c r="GT13550" s="77"/>
      <c r="GU13550" s="77"/>
      <c r="GV13550" s="77"/>
      <c r="GW13550" s="77"/>
      <c r="GX13550" s="77"/>
      <c r="GY13550" s="77"/>
      <c r="GZ13550" s="77"/>
      <c r="HA13550" s="77"/>
      <c r="HB13550" s="77"/>
      <c r="HC13550" s="77"/>
      <c r="HD13550" s="77"/>
      <c r="HE13550" s="77"/>
      <c r="HF13550" s="77"/>
      <c r="HG13550" s="77"/>
      <c r="HH13550" s="77"/>
      <c r="HI13550" s="77"/>
      <c r="HJ13550" s="77"/>
      <c r="HK13550" s="77"/>
      <c r="HL13550" s="77"/>
      <c r="HM13550" s="77"/>
      <c r="HN13550" s="77"/>
      <c r="HO13550" s="77"/>
      <c r="HP13550" s="77"/>
      <c r="HQ13550" s="77"/>
      <c r="HR13550" s="77"/>
      <c r="HS13550" s="77"/>
      <c r="HT13550" s="77"/>
      <c r="HU13550" s="77"/>
      <c r="HV13550" s="77"/>
      <c r="HW13550" s="77"/>
      <c r="HX13550" s="77"/>
      <c r="HY13550" s="77"/>
      <c r="HZ13550" s="77"/>
      <c r="IA13550" s="77"/>
      <c r="IB13550" s="77"/>
      <c r="IC13550" s="77"/>
      <c r="ID13550" s="77"/>
      <c r="IE13550" s="77"/>
      <c r="IF13550" s="77"/>
      <c r="IG13550" s="77"/>
      <c r="IH13550" s="77"/>
      <c r="II13550" s="77"/>
      <c r="IJ13550" s="77"/>
      <c r="IK13550" s="77"/>
      <c r="IL13550" s="77"/>
      <c r="IM13550" s="77"/>
      <c r="IN13550" s="77"/>
      <c r="IO13550" s="77"/>
      <c r="IP13550" s="77"/>
      <c r="IQ13550" s="77"/>
      <c r="IR13550" s="77"/>
      <c r="IS13550" s="77"/>
      <c r="IT13550" s="77"/>
      <c r="IU13550" s="77"/>
      <c r="IV13550" s="3"/>
      <c r="IW13550" s="3"/>
      <c r="IX13550" s="3"/>
      <c r="IY13550" s="3"/>
      <c r="IZ13550" s="3"/>
      <c r="JA13550" s="551"/>
      <c r="JB13550" s="713"/>
      <c r="JC13550" s="713"/>
      <c r="JD13550" s="713"/>
      <c r="JE13550" s="713"/>
      <c r="JF13550" s="713"/>
      <c r="JG13550" s="713"/>
      <c r="JH13550" s="713"/>
      <c r="JI13550" s="713"/>
      <c r="JJ13550" s="713"/>
      <c r="JK13550" s="713"/>
      <c r="JL13550" s="713"/>
      <c r="JM13550" s="713"/>
      <c r="JN13550" s="713"/>
      <c r="JO13550" s="713"/>
      <c r="JP13550" s="713"/>
      <c r="JQ13550" s="713"/>
      <c r="JR13550" s="713"/>
      <c r="JS13550" s="713"/>
      <c r="JT13550" s="713"/>
      <c r="JU13550" s="713"/>
      <c r="JV13550" s="713"/>
      <c r="JW13550" s="713"/>
      <c r="JX13550" s="713"/>
      <c r="JY13550" s="713"/>
      <c r="JZ13550" s="713"/>
      <c r="KA13550" s="713"/>
      <c r="KB13550" s="713"/>
      <c r="KC13550" s="713"/>
      <c r="KD13550" s="713"/>
      <c r="KE13550" s="713"/>
      <c r="KF13550" s="713"/>
      <c r="KG13550" s="713"/>
      <c r="KH13550" s="713"/>
      <c r="KI13550" s="713"/>
      <c r="KJ13550" s="713"/>
      <c r="KK13550" s="713"/>
      <c r="KL13550" s="713"/>
      <c r="KM13550" s="713"/>
      <c r="KN13550" s="713"/>
      <c r="KO13550" s="713"/>
      <c r="KP13550" s="713"/>
      <c r="KQ13550" s="713"/>
      <c r="KR13550" s="713"/>
      <c r="KS13550" s="713"/>
      <c r="KT13550" s="713"/>
      <c r="KU13550" s="713"/>
      <c r="KV13550" s="713"/>
      <c r="KW13550" s="713"/>
      <c r="KX13550" s="713"/>
      <c r="KY13550" s="713"/>
      <c r="KZ13550" s="713"/>
      <c r="LA13550" s="713"/>
      <c r="LB13550" s="713"/>
      <c r="LC13550" s="713"/>
      <c r="LD13550" s="713"/>
      <c r="LE13550" s="713"/>
      <c r="LF13550" s="713"/>
      <c r="LG13550" s="713"/>
      <c r="LH13550" s="713"/>
      <c r="LI13550" s="713"/>
      <c r="LJ13550" s="713"/>
      <c r="LK13550" s="713"/>
      <c r="LL13550" s="713"/>
      <c r="LM13550" s="713"/>
      <c r="LN13550" s="713"/>
      <c r="LO13550" s="713"/>
      <c r="LP13550" s="713"/>
      <c r="LQ13550" s="713"/>
      <c r="LR13550" s="713"/>
      <c r="LS13550" s="713"/>
      <c r="LT13550" s="713"/>
      <c r="LU13550" s="713"/>
      <c r="LV13550" s="713"/>
      <c r="LW13550" s="713"/>
      <c r="LX13550" s="713"/>
      <c r="LY13550" s="713"/>
      <c r="LZ13550" s="713"/>
      <c r="MA13550" s="713"/>
      <c r="MB13550" s="713"/>
      <c r="MC13550" s="713"/>
      <c r="MD13550" s="713"/>
      <c r="ME13550" s="713"/>
      <c r="MF13550" s="713"/>
      <c r="MG13550" s="713"/>
      <c r="MH13550" s="713"/>
      <c r="MI13550" s="713"/>
      <c r="MJ13550" s="713"/>
      <c r="MK13550" s="713"/>
      <c r="ML13550" s="713"/>
      <c r="MM13550" s="713"/>
      <c r="MN13550" s="713"/>
      <c r="MO13550" s="713"/>
      <c r="MP13550" s="713"/>
      <c r="MQ13550" s="713"/>
      <c r="MR13550" s="713"/>
      <c r="MS13550" s="713"/>
      <c r="MT13550" s="713"/>
      <c r="MU13550" s="713"/>
      <c r="MV13550" s="714"/>
      <c r="MW13550" s="714"/>
      <c r="MX13550" s="714"/>
      <c r="MY13550" s="714"/>
      <c r="MZ13550" s="714"/>
    </row>
    <row r="13551" spans="1:364" s="49" customFormat="1">
      <c r="A13551" s="723"/>
      <c r="B13551" s="724"/>
      <c r="C13551" s="709"/>
      <c r="D13551" s="474"/>
      <c r="E13551" s="7"/>
      <c r="F13551" s="7"/>
      <c r="G13551" s="7"/>
      <c r="H13551" s="6"/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6"/>
      <c r="AE13551" s="6"/>
      <c r="AF13551" s="373"/>
      <c r="AG13551" s="7"/>
      <c r="AH13551" s="7"/>
      <c r="AI13551" s="7"/>
      <c r="AJ13551" s="7"/>
      <c r="AK13551" s="7"/>
      <c r="AL13551" s="7"/>
      <c r="AM13551" s="7"/>
      <c r="AN13551" s="7"/>
      <c r="AO13551" s="373"/>
      <c r="AP13551" s="6"/>
      <c r="AQ13551" s="6"/>
      <c r="AR13551" s="6"/>
      <c r="AS13551" s="6"/>
      <c r="AT13551" s="6"/>
      <c r="AU13551" s="6"/>
      <c r="AV13551" s="6"/>
      <c r="AW13551" s="6"/>
      <c r="AX13551" s="6"/>
      <c r="AY13551" s="6"/>
      <c r="AZ13551" s="6"/>
      <c r="BA13551" s="6"/>
      <c r="BB13551" s="6"/>
      <c r="BC13551" s="6"/>
      <c r="BD13551" s="6"/>
      <c r="BE13551" s="6"/>
      <c r="BF13551" s="6"/>
      <c r="BG13551" s="6"/>
      <c r="BH13551" s="6"/>
      <c r="BI13551" s="6"/>
      <c r="BJ13551" s="6"/>
      <c r="BK13551" s="6"/>
      <c r="BL13551" s="6"/>
      <c r="BM13551" s="6"/>
      <c r="BN13551" s="6"/>
      <c r="BO13551" s="6"/>
      <c r="BP13551" s="6"/>
      <c r="BQ13551" s="6"/>
      <c r="BR13551" s="6"/>
      <c r="BS13551" s="6"/>
      <c r="BT13551" s="6"/>
      <c r="BU13551" s="6"/>
      <c r="BV13551" s="6"/>
      <c r="BW13551" s="6"/>
      <c r="BX13551" s="6"/>
      <c r="BY13551" s="6"/>
      <c r="BZ13551" s="373"/>
      <c r="CA13551" s="7"/>
      <c r="CB13551" s="7"/>
      <c r="CC13551" s="7"/>
      <c r="CD13551" s="7"/>
      <c r="CE13551" s="7"/>
      <c r="CF13551" s="7"/>
      <c r="CG13551" s="7"/>
      <c r="CH13551" s="7"/>
      <c r="CI13551" s="7"/>
      <c r="CJ13551" s="7"/>
      <c r="CK13551" s="7"/>
      <c r="CL13551" s="7"/>
      <c r="CM13551" s="7"/>
      <c r="CN13551" s="7"/>
      <c r="CO13551" s="7"/>
      <c r="CP13551" s="7"/>
      <c r="CQ13551" s="7"/>
      <c r="CR13551" s="7"/>
      <c r="CS13551" s="7"/>
      <c r="CT13551" s="7"/>
      <c r="CU13551" s="7"/>
      <c r="CV13551" s="7"/>
      <c r="CW13551" s="7"/>
      <c r="CX13551" s="7"/>
      <c r="CY13551" s="7"/>
      <c r="CZ13551" s="7"/>
      <c r="DA13551" s="7"/>
      <c r="DB13551" s="7"/>
      <c r="DC13551" s="7"/>
      <c r="DD13551" s="7"/>
      <c r="DE13551" s="7"/>
      <c r="DF13551" s="7"/>
      <c r="DG13551" s="373"/>
      <c r="DH13551" s="6"/>
      <c r="DI13551" s="6"/>
      <c r="DJ13551" s="6"/>
      <c r="DK13551" s="6"/>
      <c r="DL13551" s="6"/>
      <c r="DM13551" s="6"/>
      <c r="DN13551" s="6"/>
      <c r="DO13551" s="6"/>
      <c r="DP13551" s="6"/>
      <c r="DQ13551" s="6"/>
      <c r="DR13551" s="6"/>
      <c r="DS13551" s="6"/>
      <c r="DT13551" s="6"/>
      <c r="DU13551" s="6"/>
      <c r="DV13551" s="6"/>
      <c r="DW13551" s="6"/>
      <c r="DX13551" s="6"/>
      <c r="DY13551" s="6"/>
      <c r="DZ13551" s="6"/>
      <c r="EA13551" s="6"/>
      <c r="EB13551" s="6"/>
      <c r="EC13551" s="6"/>
      <c r="ED13551" s="6"/>
      <c r="EE13551" s="6"/>
      <c r="EF13551" s="6"/>
      <c r="EG13551" s="6"/>
      <c r="EH13551" s="6"/>
      <c r="EI13551" s="6"/>
      <c r="EJ13551" s="6"/>
      <c r="EK13551" s="6"/>
      <c r="EL13551" s="6"/>
      <c r="EM13551" s="6"/>
      <c r="EN13551" s="6"/>
      <c r="EO13551" s="6"/>
      <c r="EP13551" s="6"/>
      <c r="EQ13551" s="6"/>
      <c r="ER13551" s="6"/>
      <c r="ES13551" s="6"/>
      <c r="ET13551" s="6"/>
      <c r="EU13551" s="6"/>
      <c r="EV13551" s="6"/>
      <c r="EW13551" s="6"/>
      <c r="EX13551" s="6"/>
      <c r="EY13551" s="6"/>
      <c r="EZ13551" s="6"/>
      <c r="FA13551" s="6"/>
      <c r="FB13551" s="6"/>
      <c r="FC13551" s="6"/>
      <c r="FD13551" s="6"/>
      <c r="FE13551" s="6"/>
      <c r="FF13551" s="373"/>
      <c r="FG13551" s="6"/>
      <c r="FH13551" s="6"/>
      <c r="FI13551" s="6"/>
      <c r="FJ13551" s="6"/>
      <c r="FK13551" s="6"/>
      <c r="FL13551" s="6"/>
      <c r="FM13551" s="225"/>
      <c r="FN13551" s="6"/>
      <c r="FO13551" s="6"/>
      <c r="FP13551" s="6"/>
      <c r="FQ13551" s="6"/>
      <c r="FR13551" s="510"/>
      <c r="FS13551" s="3"/>
      <c r="FT13551" s="3"/>
      <c r="FU13551" s="3"/>
      <c r="FV13551" s="3"/>
      <c r="FW13551" s="3"/>
      <c r="FX13551" s="3"/>
      <c r="FY13551" s="3"/>
      <c r="FZ13551" s="3"/>
      <c r="GA13551" s="3"/>
      <c r="GB13551" s="3"/>
      <c r="GC13551" s="3"/>
      <c r="GD13551" s="3"/>
      <c r="GE13551" s="3"/>
      <c r="GF13551" s="3"/>
      <c r="GG13551" s="3"/>
      <c r="GH13551" s="3"/>
      <c r="GI13551" s="101"/>
      <c r="GJ13551" s="511"/>
      <c r="GK13551" s="101"/>
      <c r="GL13551" s="77"/>
      <c r="GM13551" s="77"/>
      <c r="GN13551" s="77"/>
      <c r="GO13551" s="77"/>
      <c r="GP13551" s="77"/>
      <c r="GQ13551" s="77"/>
      <c r="GR13551" s="77"/>
      <c r="GS13551" s="77"/>
      <c r="GT13551" s="77"/>
      <c r="GU13551" s="77"/>
      <c r="GV13551" s="77"/>
      <c r="GW13551" s="77"/>
      <c r="GX13551" s="77"/>
      <c r="GY13551" s="77"/>
      <c r="GZ13551" s="77"/>
      <c r="HA13551" s="77"/>
      <c r="HB13551" s="77"/>
      <c r="HC13551" s="77"/>
      <c r="HD13551" s="77"/>
      <c r="HE13551" s="77"/>
      <c r="HF13551" s="77"/>
      <c r="HG13551" s="77"/>
      <c r="HH13551" s="77"/>
      <c r="HI13551" s="77"/>
      <c r="HJ13551" s="77"/>
      <c r="HK13551" s="77"/>
      <c r="HL13551" s="77"/>
      <c r="HM13551" s="77"/>
      <c r="HN13551" s="77"/>
      <c r="HO13551" s="77"/>
      <c r="HP13551" s="77"/>
      <c r="HQ13551" s="77"/>
      <c r="HR13551" s="77"/>
      <c r="HS13551" s="77"/>
      <c r="HT13551" s="77"/>
      <c r="HU13551" s="77"/>
      <c r="HV13551" s="77"/>
      <c r="HW13551" s="77"/>
      <c r="HX13551" s="77"/>
      <c r="HY13551" s="77"/>
      <c r="HZ13551" s="77"/>
      <c r="IA13551" s="77"/>
      <c r="IB13551" s="77"/>
      <c r="IC13551" s="77"/>
      <c r="ID13551" s="77"/>
      <c r="IE13551" s="77"/>
      <c r="IF13551" s="77"/>
      <c r="IG13551" s="77"/>
      <c r="IH13551" s="77"/>
      <c r="II13551" s="77"/>
      <c r="IJ13551" s="77"/>
      <c r="IK13551" s="77"/>
      <c r="IL13551" s="77"/>
      <c r="IM13551" s="77"/>
      <c r="IN13551" s="77"/>
      <c r="IO13551" s="77"/>
      <c r="IP13551" s="77"/>
      <c r="IQ13551" s="77"/>
      <c r="IR13551" s="77"/>
      <c r="IS13551" s="77"/>
      <c r="IT13551" s="77"/>
      <c r="IU13551" s="77"/>
      <c r="IV13551" s="3"/>
      <c r="IW13551" s="3"/>
      <c r="IX13551" s="3"/>
      <c r="IY13551" s="3"/>
      <c r="IZ13551" s="3"/>
      <c r="JA13551" s="551"/>
      <c r="JB13551" s="713"/>
      <c r="JC13551" s="713"/>
      <c r="JD13551" s="713"/>
      <c r="JE13551" s="713"/>
      <c r="JF13551" s="713"/>
      <c r="JG13551" s="713"/>
      <c r="JH13551" s="713"/>
      <c r="JI13551" s="713"/>
      <c r="JJ13551" s="713"/>
      <c r="JK13551" s="713"/>
      <c r="JL13551" s="713"/>
      <c r="JM13551" s="713"/>
      <c r="JN13551" s="713"/>
      <c r="JO13551" s="713"/>
      <c r="JP13551" s="713"/>
      <c r="JQ13551" s="713"/>
      <c r="JR13551" s="713"/>
      <c r="JS13551" s="713"/>
      <c r="JT13551" s="713"/>
      <c r="JU13551" s="713"/>
      <c r="JV13551" s="713"/>
      <c r="JW13551" s="713"/>
      <c r="JX13551" s="713"/>
      <c r="JY13551" s="713"/>
      <c r="JZ13551" s="713"/>
      <c r="KA13551" s="713"/>
      <c r="KB13551" s="713"/>
      <c r="KC13551" s="713"/>
      <c r="KD13551" s="713"/>
      <c r="KE13551" s="713"/>
      <c r="KF13551" s="713"/>
      <c r="KG13551" s="713"/>
      <c r="KH13551" s="713"/>
      <c r="KI13551" s="713"/>
      <c r="KJ13551" s="713"/>
      <c r="KK13551" s="713"/>
      <c r="KL13551" s="713"/>
      <c r="KM13551" s="713"/>
      <c r="KN13551" s="713"/>
      <c r="KO13551" s="713"/>
      <c r="KP13551" s="713"/>
      <c r="KQ13551" s="713"/>
      <c r="KR13551" s="713"/>
      <c r="KS13551" s="713"/>
      <c r="KT13551" s="713"/>
      <c r="KU13551" s="713"/>
      <c r="KV13551" s="713"/>
      <c r="KW13551" s="713"/>
      <c r="KX13551" s="713"/>
      <c r="KY13551" s="713"/>
      <c r="KZ13551" s="713"/>
      <c r="LA13551" s="713"/>
      <c r="LB13551" s="713"/>
      <c r="LC13551" s="713"/>
      <c r="LD13551" s="713"/>
      <c r="LE13551" s="713"/>
      <c r="LF13551" s="713"/>
      <c r="LG13551" s="713"/>
      <c r="LH13551" s="713"/>
      <c r="LI13551" s="713"/>
      <c r="LJ13551" s="713"/>
      <c r="LK13551" s="713"/>
      <c r="LL13551" s="713"/>
      <c r="LM13551" s="713"/>
      <c r="LN13551" s="713"/>
      <c r="LO13551" s="713"/>
      <c r="LP13551" s="713"/>
      <c r="LQ13551" s="713"/>
      <c r="LR13551" s="713"/>
      <c r="LS13551" s="713"/>
      <c r="LT13551" s="713"/>
      <c r="LU13551" s="713"/>
      <c r="LV13551" s="713"/>
      <c r="LW13551" s="713"/>
      <c r="LX13551" s="713"/>
      <c r="LY13551" s="713"/>
      <c r="LZ13551" s="713"/>
      <c r="MA13551" s="713"/>
      <c r="MB13551" s="713"/>
      <c r="MC13551" s="713"/>
      <c r="MD13551" s="713"/>
      <c r="ME13551" s="713"/>
      <c r="MF13551" s="713"/>
      <c r="MG13551" s="713"/>
      <c r="MH13551" s="713"/>
      <c r="MI13551" s="713"/>
      <c r="MJ13551" s="713"/>
      <c r="MK13551" s="713"/>
      <c r="ML13551" s="713"/>
      <c r="MM13551" s="713"/>
      <c r="MN13551" s="713"/>
      <c r="MO13551" s="713"/>
      <c r="MP13551" s="713"/>
      <c r="MQ13551" s="713"/>
      <c r="MR13551" s="713"/>
      <c r="MS13551" s="713"/>
      <c r="MT13551" s="713"/>
      <c r="MU13551" s="713"/>
      <c r="MV13551" s="714"/>
      <c r="MW13551" s="714"/>
      <c r="MX13551" s="714"/>
      <c r="MY13551" s="714"/>
      <c r="MZ13551" s="714"/>
    </row>
    <row r="13552" spans="1:364" s="49" customFormat="1">
      <c r="A13552" s="723"/>
      <c r="B13552" s="724"/>
      <c r="C13552" s="709"/>
      <c r="D13552" s="474"/>
      <c r="E13552" s="7"/>
      <c r="F13552" s="7"/>
      <c r="G13552" s="7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6"/>
      <c r="AE13552" s="6"/>
      <c r="AF13552" s="373"/>
      <c r="AG13552" s="7"/>
      <c r="AH13552" s="7"/>
      <c r="AI13552" s="7"/>
      <c r="AJ13552" s="7"/>
      <c r="AK13552" s="7"/>
      <c r="AL13552" s="7"/>
      <c r="AM13552" s="7"/>
      <c r="AN13552" s="7"/>
      <c r="AO13552" s="373"/>
      <c r="AP13552" s="6"/>
      <c r="AQ13552" s="6"/>
      <c r="AR13552" s="6"/>
      <c r="AS13552" s="6"/>
      <c r="AT13552" s="6"/>
      <c r="AU13552" s="6"/>
      <c r="AV13552" s="6"/>
      <c r="AW13552" s="6"/>
      <c r="AX13552" s="6"/>
      <c r="AY13552" s="6"/>
      <c r="AZ13552" s="6"/>
      <c r="BA13552" s="6"/>
      <c r="BB13552" s="6"/>
      <c r="BC13552" s="6"/>
      <c r="BD13552" s="6"/>
      <c r="BE13552" s="6"/>
      <c r="BF13552" s="6"/>
      <c r="BG13552" s="6"/>
      <c r="BH13552" s="6"/>
      <c r="BI13552" s="6"/>
      <c r="BJ13552" s="6"/>
      <c r="BK13552" s="6"/>
      <c r="BL13552" s="6"/>
      <c r="BM13552" s="6"/>
      <c r="BN13552" s="6"/>
      <c r="BO13552" s="6"/>
      <c r="BP13552" s="6"/>
      <c r="BQ13552" s="6"/>
      <c r="BR13552" s="6"/>
      <c r="BS13552" s="6"/>
      <c r="BT13552" s="6"/>
      <c r="BU13552" s="6"/>
      <c r="BV13552" s="6"/>
      <c r="BW13552" s="6"/>
      <c r="BX13552" s="6"/>
      <c r="BY13552" s="6"/>
      <c r="BZ13552" s="373"/>
      <c r="CA13552" s="7"/>
      <c r="CB13552" s="7"/>
      <c r="CC13552" s="7"/>
      <c r="CD13552" s="7"/>
      <c r="CE13552" s="7"/>
      <c r="CF13552" s="7"/>
      <c r="CG13552" s="7"/>
      <c r="CH13552" s="7"/>
      <c r="CI13552" s="7"/>
      <c r="CJ13552" s="7"/>
      <c r="CK13552" s="7"/>
      <c r="CL13552" s="7"/>
      <c r="CM13552" s="7"/>
      <c r="CN13552" s="7"/>
      <c r="CO13552" s="7"/>
      <c r="CP13552" s="7"/>
      <c r="CQ13552" s="7"/>
      <c r="CR13552" s="7"/>
      <c r="CS13552" s="7"/>
      <c r="CT13552" s="7"/>
      <c r="CU13552" s="7"/>
      <c r="CV13552" s="7"/>
      <c r="CW13552" s="7"/>
      <c r="CX13552" s="7"/>
      <c r="CY13552" s="7"/>
      <c r="CZ13552" s="7"/>
      <c r="DA13552" s="7"/>
      <c r="DB13552" s="7"/>
      <c r="DC13552" s="7"/>
      <c r="DD13552" s="7"/>
      <c r="DE13552" s="7"/>
      <c r="DF13552" s="7"/>
      <c r="DG13552" s="373"/>
      <c r="DH13552" s="6"/>
      <c r="DI13552" s="6"/>
      <c r="DJ13552" s="6"/>
      <c r="DK13552" s="6"/>
      <c r="DL13552" s="6"/>
      <c r="DM13552" s="6"/>
      <c r="DN13552" s="6"/>
      <c r="DO13552" s="6"/>
      <c r="DP13552" s="6"/>
      <c r="DQ13552" s="6"/>
      <c r="DR13552" s="6"/>
      <c r="DS13552" s="6"/>
      <c r="DT13552" s="6"/>
      <c r="DU13552" s="6"/>
      <c r="DV13552" s="6"/>
      <c r="DW13552" s="6"/>
      <c r="DX13552" s="6"/>
      <c r="DY13552" s="6"/>
      <c r="DZ13552" s="6"/>
      <c r="EA13552" s="6"/>
      <c r="EB13552" s="6"/>
      <c r="EC13552" s="6"/>
      <c r="ED13552" s="6"/>
      <c r="EE13552" s="6"/>
      <c r="EF13552" s="6"/>
      <c r="EG13552" s="6"/>
      <c r="EH13552" s="6"/>
      <c r="EI13552" s="6"/>
      <c r="EJ13552" s="6"/>
      <c r="EK13552" s="6"/>
      <c r="EL13552" s="6"/>
      <c r="EM13552" s="6"/>
      <c r="EN13552" s="6"/>
      <c r="EO13552" s="6"/>
      <c r="EP13552" s="6"/>
      <c r="EQ13552" s="6"/>
      <c r="ER13552" s="6"/>
      <c r="ES13552" s="6"/>
      <c r="ET13552" s="6"/>
      <c r="EU13552" s="6"/>
      <c r="EV13552" s="6"/>
      <c r="EW13552" s="6"/>
      <c r="EX13552" s="6"/>
      <c r="EY13552" s="6"/>
      <c r="EZ13552" s="6"/>
      <c r="FA13552" s="6"/>
      <c r="FB13552" s="6"/>
      <c r="FC13552" s="6"/>
      <c r="FD13552" s="6"/>
      <c r="FE13552" s="6"/>
      <c r="FF13552" s="373"/>
      <c r="FG13552" s="6"/>
      <c r="FH13552" s="6"/>
      <c r="FI13552" s="6"/>
      <c r="FJ13552" s="6"/>
      <c r="FK13552" s="6"/>
      <c r="FL13552" s="6"/>
      <c r="FM13552" s="225"/>
      <c r="FN13552" s="6"/>
      <c r="FO13552" s="6"/>
      <c r="FP13552" s="6"/>
      <c r="FQ13552" s="6"/>
      <c r="FR13552" s="510"/>
      <c r="FS13552" s="3"/>
      <c r="FT13552" s="3"/>
      <c r="FU13552" s="3"/>
      <c r="FV13552" s="3"/>
      <c r="FW13552" s="3"/>
      <c r="FX13552" s="3"/>
      <c r="FY13552" s="3"/>
      <c r="FZ13552" s="3"/>
      <c r="GA13552" s="3"/>
      <c r="GB13552" s="3"/>
      <c r="GC13552" s="3"/>
      <c r="GD13552" s="3"/>
      <c r="GE13552" s="3"/>
      <c r="GF13552" s="3"/>
      <c r="GG13552" s="3"/>
      <c r="GH13552" s="3"/>
      <c r="GI13552" s="101"/>
      <c r="GJ13552" s="511"/>
      <c r="GK13552" s="101"/>
      <c r="GL13552" s="77"/>
      <c r="GM13552" s="77"/>
      <c r="GN13552" s="77"/>
      <c r="GO13552" s="77"/>
      <c r="GP13552" s="77"/>
      <c r="GQ13552" s="77"/>
      <c r="GR13552" s="77"/>
      <c r="GS13552" s="77"/>
      <c r="GT13552" s="77"/>
      <c r="GU13552" s="77"/>
      <c r="GV13552" s="77"/>
      <c r="GW13552" s="77"/>
      <c r="GX13552" s="77"/>
      <c r="GY13552" s="77"/>
      <c r="GZ13552" s="77"/>
      <c r="HA13552" s="77"/>
      <c r="HB13552" s="77"/>
      <c r="HC13552" s="77"/>
      <c r="HD13552" s="77"/>
      <c r="HE13552" s="77"/>
      <c r="HF13552" s="77"/>
      <c r="HG13552" s="77"/>
      <c r="HH13552" s="77"/>
      <c r="HI13552" s="77"/>
      <c r="HJ13552" s="77"/>
      <c r="HK13552" s="77"/>
      <c r="HL13552" s="77"/>
      <c r="HM13552" s="77"/>
      <c r="HN13552" s="77"/>
      <c r="HO13552" s="77"/>
      <c r="HP13552" s="77"/>
      <c r="HQ13552" s="77"/>
      <c r="HR13552" s="77"/>
      <c r="HS13552" s="77"/>
      <c r="HT13552" s="77"/>
      <c r="HU13552" s="77"/>
      <c r="HV13552" s="77"/>
      <c r="HW13552" s="77"/>
      <c r="HX13552" s="77"/>
      <c r="HY13552" s="77"/>
      <c r="HZ13552" s="77"/>
      <c r="IA13552" s="77"/>
      <c r="IB13552" s="77"/>
      <c r="IC13552" s="77"/>
      <c r="ID13552" s="77"/>
      <c r="IE13552" s="77"/>
      <c r="IF13552" s="77"/>
      <c r="IG13552" s="77"/>
      <c r="IH13552" s="77"/>
      <c r="II13552" s="77"/>
      <c r="IJ13552" s="77"/>
      <c r="IK13552" s="77"/>
      <c r="IL13552" s="77"/>
      <c r="IM13552" s="77"/>
      <c r="IN13552" s="77"/>
      <c r="IO13552" s="77"/>
      <c r="IP13552" s="77"/>
      <c r="IQ13552" s="77"/>
      <c r="IR13552" s="77"/>
      <c r="IS13552" s="77"/>
      <c r="IT13552" s="77"/>
      <c r="IU13552" s="77"/>
      <c r="IV13552" s="3"/>
      <c r="IW13552" s="3"/>
      <c r="IX13552" s="3"/>
      <c r="IY13552" s="3"/>
      <c r="IZ13552" s="3"/>
      <c r="JA13552" s="551"/>
      <c r="JB13552" s="713"/>
      <c r="JC13552" s="713"/>
      <c r="JD13552" s="713"/>
      <c r="JE13552" s="713"/>
      <c r="JF13552" s="713"/>
      <c r="JG13552" s="713"/>
      <c r="JH13552" s="713"/>
      <c r="JI13552" s="713"/>
      <c r="JJ13552" s="713"/>
      <c r="JK13552" s="713"/>
      <c r="JL13552" s="713"/>
      <c r="JM13552" s="713"/>
      <c r="JN13552" s="713"/>
      <c r="JO13552" s="713"/>
      <c r="JP13552" s="713"/>
      <c r="JQ13552" s="713"/>
      <c r="JR13552" s="713"/>
      <c r="JS13552" s="713"/>
      <c r="JT13552" s="713"/>
      <c r="JU13552" s="713"/>
      <c r="JV13552" s="713"/>
      <c r="JW13552" s="713"/>
      <c r="JX13552" s="713"/>
      <c r="JY13552" s="713"/>
      <c r="JZ13552" s="713"/>
      <c r="KA13552" s="713"/>
      <c r="KB13552" s="713"/>
      <c r="KC13552" s="713"/>
      <c r="KD13552" s="713"/>
      <c r="KE13552" s="713"/>
      <c r="KF13552" s="713"/>
      <c r="KG13552" s="713"/>
      <c r="KH13552" s="713"/>
      <c r="KI13552" s="713"/>
      <c r="KJ13552" s="713"/>
      <c r="KK13552" s="713"/>
      <c r="KL13552" s="713"/>
      <c r="KM13552" s="713"/>
      <c r="KN13552" s="713"/>
      <c r="KO13552" s="713"/>
      <c r="KP13552" s="713"/>
      <c r="KQ13552" s="713"/>
      <c r="KR13552" s="713"/>
      <c r="KS13552" s="713"/>
      <c r="KT13552" s="713"/>
      <c r="KU13552" s="713"/>
      <c r="KV13552" s="713"/>
      <c r="KW13552" s="713"/>
      <c r="KX13552" s="713"/>
      <c r="KY13552" s="713"/>
      <c r="KZ13552" s="713"/>
      <c r="LA13552" s="713"/>
      <c r="LB13552" s="713"/>
      <c r="LC13552" s="713"/>
      <c r="LD13552" s="713"/>
      <c r="LE13552" s="713"/>
      <c r="LF13552" s="713"/>
      <c r="LG13552" s="713"/>
      <c r="LH13552" s="713"/>
      <c r="LI13552" s="713"/>
      <c r="LJ13552" s="713"/>
      <c r="LK13552" s="713"/>
      <c r="LL13552" s="713"/>
      <c r="LM13552" s="713"/>
      <c r="LN13552" s="713"/>
      <c r="LO13552" s="713"/>
      <c r="LP13552" s="713"/>
      <c r="LQ13552" s="713"/>
      <c r="LR13552" s="713"/>
      <c r="LS13552" s="713"/>
      <c r="LT13552" s="713"/>
      <c r="LU13552" s="713"/>
      <c r="LV13552" s="713"/>
      <c r="LW13552" s="713"/>
      <c r="LX13552" s="713"/>
      <c r="LY13552" s="713"/>
      <c r="LZ13552" s="713"/>
      <c r="MA13552" s="713"/>
      <c r="MB13552" s="713"/>
      <c r="MC13552" s="713"/>
      <c r="MD13552" s="713"/>
      <c r="ME13552" s="713"/>
      <c r="MF13552" s="713"/>
      <c r="MG13552" s="713"/>
      <c r="MH13552" s="713"/>
      <c r="MI13552" s="713"/>
      <c r="MJ13552" s="713"/>
      <c r="MK13552" s="713"/>
      <c r="ML13552" s="713"/>
      <c r="MM13552" s="713"/>
      <c r="MN13552" s="713"/>
      <c r="MO13552" s="713"/>
      <c r="MP13552" s="713"/>
      <c r="MQ13552" s="713"/>
      <c r="MR13552" s="713"/>
      <c r="MS13552" s="713"/>
      <c r="MT13552" s="713"/>
      <c r="MU13552" s="713"/>
      <c r="MV13552" s="714"/>
      <c r="MW13552" s="714"/>
      <c r="MX13552" s="714"/>
      <c r="MY13552" s="714"/>
      <c r="MZ13552" s="714"/>
    </row>
    <row r="13553" spans="1:364" s="49" customFormat="1">
      <c r="A13553" s="723"/>
      <c r="B13553" s="724"/>
      <c r="C13553" s="709"/>
      <c r="D13553" s="474"/>
      <c r="E13553" s="7"/>
      <c r="F13553" s="7"/>
      <c r="G13553" s="7"/>
      <c r="H13553" s="6"/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6"/>
      <c r="AE13553" s="6"/>
      <c r="AF13553" s="373"/>
      <c r="AG13553" s="7"/>
      <c r="AH13553" s="7"/>
      <c r="AI13553" s="7"/>
      <c r="AJ13553" s="7"/>
      <c r="AK13553" s="7"/>
      <c r="AL13553" s="7"/>
      <c r="AM13553" s="7"/>
      <c r="AN13553" s="7"/>
      <c r="AO13553" s="373"/>
      <c r="AP13553" s="6"/>
      <c r="AQ13553" s="6"/>
      <c r="AR13553" s="6"/>
      <c r="AS13553" s="6"/>
      <c r="AT13553" s="6"/>
      <c r="AU13553" s="6"/>
      <c r="AV13553" s="6"/>
      <c r="AW13553" s="6"/>
      <c r="AX13553" s="6"/>
      <c r="AY13553" s="6"/>
      <c r="AZ13553" s="6"/>
      <c r="BA13553" s="6"/>
      <c r="BB13553" s="6"/>
      <c r="BC13553" s="6"/>
      <c r="BD13553" s="6"/>
      <c r="BE13553" s="6"/>
      <c r="BF13553" s="6"/>
      <c r="BG13553" s="6"/>
      <c r="BH13553" s="6"/>
      <c r="BI13553" s="6"/>
      <c r="BJ13553" s="6"/>
      <c r="BK13553" s="6"/>
      <c r="BL13553" s="6"/>
      <c r="BM13553" s="6"/>
      <c r="BN13553" s="6"/>
      <c r="BO13553" s="6"/>
      <c r="BP13553" s="6"/>
      <c r="BQ13553" s="6"/>
      <c r="BR13553" s="6"/>
      <c r="BS13553" s="6"/>
      <c r="BT13553" s="6"/>
      <c r="BU13553" s="6"/>
      <c r="BV13553" s="6"/>
      <c r="BW13553" s="6"/>
      <c r="BX13553" s="6"/>
      <c r="BY13553" s="6"/>
      <c r="BZ13553" s="373"/>
      <c r="CA13553" s="7"/>
      <c r="CB13553" s="7"/>
      <c r="CC13553" s="7"/>
      <c r="CD13553" s="7"/>
      <c r="CE13553" s="7"/>
      <c r="CF13553" s="7"/>
      <c r="CG13553" s="7"/>
      <c r="CH13553" s="7"/>
      <c r="CI13553" s="7"/>
      <c r="CJ13553" s="7"/>
      <c r="CK13553" s="7"/>
      <c r="CL13553" s="7"/>
      <c r="CM13553" s="7"/>
      <c r="CN13553" s="7"/>
      <c r="CO13553" s="7"/>
      <c r="CP13553" s="7"/>
      <c r="CQ13553" s="7"/>
      <c r="CR13553" s="7"/>
      <c r="CS13553" s="7"/>
      <c r="CT13553" s="7"/>
      <c r="CU13553" s="7"/>
      <c r="CV13553" s="7"/>
      <c r="CW13553" s="7"/>
      <c r="CX13553" s="7"/>
      <c r="CY13553" s="7"/>
      <c r="CZ13553" s="7"/>
      <c r="DA13553" s="7"/>
      <c r="DB13553" s="7"/>
      <c r="DC13553" s="7"/>
      <c r="DD13553" s="7"/>
      <c r="DE13553" s="7"/>
      <c r="DF13553" s="7"/>
      <c r="DG13553" s="373"/>
      <c r="DH13553" s="6"/>
      <c r="DI13553" s="6"/>
      <c r="DJ13553" s="6"/>
      <c r="DK13553" s="6"/>
      <c r="DL13553" s="6"/>
      <c r="DM13553" s="6"/>
      <c r="DN13553" s="6"/>
      <c r="DO13553" s="6"/>
      <c r="DP13553" s="6"/>
      <c r="DQ13553" s="6"/>
      <c r="DR13553" s="6"/>
      <c r="DS13553" s="6"/>
      <c r="DT13553" s="6"/>
      <c r="DU13553" s="6"/>
      <c r="DV13553" s="6"/>
      <c r="DW13553" s="6"/>
      <c r="DX13553" s="6"/>
      <c r="DY13553" s="6"/>
      <c r="DZ13553" s="6"/>
      <c r="EA13553" s="6"/>
      <c r="EB13553" s="6"/>
      <c r="EC13553" s="6"/>
      <c r="ED13553" s="6"/>
      <c r="EE13553" s="6"/>
      <c r="EF13553" s="6"/>
      <c r="EG13553" s="6"/>
      <c r="EH13553" s="6"/>
      <c r="EI13553" s="6"/>
      <c r="EJ13553" s="6"/>
      <c r="EK13553" s="6"/>
      <c r="EL13553" s="6"/>
      <c r="EM13553" s="6"/>
      <c r="EN13553" s="6"/>
      <c r="EO13553" s="6"/>
      <c r="EP13553" s="6"/>
      <c r="EQ13553" s="6"/>
      <c r="ER13553" s="6"/>
      <c r="ES13553" s="6"/>
      <c r="ET13553" s="6"/>
      <c r="EU13553" s="6"/>
      <c r="EV13553" s="6"/>
      <c r="EW13553" s="6"/>
      <c r="EX13553" s="6"/>
      <c r="EY13553" s="6"/>
      <c r="EZ13553" s="6"/>
      <c r="FA13553" s="6"/>
      <c r="FB13553" s="6"/>
      <c r="FC13553" s="6"/>
      <c r="FD13553" s="6"/>
      <c r="FE13553" s="6"/>
      <c r="FF13553" s="373"/>
      <c r="FG13553" s="6"/>
      <c r="FH13553" s="6"/>
      <c r="FI13553" s="6"/>
      <c r="FJ13553" s="6"/>
      <c r="FK13553" s="6"/>
      <c r="FL13553" s="6"/>
      <c r="FM13553" s="225"/>
      <c r="FN13553" s="6"/>
      <c r="FO13553" s="6"/>
      <c r="FP13553" s="6"/>
      <c r="FQ13553" s="6"/>
      <c r="FR13553" s="510"/>
      <c r="FS13553" s="3"/>
      <c r="FT13553" s="3"/>
      <c r="FU13553" s="3"/>
      <c r="FV13553" s="3"/>
      <c r="FW13553" s="3"/>
      <c r="FX13553" s="3"/>
      <c r="FY13553" s="3"/>
      <c r="FZ13553" s="3"/>
      <c r="GA13553" s="3"/>
      <c r="GB13553" s="3"/>
      <c r="GC13553" s="3"/>
      <c r="GD13553" s="3"/>
      <c r="GE13553" s="3"/>
      <c r="GF13553" s="3"/>
      <c r="GG13553" s="3"/>
      <c r="GH13553" s="3"/>
      <c r="GI13553" s="101"/>
      <c r="GJ13553" s="511"/>
      <c r="GK13553" s="101"/>
      <c r="GL13553" s="77"/>
      <c r="GM13553" s="77"/>
      <c r="GN13553" s="77"/>
      <c r="GO13553" s="77"/>
      <c r="GP13553" s="77"/>
      <c r="GQ13553" s="77"/>
      <c r="GR13553" s="77"/>
      <c r="GS13553" s="77"/>
      <c r="GT13553" s="77"/>
      <c r="GU13553" s="77"/>
      <c r="GV13553" s="77"/>
      <c r="GW13553" s="77"/>
      <c r="GX13553" s="77"/>
      <c r="GY13553" s="77"/>
      <c r="GZ13553" s="77"/>
      <c r="HA13553" s="77"/>
      <c r="HB13553" s="77"/>
      <c r="HC13553" s="77"/>
      <c r="HD13553" s="77"/>
      <c r="HE13553" s="77"/>
      <c r="HF13553" s="77"/>
      <c r="HG13553" s="77"/>
      <c r="HH13553" s="77"/>
      <c r="HI13553" s="77"/>
      <c r="HJ13553" s="77"/>
      <c r="HK13553" s="77"/>
      <c r="HL13553" s="77"/>
      <c r="HM13553" s="77"/>
      <c r="HN13553" s="77"/>
      <c r="HO13553" s="77"/>
      <c r="HP13553" s="77"/>
      <c r="HQ13553" s="77"/>
      <c r="HR13553" s="77"/>
      <c r="HS13553" s="77"/>
      <c r="HT13553" s="77"/>
      <c r="HU13553" s="77"/>
      <c r="HV13553" s="77"/>
      <c r="HW13553" s="77"/>
      <c r="HX13553" s="77"/>
      <c r="HY13553" s="77"/>
      <c r="HZ13553" s="77"/>
      <c r="IA13553" s="77"/>
      <c r="IB13553" s="77"/>
      <c r="IC13553" s="77"/>
      <c r="ID13553" s="77"/>
      <c r="IE13553" s="77"/>
      <c r="IF13553" s="77"/>
      <c r="IG13553" s="77"/>
      <c r="IH13553" s="77"/>
      <c r="II13553" s="77"/>
      <c r="IJ13553" s="77"/>
      <c r="IK13553" s="77"/>
      <c r="IL13553" s="77"/>
      <c r="IM13553" s="77"/>
      <c r="IN13553" s="77"/>
      <c r="IO13553" s="77"/>
      <c r="IP13553" s="77"/>
      <c r="IQ13553" s="77"/>
      <c r="IR13553" s="77"/>
      <c r="IS13553" s="77"/>
      <c r="IT13553" s="77"/>
      <c r="IU13553" s="77"/>
      <c r="IV13553" s="3"/>
      <c r="IW13553" s="3"/>
      <c r="IX13553" s="3"/>
      <c r="IY13553" s="3"/>
      <c r="IZ13553" s="3"/>
      <c r="JA13553" s="551"/>
      <c r="JB13553" s="713"/>
      <c r="JC13553" s="713"/>
      <c r="JD13553" s="713"/>
      <c r="JE13553" s="713"/>
      <c r="JF13553" s="713"/>
      <c r="JG13553" s="713"/>
      <c r="JH13553" s="713"/>
      <c r="JI13553" s="713"/>
      <c r="JJ13553" s="713"/>
      <c r="JK13553" s="713"/>
      <c r="JL13553" s="713"/>
      <c r="JM13553" s="713"/>
      <c r="JN13553" s="713"/>
      <c r="JO13553" s="713"/>
      <c r="JP13553" s="713"/>
      <c r="JQ13553" s="713"/>
      <c r="JR13553" s="713"/>
      <c r="JS13553" s="713"/>
      <c r="JT13553" s="713"/>
      <c r="JU13553" s="713"/>
      <c r="JV13553" s="713"/>
      <c r="JW13553" s="713"/>
      <c r="JX13553" s="713"/>
      <c r="JY13553" s="713"/>
      <c r="JZ13553" s="713"/>
      <c r="KA13553" s="713"/>
      <c r="KB13553" s="713"/>
      <c r="KC13553" s="713"/>
      <c r="KD13553" s="713"/>
      <c r="KE13553" s="713"/>
      <c r="KF13553" s="713"/>
      <c r="KG13553" s="713"/>
      <c r="KH13553" s="713"/>
      <c r="KI13553" s="713"/>
      <c r="KJ13553" s="713"/>
      <c r="KK13553" s="713"/>
      <c r="KL13553" s="713"/>
      <c r="KM13553" s="713"/>
      <c r="KN13553" s="713"/>
      <c r="KO13553" s="713"/>
      <c r="KP13553" s="713"/>
      <c r="KQ13553" s="713"/>
      <c r="KR13553" s="713"/>
      <c r="KS13553" s="713"/>
      <c r="KT13553" s="713"/>
      <c r="KU13553" s="713"/>
      <c r="KV13553" s="713"/>
      <c r="KW13553" s="713"/>
      <c r="KX13553" s="713"/>
      <c r="KY13553" s="713"/>
      <c r="KZ13553" s="713"/>
      <c r="LA13553" s="713"/>
      <c r="LB13553" s="713"/>
      <c r="LC13553" s="713"/>
      <c r="LD13553" s="713"/>
      <c r="LE13553" s="713"/>
      <c r="LF13553" s="713"/>
      <c r="LG13553" s="713"/>
      <c r="LH13553" s="713"/>
      <c r="LI13553" s="713"/>
      <c r="LJ13553" s="713"/>
      <c r="LK13553" s="713"/>
      <c r="LL13553" s="713"/>
      <c r="LM13553" s="713"/>
      <c r="LN13553" s="713"/>
      <c r="LO13553" s="713"/>
      <c r="LP13553" s="713"/>
      <c r="LQ13553" s="713"/>
      <c r="LR13553" s="713"/>
      <c r="LS13553" s="713"/>
      <c r="LT13553" s="713"/>
      <c r="LU13553" s="713"/>
      <c r="LV13553" s="713"/>
      <c r="LW13553" s="713"/>
      <c r="LX13553" s="713"/>
      <c r="LY13553" s="713"/>
      <c r="LZ13553" s="713"/>
      <c r="MA13553" s="713"/>
      <c r="MB13553" s="713"/>
      <c r="MC13553" s="713"/>
      <c r="MD13553" s="713"/>
      <c r="ME13553" s="713"/>
      <c r="MF13553" s="713"/>
      <c r="MG13553" s="713"/>
      <c r="MH13553" s="713"/>
      <c r="MI13553" s="713"/>
      <c r="MJ13553" s="713"/>
      <c r="MK13553" s="713"/>
      <c r="ML13553" s="713"/>
      <c r="MM13553" s="713"/>
      <c r="MN13553" s="713"/>
      <c r="MO13553" s="713"/>
      <c r="MP13553" s="713"/>
      <c r="MQ13553" s="713"/>
      <c r="MR13553" s="713"/>
      <c r="MS13553" s="713"/>
      <c r="MT13553" s="713"/>
      <c r="MU13553" s="713"/>
      <c r="MV13553" s="714"/>
      <c r="MW13553" s="714"/>
      <c r="MX13553" s="714"/>
      <c r="MY13553" s="714"/>
      <c r="MZ13553" s="714"/>
    </row>
    <row r="13554" spans="1:364" s="49" customFormat="1">
      <c r="A13554" s="723"/>
      <c r="B13554" s="724"/>
      <c r="C13554" s="709"/>
      <c r="D13554" s="474"/>
      <c r="E13554" s="7"/>
      <c r="F13554" s="7"/>
      <c r="G13554" s="7"/>
      <c r="H13554" s="6"/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6"/>
      <c r="AE13554" s="6"/>
      <c r="AF13554" s="373"/>
      <c r="AG13554" s="7"/>
      <c r="AH13554" s="7"/>
      <c r="AI13554" s="7"/>
      <c r="AJ13554" s="7"/>
      <c r="AK13554" s="7"/>
      <c r="AL13554" s="7"/>
      <c r="AM13554" s="7"/>
      <c r="AN13554" s="7"/>
      <c r="AO13554" s="373"/>
      <c r="AP13554" s="6"/>
      <c r="AQ13554" s="6"/>
      <c r="AR13554" s="6"/>
      <c r="AS13554" s="6"/>
      <c r="AT13554" s="6"/>
      <c r="AU13554" s="6"/>
      <c r="AV13554" s="6"/>
      <c r="AW13554" s="6"/>
      <c r="AX13554" s="6"/>
      <c r="AY13554" s="6"/>
      <c r="AZ13554" s="6"/>
      <c r="BA13554" s="6"/>
      <c r="BB13554" s="6"/>
      <c r="BC13554" s="6"/>
      <c r="BD13554" s="6"/>
      <c r="BE13554" s="6"/>
      <c r="BF13554" s="6"/>
      <c r="BG13554" s="6"/>
      <c r="BH13554" s="6"/>
      <c r="BI13554" s="6"/>
      <c r="BJ13554" s="6"/>
      <c r="BK13554" s="6"/>
      <c r="BL13554" s="6"/>
      <c r="BM13554" s="6"/>
      <c r="BN13554" s="6"/>
      <c r="BO13554" s="6"/>
      <c r="BP13554" s="6"/>
      <c r="BQ13554" s="6"/>
      <c r="BR13554" s="6"/>
      <c r="BS13554" s="6"/>
      <c r="BT13554" s="6"/>
      <c r="BU13554" s="6"/>
      <c r="BV13554" s="6"/>
      <c r="BW13554" s="6"/>
      <c r="BX13554" s="6"/>
      <c r="BY13554" s="6"/>
      <c r="BZ13554" s="373"/>
      <c r="CA13554" s="7"/>
      <c r="CB13554" s="7"/>
      <c r="CC13554" s="7"/>
      <c r="CD13554" s="7"/>
      <c r="CE13554" s="7"/>
      <c r="CF13554" s="7"/>
      <c r="CG13554" s="7"/>
      <c r="CH13554" s="7"/>
      <c r="CI13554" s="7"/>
      <c r="CJ13554" s="7"/>
      <c r="CK13554" s="7"/>
      <c r="CL13554" s="7"/>
      <c r="CM13554" s="7"/>
      <c r="CN13554" s="7"/>
      <c r="CO13554" s="7"/>
      <c r="CP13554" s="7"/>
      <c r="CQ13554" s="7"/>
      <c r="CR13554" s="7"/>
      <c r="CS13554" s="7"/>
      <c r="CT13554" s="7"/>
      <c r="CU13554" s="7"/>
      <c r="CV13554" s="7"/>
      <c r="CW13554" s="7"/>
      <c r="CX13554" s="7"/>
      <c r="CY13554" s="7"/>
      <c r="CZ13554" s="7"/>
      <c r="DA13554" s="7"/>
      <c r="DB13554" s="7"/>
      <c r="DC13554" s="7"/>
      <c r="DD13554" s="7"/>
      <c r="DE13554" s="7"/>
      <c r="DF13554" s="7"/>
      <c r="DG13554" s="373"/>
      <c r="DH13554" s="6"/>
      <c r="DI13554" s="6"/>
      <c r="DJ13554" s="6"/>
      <c r="DK13554" s="6"/>
      <c r="DL13554" s="6"/>
      <c r="DM13554" s="6"/>
      <c r="DN13554" s="6"/>
      <c r="DO13554" s="6"/>
      <c r="DP13554" s="6"/>
      <c r="DQ13554" s="6"/>
      <c r="DR13554" s="6"/>
      <c r="DS13554" s="6"/>
      <c r="DT13554" s="6"/>
      <c r="DU13554" s="6"/>
      <c r="DV13554" s="6"/>
      <c r="DW13554" s="6"/>
      <c r="DX13554" s="6"/>
      <c r="DY13554" s="6"/>
      <c r="DZ13554" s="6"/>
      <c r="EA13554" s="6"/>
      <c r="EB13554" s="6"/>
      <c r="EC13554" s="6"/>
      <c r="ED13554" s="6"/>
      <c r="EE13554" s="6"/>
      <c r="EF13554" s="6"/>
      <c r="EG13554" s="6"/>
      <c r="EH13554" s="6"/>
      <c r="EI13554" s="6"/>
      <c r="EJ13554" s="6"/>
      <c r="EK13554" s="6"/>
      <c r="EL13554" s="6"/>
      <c r="EM13554" s="6"/>
      <c r="EN13554" s="6"/>
      <c r="EO13554" s="6"/>
      <c r="EP13554" s="6"/>
      <c r="EQ13554" s="6"/>
      <c r="ER13554" s="6"/>
      <c r="ES13554" s="6"/>
      <c r="ET13554" s="6"/>
      <c r="EU13554" s="6"/>
      <c r="EV13554" s="6"/>
      <c r="EW13554" s="6"/>
      <c r="EX13554" s="6"/>
      <c r="EY13554" s="6"/>
      <c r="EZ13554" s="6"/>
      <c r="FA13554" s="6"/>
      <c r="FB13554" s="6"/>
      <c r="FC13554" s="6"/>
      <c r="FD13554" s="6"/>
      <c r="FE13554" s="6"/>
      <c r="FF13554" s="373"/>
      <c r="FG13554" s="6"/>
      <c r="FH13554" s="6"/>
      <c r="FI13554" s="6"/>
      <c r="FJ13554" s="6"/>
      <c r="FK13554" s="6"/>
      <c r="FL13554" s="6"/>
      <c r="FM13554" s="225"/>
      <c r="FN13554" s="6"/>
      <c r="FO13554" s="6"/>
      <c r="FP13554" s="6"/>
      <c r="FQ13554" s="6"/>
      <c r="FR13554" s="510"/>
      <c r="FS13554" s="3"/>
      <c r="FT13554" s="3"/>
      <c r="FU13554" s="3"/>
      <c r="FV13554" s="3"/>
      <c r="FW13554" s="3"/>
      <c r="FX13554" s="3"/>
      <c r="FY13554" s="3"/>
      <c r="FZ13554" s="3"/>
      <c r="GA13554" s="3"/>
      <c r="GB13554" s="3"/>
      <c r="GC13554" s="3"/>
      <c r="GD13554" s="3"/>
      <c r="GE13554" s="3"/>
      <c r="GF13554" s="3"/>
      <c r="GG13554" s="3"/>
      <c r="GH13554" s="3"/>
      <c r="GI13554" s="101"/>
      <c r="GJ13554" s="511"/>
      <c r="GK13554" s="101"/>
      <c r="GL13554" s="77"/>
      <c r="GM13554" s="77"/>
      <c r="GN13554" s="77"/>
      <c r="GO13554" s="77"/>
      <c r="GP13554" s="77"/>
      <c r="GQ13554" s="77"/>
      <c r="GR13554" s="77"/>
      <c r="GS13554" s="77"/>
      <c r="GT13554" s="77"/>
      <c r="GU13554" s="77"/>
      <c r="GV13554" s="77"/>
      <c r="GW13554" s="77"/>
      <c r="GX13554" s="77"/>
      <c r="GY13554" s="77"/>
      <c r="GZ13554" s="77"/>
      <c r="HA13554" s="77"/>
      <c r="HB13554" s="77"/>
      <c r="HC13554" s="77"/>
      <c r="HD13554" s="77"/>
      <c r="HE13554" s="77"/>
      <c r="HF13554" s="77"/>
      <c r="HG13554" s="77"/>
      <c r="HH13554" s="77"/>
      <c r="HI13554" s="77"/>
      <c r="HJ13554" s="77"/>
      <c r="HK13554" s="77"/>
      <c r="HL13554" s="77"/>
      <c r="HM13554" s="77"/>
      <c r="HN13554" s="77"/>
      <c r="HO13554" s="77"/>
      <c r="HP13554" s="77"/>
      <c r="HQ13554" s="77"/>
      <c r="HR13554" s="77"/>
      <c r="HS13554" s="77"/>
      <c r="HT13554" s="77"/>
      <c r="HU13554" s="77"/>
      <c r="HV13554" s="77"/>
      <c r="HW13554" s="77"/>
      <c r="HX13554" s="77"/>
      <c r="HY13554" s="77"/>
      <c r="HZ13554" s="77"/>
      <c r="IA13554" s="77"/>
      <c r="IB13554" s="77"/>
      <c r="IC13554" s="77"/>
      <c r="ID13554" s="77"/>
      <c r="IE13554" s="77"/>
      <c r="IF13554" s="77"/>
      <c r="IG13554" s="77"/>
      <c r="IH13554" s="77"/>
      <c r="II13554" s="77"/>
      <c r="IJ13554" s="77"/>
      <c r="IK13554" s="77"/>
      <c r="IL13554" s="77"/>
      <c r="IM13554" s="77"/>
      <c r="IN13554" s="77"/>
      <c r="IO13554" s="77"/>
      <c r="IP13554" s="77"/>
      <c r="IQ13554" s="77"/>
      <c r="IR13554" s="77"/>
      <c r="IS13554" s="77"/>
      <c r="IT13554" s="77"/>
      <c r="IU13554" s="77"/>
      <c r="IV13554" s="3"/>
      <c r="IW13554" s="3"/>
      <c r="IX13554" s="3"/>
      <c r="IY13554" s="3"/>
      <c r="IZ13554" s="3"/>
      <c r="JA13554" s="551"/>
      <c r="JB13554" s="713"/>
      <c r="JC13554" s="713"/>
      <c r="JD13554" s="713"/>
      <c r="JE13554" s="713"/>
      <c r="JF13554" s="713"/>
      <c r="JG13554" s="713"/>
      <c r="JH13554" s="713"/>
      <c r="JI13554" s="713"/>
      <c r="JJ13554" s="713"/>
      <c r="JK13554" s="713"/>
      <c r="JL13554" s="713"/>
      <c r="JM13554" s="713"/>
      <c r="JN13554" s="713"/>
      <c r="JO13554" s="713"/>
      <c r="JP13554" s="713"/>
      <c r="JQ13554" s="713"/>
      <c r="JR13554" s="713"/>
      <c r="JS13554" s="713"/>
      <c r="JT13554" s="713"/>
      <c r="JU13554" s="713"/>
      <c r="JV13554" s="713"/>
      <c r="JW13554" s="713"/>
      <c r="JX13554" s="713"/>
      <c r="JY13554" s="713"/>
      <c r="JZ13554" s="713"/>
      <c r="KA13554" s="713"/>
      <c r="KB13554" s="713"/>
      <c r="KC13554" s="713"/>
      <c r="KD13554" s="713"/>
      <c r="KE13554" s="713"/>
      <c r="KF13554" s="713"/>
      <c r="KG13554" s="713"/>
      <c r="KH13554" s="713"/>
      <c r="KI13554" s="713"/>
      <c r="KJ13554" s="713"/>
      <c r="KK13554" s="713"/>
      <c r="KL13554" s="713"/>
      <c r="KM13554" s="713"/>
      <c r="KN13554" s="713"/>
      <c r="KO13554" s="713"/>
      <c r="KP13554" s="713"/>
      <c r="KQ13554" s="713"/>
      <c r="KR13554" s="713"/>
      <c r="KS13554" s="713"/>
      <c r="KT13554" s="713"/>
      <c r="KU13554" s="713"/>
      <c r="KV13554" s="713"/>
      <c r="KW13554" s="713"/>
      <c r="KX13554" s="713"/>
      <c r="KY13554" s="713"/>
      <c r="KZ13554" s="713"/>
      <c r="LA13554" s="713"/>
      <c r="LB13554" s="713"/>
      <c r="LC13554" s="713"/>
      <c r="LD13554" s="713"/>
      <c r="LE13554" s="713"/>
      <c r="LF13554" s="713"/>
      <c r="LG13554" s="713"/>
      <c r="LH13554" s="713"/>
      <c r="LI13554" s="713"/>
      <c r="LJ13554" s="713"/>
      <c r="LK13554" s="713"/>
      <c r="LL13554" s="713"/>
      <c r="LM13554" s="713"/>
      <c r="LN13554" s="713"/>
      <c r="LO13554" s="713"/>
      <c r="LP13554" s="713"/>
      <c r="LQ13554" s="713"/>
      <c r="LR13554" s="713"/>
      <c r="LS13554" s="713"/>
      <c r="LT13554" s="713"/>
      <c r="LU13554" s="713"/>
      <c r="LV13554" s="713"/>
      <c r="LW13554" s="713"/>
      <c r="LX13554" s="713"/>
      <c r="LY13554" s="713"/>
      <c r="LZ13554" s="713"/>
      <c r="MA13554" s="713"/>
      <c r="MB13554" s="713"/>
      <c r="MC13554" s="713"/>
      <c r="MD13554" s="713"/>
      <c r="ME13554" s="713"/>
      <c r="MF13554" s="713"/>
      <c r="MG13554" s="713"/>
      <c r="MH13554" s="713"/>
      <c r="MI13554" s="713"/>
      <c r="MJ13554" s="713"/>
      <c r="MK13554" s="713"/>
      <c r="ML13554" s="713"/>
      <c r="MM13554" s="713"/>
      <c r="MN13554" s="713"/>
      <c r="MO13554" s="713"/>
      <c r="MP13554" s="713"/>
      <c r="MQ13554" s="713"/>
      <c r="MR13554" s="713"/>
      <c r="MS13554" s="713"/>
      <c r="MT13554" s="713"/>
      <c r="MU13554" s="713"/>
      <c r="MV13554" s="714"/>
      <c r="MW13554" s="714"/>
      <c r="MX13554" s="714"/>
      <c r="MY13554" s="714"/>
      <c r="MZ13554" s="714"/>
    </row>
    <row r="13555" spans="1:364" s="49" customFormat="1">
      <c r="A13555" s="723"/>
      <c r="B13555" s="724"/>
      <c r="C13555" s="709"/>
      <c r="D13555" s="474"/>
      <c r="E13555" s="7"/>
      <c r="F13555" s="7"/>
      <c r="G13555" s="7"/>
      <c r="H13555" s="6"/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6"/>
      <c r="AE13555" s="6"/>
      <c r="AF13555" s="373"/>
      <c r="AG13555" s="7"/>
      <c r="AH13555" s="7"/>
      <c r="AI13555" s="7"/>
      <c r="AJ13555" s="7"/>
      <c r="AK13555" s="7"/>
      <c r="AL13555" s="7"/>
      <c r="AM13555" s="7"/>
      <c r="AN13555" s="7"/>
      <c r="AO13555" s="373"/>
      <c r="AP13555" s="6"/>
      <c r="AQ13555" s="6"/>
      <c r="AR13555" s="6"/>
      <c r="AS13555" s="6"/>
      <c r="AT13555" s="6"/>
      <c r="AU13555" s="6"/>
      <c r="AV13555" s="6"/>
      <c r="AW13555" s="6"/>
      <c r="AX13555" s="6"/>
      <c r="AY13555" s="6"/>
      <c r="AZ13555" s="6"/>
      <c r="BA13555" s="6"/>
      <c r="BB13555" s="6"/>
      <c r="BC13555" s="6"/>
      <c r="BD13555" s="6"/>
      <c r="BE13555" s="6"/>
      <c r="BF13555" s="6"/>
      <c r="BG13555" s="6"/>
      <c r="BH13555" s="6"/>
      <c r="BI13555" s="6"/>
      <c r="BJ13555" s="6"/>
      <c r="BK13555" s="6"/>
      <c r="BL13555" s="6"/>
      <c r="BM13555" s="6"/>
      <c r="BN13555" s="6"/>
      <c r="BO13555" s="6"/>
      <c r="BP13555" s="6"/>
      <c r="BQ13555" s="6"/>
      <c r="BR13555" s="6"/>
      <c r="BS13555" s="6"/>
      <c r="BT13555" s="6"/>
      <c r="BU13555" s="6"/>
      <c r="BV13555" s="6"/>
      <c r="BW13555" s="6"/>
      <c r="BX13555" s="6"/>
      <c r="BY13555" s="6"/>
      <c r="BZ13555" s="373"/>
      <c r="CA13555" s="7"/>
      <c r="CB13555" s="7"/>
      <c r="CC13555" s="7"/>
      <c r="CD13555" s="7"/>
      <c r="CE13555" s="7"/>
      <c r="CF13555" s="7"/>
      <c r="CG13555" s="7"/>
      <c r="CH13555" s="7"/>
      <c r="CI13555" s="7"/>
      <c r="CJ13555" s="7"/>
      <c r="CK13555" s="7"/>
      <c r="CL13555" s="7"/>
      <c r="CM13555" s="7"/>
      <c r="CN13555" s="7"/>
      <c r="CO13555" s="7"/>
      <c r="CP13555" s="7"/>
      <c r="CQ13555" s="7"/>
      <c r="CR13555" s="7"/>
      <c r="CS13555" s="7"/>
      <c r="CT13555" s="7"/>
      <c r="CU13555" s="7"/>
      <c r="CV13555" s="7"/>
      <c r="CW13555" s="7"/>
      <c r="CX13555" s="7"/>
      <c r="CY13555" s="7"/>
      <c r="CZ13555" s="7"/>
      <c r="DA13555" s="7"/>
      <c r="DB13555" s="7"/>
      <c r="DC13555" s="7"/>
      <c r="DD13555" s="7"/>
      <c r="DE13555" s="7"/>
      <c r="DF13555" s="7"/>
      <c r="DG13555" s="373"/>
      <c r="DH13555" s="6"/>
      <c r="DI13555" s="6"/>
      <c r="DJ13555" s="6"/>
      <c r="DK13555" s="6"/>
      <c r="DL13555" s="6"/>
      <c r="DM13555" s="6"/>
      <c r="DN13555" s="6"/>
      <c r="DO13555" s="6"/>
      <c r="DP13555" s="6"/>
      <c r="DQ13555" s="6"/>
      <c r="DR13555" s="6"/>
      <c r="DS13555" s="6"/>
      <c r="DT13555" s="6"/>
      <c r="DU13555" s="6"/>
      <c r="DV13555" s="6"/>
      <c r="DW13555" s="6"/>
      <c r="DX13555" s="6"/>
      <c r="DY13555" s="6"/>
      <c r="DZ13555" s="6"/>
      <c r="EA13555" s="6"/>
      <c r="EB13555" s="6"/>
      <c r="EC13555" s="6"/>
      <c r="ED13555" s="6"/>
      <c r="EE13555" s="6"/>
      <c r="EF13555" s="6"/>
      <c r="EG13555" s="6"/>
      <c r="EH13555" s="6"/>
      <c r="EI13555" s="6"/>
      <c r="EJ13555" s="6"/>
      <c r="EK13555" s="6"/>
      <c r="EL13555" s="6"/>
      <c r="EM13555" s="6"/>
      <c r="EN13555" s="6"/>
      <c r="EO13555" s="6"/>
      <c r="EP13555" s="6"/>
      <c r="EQ13555" s="6"/>
      <c r="ER13555" s="6"/>
      <c r="ES13555" s="6"/>
      <c r="ET13555" s="6"/>
      <c r="EU13555" s="6"/>
      <c r="EV13555" s="6"/>
      <c r="EW13555" s="6"/>
      <c r="EX13555" s="6"/>
      <c r="EY13555" s="6"/>
      <c r="EZ13555" s="6"/>
      <c r="FA13555" s="6"/>
      <c r="FB13555" s="6"/>
      <c r="FC13555" s="6"/>
      <c r="FD13555" s="6"/>
      <c r="FE13555" s="6"/>
      <c r="FF13555" s="373"/>
      <c r="FG13555" s="6"/>
      <c r="FH13555" s="6"/>
      <c r="FI13555" s="6"/>
      <c r="FJ13555" s="6"/>
      <c r="FK13555" s="6"/>
      <c r="FL13555" s="6"/>
      <c r="FM13555" s="225"/>
      <c r="FN13555" s="6"/>
      <c r="FO13555" s="6"/>
      <c r="FP13555" s="6"/>
      <c r="FQ13555" s="6"/>
      <c r="FR13555" s="510"/>
      <c r="FS13555" s="3"/>
      <c r="FT13555" s="3"/>
      <c r="FU13555" s="3"/>
      <c r="FV13555" s="3"/>
      <c r="FW13555" s="3"/>
      <c r="FX13555" s="3"/>
      <c r="FY13555" s="3"/>
      <c r="FZ13555" s="3"/>
      <c r="GA13555" s="3"/>
      <c r="GB13555" s="3"/>
      <c r="GC13555" s="3"/>
      <c r="GD13555" s="3"/>
      <c r="GE13555" s="3"/>
      <c r="GF13555" s="3"/>
      <c r="GG13555" s="3"/>
      <c r="GH13555" s="3"/>
      <c r="GI13555" s="101"/>
      <c r="GJ13555" s="511"/>
      <c r="GK13555" s="101"/>
      <c r="GL13555" s="77"/>
      <c r="GM13555" s="77"/>
      <c r="GN13555" s="77"/>
      <c r="GO13555" s="77"/>
      <c r="GP13555" s="77"/>
      <c r="GQ13555" s="77"/>
      <c r="GR13555" s="77"/>
      <c r="GS13555" s="77"/>
      <c r="GT13555" s="77"/>
      <c r="GU13555" s="77"/>
      <c r="GV13555" s="77"/>
      <c r="GW13555" s="77"/>
      <c r="GX13555" s="77"/>
      <c r="GY13555" s="77"/>
      <c r="GZ13555" s="77"/>
      <c r="HA13555" s="77"/>
      <c r="HB13555" s="77"/>
      <c r="HC13555" s="77"/>
      <c r="HD13555" s="77"/>
      <c r="HE13555" s="77"/>
      <c r="HF13555" s="77"/>
      <c r="HG13555" s="77"/>
      <c r="HH13555" s="77"/>
      <c r="HI13555" s="77"/>
      <c r="HJ13555" s="77"/>
      <c r="HK13555" s="77"/>
      <c r="HL13555" s="77"/>
      <c r="HM13555" s="77"/>
      <c r="HN13555" s="77"/>
      <c r="HO13555" s="77"/>
      <c r="HP13555" s="77"/>
      <c r="HQ13555" s="77"/>
      <c r="HR13555" s="77"/>
      <c r="HS13555" s="77"/>
      <c r="HT13555" s="77"/>
      <c r="HU13555" s="77"/>
      <c r="HV13555" s="77"/>
      <c r="HW13555" s="77"/>
      <c r="HX13555" s="77"/>
      <c r="HY13555" s="77"/>
      <c r="HZ13555" s="77"/>
      <c r="IA13555" s="77"/>
      <c r="IB13555" s="77"/>
      <c r="IC13555" s="77"/>
      <c r="ID13555" s="77"/>
      <c r="IE13555" s="77"/>
      <c r="IF13555" s="77"/>
      <c r="IG13555" s="77"/>
      <c r="IH13555" s="77"/>
      <c r="II13555" s="77"/>
      <c r="IJ13555" s="77"/>
      <c r="IK13555" s="77"/>
      <c r="IL13555" s="77"/>
      <c r="IM13555" s="77"/>
      <c r="IN13555" s="77"/>
      <c r="IO13555" s="77"/>
      <c r="IP13555" s="77"/>
      <c r="IQ13555" s="77"/>
      <c r="IR13555" s="77"/>
      <c r="IS13555" s="77"/>
      <c r="IT13555" s="77"/>
      <c r="IU13555" s="77"/>
      <c r="IV13555" s="3"/>
      <c r="IW13555" s="3"/>
      <c r="IX13555" s="3"/>
      <c r="IY13555" s="3"/>
      <c r="IZ13555" s="3"/>
      <c r="JA13555" s="551"/>
      <c r="JB13555" s="713"/>
      <c r="JC13555" s="713"/>
      <c r="JD13555" s="713"/>
      <c r="JE13555" s="713"/>
      <c r="JF13555" s="713"/>
      <c r="JG13555" s="713"/>
      <c r="JH13555" s="713"/>
      <c r="JI13555" s="713"/>
      <c r="JJ13555" s="713"/>
      <c r="JK13555" s="713"/>
      <c r="JL13555" s="713"/>
      <c r="JM13555" s="713"/>
      <c r="JN13555" s="713"/>
      <c r="JO13555" s="713"/>
      <c r="JP13555" s="713"/>
      <c r="JQ13555" s="713"/>
      <c r="JR13555" s="713"/>
      <c r="JS13555" s="713"/>
      <c r="JT13555" s="713"/>
      <c r="JU13555" s="713"/>
      <c r="JV13555" s="713"/>
      <c r="JW13555" s="713"/>
      <c r="JX13555" s="713"/>
      <c r="JY13555" s="713"/>
      <c r="JZ13555" s="713"/>
      <c r="KA13555" s="713"/>
      <c r="KB13555" s="713"/>
      <c r="KC13555" s="713"/>
      <c r="KD13555" s="713"/>
      <c r="KE13555" s="713"/>
      <c r="KF13555" s="713"/>
      <c r="KG13555" s="713"/>
      <c r="KH13555" s="713"/>
      <c r="KI13555" s="713"/>
      <c r="KJ13555" s="713"/>
      <c r="KK13555" s="713"/>
      <c r="KL13555" s="713"/>
      <c r="KM13555" s="713"/>
      <c r="KN13555" s="713"/>
      <c r="KO13555" s="713"/>
      <c r="KP13555" s="713"/>
      <c r="KQ13555" s="713"/>
      <c r="KR13555" s="713"/>
      <c r="KS13555" s="713"/>
      <c r="KT13555" s="713"/>
      <c r="KU13555" s="713"/>
      <c r="KV13555" s="713"/>
      <c r="KW13555" s="713"/>
      <c r="KX13555" s="713"/>
      <c r="KY13555" s="713"/>
      <c r="KZ13555" s="713"/>
      <c r="LA13555" s="713"/>
      <c r="LB13555" s="713"/>
      <c r="LC13555" s="713"/>
      <c r="LD13555" s="713"/>
      <c r="LE13555" s="713"/>
      <c r="LF13555" s="713"/>
      <c r="LG13555" s="713"/>
      <c r="LH13555" s="713"/>
      <c r="LI13555" s="713"/>
      <c r="LJ13555" s="713"/>
      <c r="LK13555" s="713"/>
      <c r="LL13555" s="713"/>
      <c r="LM13555" s="713"/>
      <c r="LN13555" s="713"/>
      <c r="LO13555" s="713"/>
      <c r="LP13555" s="713"/>
      <c r="LQ13555" s="713"/>
      <c r="LR13555" s="713"/>
      <c r="LS13555" s="713"/>
      <c r="LT13555" s="713"/>
      <c r="LU13555" s="713"/>
      <c r="LV13555" s="713"/>
      <c r="LW13555" s="713"/>
      <c r="LX13555" s="713"/>
      <c r="LY13555" s="713"/>
      <c r="LZ13555" s="713"/>
      <c r="MA13555" s="713"/>
      <c r="MB13555" s="713"/>
      <c r="MC13555" s="713"/>
      <c r="MD13555" s="713"/>
      <c r="ME13555" s="713"/>
      <c r="MF13555" s="713"/>
      <c r="MG13555" s="713"/>
      <c r="MH13555" s="713"/>
      <c r="MI13555" s="713"/>
      <c r="MJ13555" s="713"/>
      <c r="MK13555" s="713"/>
      <c r="ML13555" s="713"/>
      <c r="MM13555" s="713"/>
      <c r="MN13555" s="713"/>
      <c r="MO13555" s="713"/>
      <c r="MP13555" s="713"/>
      <c r="MQ13555" s="713"/>
      <c r="MR13555" s="713"/>
      <c r="MS13555" s="713"/>
      <c r="MT13555" s="713"/>
      <c r="MU13555" s="713"/>
      <c r="MV13555" s="714"/>
      <c r="MW13555" s="714"/>
      <c r="MX13555" s="714"/>
      <c r="MY13555" s="714"/>
      <c r="MZ13555" s="714"/>
    </row>
    <row r="13556" spans="1:364" s="49" customFormat="1">
      <c r="A13556" s="723"/>
      <c r="B13556" s="724"/>
      <c r="C13556" s="709"/>
      <c r="D13556" s="474"/>
      <c r="E13556" s="7"/>
      <c r="F13556" s="7"/>
      <c r="G13556" s="7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6"/>
      <c r="AE13556" s="6"/>
      <c r="AF13556" s="373"/>
      <c r="AG13556" s="7"/>
      <c r="AH13556" s="7"/>
      <c r="AI13556" s="7"/>
      <c r="AJ13556" s="7"/>
      <c r="AK13556" s="7"/>
      <c r="AL13556" s="7"/>
      <c r="AM13556" s="7"/>
      <c r="AN13556" s="7"/>
      <c r="AO13556" s="373"/>
      <c r="AP13556" s="6"/>
      <c r="AQ13556" s="6"/>
      <c r="AR13556" s="6"/>
      <c r="AS13556" s="6"/>
      <c r="AT13556" s="6"/>
      <c r="AU13556" s="6"/>
      <c r="AV13556" s="6"/>
      <c r="AW13556" s="6"/>
      <c r="AX13556" s="6"/>
      <c r="AY13556" s="6"/>
      <c r="AZ13556" s="6"/>
      <c r="BA13556" s="6"/>
      <c r="BB13556" s="6"/>
      <c r="BC13556" s="6"/>
      <c r="BD13556" s="6"/>
      <c r="BE13556" s="6"/>
      <c r="BF13556" s="6"/>
      <c r="BG13556" s="6"/>
      <c r="BH13556" s="6"/>
      <c r="BI13556" s="6"/>
      <c r="BJ13556" s="6"/>
      <c r="BK13556" s="6"/>
      <c r="BL13556" s="6"/>
      <c r="BM13556" s="6"/>
      <c r="BN13556" s="6"/>
      <c r="BO13556" s="6"/>
      <c r="BP13556" s="6"/>
      <c r="BQ13556" s="6"/>
      <c r="BR13556" s="6"/>
      <c r="BS13556" s="6"/>
      <c r="BT13556" s="6"/>
      <c r="BU13556" s="6"/>
      <c r="BV13556" s="6"/>
      <c r="BW13556" s="6"/>
      <c r="BX13556" s="6"/>
      <c r="BY13556" s="6"/>
      <c r="BZ13556" s="373"/>
      <c r="CA13556" s="7"/>
      <c r="CB13556" s="7"/>
      <c r="CC13556" s="7"/>
      <c r="CD13556" s="7"/>
      <c r="CE13556" s="7"/>
      <c r="CF13556" s="7"/>
      <c r="CG13556" s="7"/>
      <c r="CH13556" s="7"/>
      <c r="CI13556" s="7"/>
      <c r="CJ13556" s="7"/>
      <c r="CK13556" s="7"/>
      <c r="CL13556" s="7"/>
      <c r="CM13556" s="7"/>
      <c r="CN13556" s="7"/>
      <c r="CO13556" s="7"/>
      <c r="CP13556" s="7"/>
      <c r="CQ13556" s="7"/>
      <c r="CR13556" s="7"/>
      <c r="CS13556" s="7"/>
      <c r="CT13556" s="7"/>
      <c r="CU13556" s="7"/>
      <c r="CV13556" s="7"/>
      <c r="CW13556" s="7"/>
      <c r="CX13556" s="7"/>
      <c r="CY13556" s="7"/>
      <c r="CZ13556" s="7"/>
      <c r="DA13556" s="7"/>
      <c r="DB13556" s="7"/>
      <c r="DC13556" s="7"/>
      <c r="DD13556" s="7"/>
      <c r="DE13556" s="7"/>
      <c r="DF13556" s="7"/>
      <c r="DG13556" s="373"/>
      <c r="DH13556" s="6"/>
      <c r="DI13556" s="6"/>
      <c r="DJ13556" s="6"/>
      <c r="DK13556" s="6"/>
      <c r="DL13556" s="6"/>
      <c r="DM13556" s="6"/>
      <c r="DN13556" s="6"/>
      <c r="DO13556" s="6"/>
      <c r="DP13556" s="6"/>
      <c r="DQ13556" s="6"/>
      <c r="DR13556" s="6"/>
      <c r="DS13556" s="6"/>
      <c r="DT13556" s="6"/>
      <c r="DU13556" s="6"/>
      <c r="DV13556" s="6"/>
      <c r="DW13556" s="6"/>
      <c r="DX13556" s="6"/>
      <c r="DY13556" s="6"/>
      <c r="DZ13556" s="6"/>
      <c r="EA13556" s="6"/>
      <c r="EB13556" s="6"/>
      <c r="EC13556" s="6"/>
      <c r="ED13556" s="6"/>
      <c r="EE13556" s="6"/>
      <c r="EF13556" s="6"/>
      <c r="EG13556" s="6"/>
      <c r="EH13556" s="6"/>
      <c r="EI13556" s="6"/>
      <c r="EJ13556" s="6"/>
      <c r="EK13556" s="6"/>
      <c r="EL13556" s="6"/>
      <c r="EM13556" s="6"/>
      <c r="EN13556" s="6"/>
      <c r="EO13556" s="6"/>
      <c r="EP13556" s="6"/>
      <c r="EQ13556" s="6"/>
      <c r="ER13556" s="6"/>
      <c r="ES13556" s="6"/>
      <c r="ET13556" s="6"/>
      <c r="EU13556" s="6"/>
      <c r="EV13556" s="6"/>
      <c r="EW13556" s="6"/>
      <c r="EX13556" s="6"/>
      <c r="EY13556" s="6"/>
      <c r="EZ13556" s="6"/>
      <c r="FA13556" s="6"/>
      <c r="FB13556" s="6"/>
      <c r="FC13556" s="6"/>
      <c r="FD13556" s="6"/>
      <c r="FE13556" s="6"/>
      <c r="FF13556" s="373"/>
      <c r="FG13556" s="6"/>
      <c r="FH13556" s="6"/>
      <c r="FI13556" s="6"/>
      <c r="FJ13556" s="6"/>
      <c r="FK13556" s="6"/>
      <c r="FL13556" s="6"/>
      <c r="FM13556" s="225"/>
      <c r="FN13556" s="6"/>
      <c r="FO13556" s="6"/>
      <c r="FP13556" s="6"/>
      <c r="FQ13556" s="6"/>
      <c r="FR13556" s="510"/>
      <c r="FS13556" s="3"/>
      <c r="FT13556" s="3"/>
      <c r="FU13556" s="3"/>
      <c r="FV13556" s="3"/>
      <c r="FW13556" s="3"/>
      <c r="FX13556" s="3"/>
      <c r="FY13556" s="3"/>
      <c r="FZ13556" s="3"/>
      <c r="GA13556" s="3"/>
      <c r="GB13556" s="3"/>
      <c r="GC13556" s="3"/>
      <c r="GD13556" s="3"/>
      <c r="GE13556" s="3"/>
      <c r="GF13556" s="3"/>
      <c r="GG13556" s="3"/>
      <c r="GH13556" s="3"/>
      <c r="GI13556" s="101"/>
      <c r="GJ13556" s="511"/>
      <c r="GK13556" s="101"/>
      <c r="GL13556" s="77"/>
      <c r="GM13556" s="77"/>
      <c r="GN13556" s="77"/>
      <c r="GO13556" s="77"/>
      <c r="GP13556" s="77"/>
      <c r="GQ13556" s="77"/>
      <c r="GR13556" s="77"/>
      <c r="GS13556" s="77"/>
      <c r="GT13556" s="77"/>
      <c r="GU13556" s="77"/>
      <c r="GV13556" s="77"/>
      <c r="GW13556" s="77"/>
      <c r="GX13556" s="77"/>
      <c r="GY13556" s="77"/>
      <c r="GZ13556" s="77"/>
      <c r="HA13556" s="77"/>
      <c r="HB13556" s="77"/>
      <c r="HC13556" s="77"/>
      <c r="HD13556" s="77"/>
      <c r="HE13556" s="77"/>
      <c r="HF13556" s="77"/>
      <c r="HG13556" s="77"/>
      <c r="HH13556" s="77"/>
      <c r="HI13556" s="77"/>
      <c r="HJ13556" s="77"/>
      <c r="HK13556" s="77"/>
      <c r="HL13556" s="77"/>
      <c r="HM13556" s="77"/>
      <c r="HN13556" s="77"/>
      <c r="HO13556" s="77"/>
      <c r="HP13556" s="77"/>
      <c r="HQ13556" s="77"/>
      <c r="HR13556" s="77"/>
      <c r="HS13556" s="77"/>
      <c r="HT13556" s="77"/>
      <c r="HU13556" s="77"/>
      <c r="HV13556" s="77"/>
      <c r="HW13556" s="77"/>
      <c r="HX13556" s="77"/>
      <c r="HY13556" s="77"/>
      <c r="HZ13556" s="77"/>
      <c r="IA13556" s="77"/>
      <c r="IB13556" s="77"/>
      <c r="IC13556" s="77"/>
      <c r="ID13556" s="77"/>
      <c r="IE13556" s="77"/>
      <c r="IF13556" s="77"/>
      <c r="IG13556" s="77"/>
      <c r="IH13556" s="77"/>
      <c r="II13556" s="77"/>
      <c r="IJ13556" s="77"/>
      <c r="IK13556" s="77"/>
      <c r="IL13556" s="77"/>
      <c r="IM13556" s="77"/>
      <c r="IN13556" s="77"/>
      <c r="IO13556" s="77"/>
      <c r="IP13556" s="77"/>
      <c r="IQ13556" s="77"/>
      <c r="IR13556" s="77"/>
      <c r="IS13556" s="77"/>
      <c r="IT13556" s="77"/>
      <c r="IU13556" s="77"/>
      <c r="IV13556" s="3"/>
      <c r="IW13556" s="3"/>
      <c r="IX13556" s="3"/>
      <c r="IY13556" s="3"/>
      <c r="IZ13556" s="3"/>
      <c r="JA13556" s="551"/>
      <c r="JB13556" s="713"/>
      <c r="JC13556" s="713"/>
      <c r="JD13556" s="713"/>
      <c r="JE13556" s="713"/>
      <c r="JF13556" s="713"/>
      <c r="JG13556" s="713"/>
      <c r="JH13556" s="713"/>
      <c r="JI13556" s="713"/>
      <c r="JJ13556" s="713"/>
      <c r="JK13556" s="713"/>
      <c r="JL13556" s="713"/>
      <c r="JM13556" s="713"/>
      <c r="JN13556" s="713"/>
      <c r="JO13556" s="713"/>
      <c r="JP13556" s="713"/>
      <c r="JQ13556" s="713"/>
      <c r="JR13556" s="713"/>
      <c r="JS13556" s="713"/>
      <c r="JT13556" s="713"/>
      <c r="JU13556" s="713"/>
      <c r="JV13556" s="713"/>
      <c r="JW13556" s="713"/>
      <c r="JX13556" s="713"/>
      <c r="JY13556" s="713"/>
      <c r="JZ13556" s="713"/>
      <c r="KA13556" s="713"/>
      <c r="KB13556" s="713"/>
      <c r="KC13556" s="713"/>
      <c r="KD13556" s="713"/>
      <c r="KE13556" s="713"/>
      <c r="KF13556" s="713"/>
      <c r="KG13556" s="713"/>
      <c r="KH13556" s="713"/>
      <c r="KI13556" s="713"/>
      <c r="KJ13556" s="713"/>
      <c r="KK13556" s="713"/>
      <c r="KL13556" s="713"/>
      <c r="KM13556" s="713"/>
      <c r="KN13556" s="713"/>
      <c r="KO13556" s="713"/>
      <c r="KP13556" s="713"/>
      <c r="KQ13556" s="713"/>
      <c r="KR13556" s="713"/>
      <c r="KS13556" s="713"/>
      <c r="KT13556" s="713"/>
      <c r="KU13556" s="713"/>
      <c r="KV13556" s="713"/>
      <c r="KW13556" s="713"/>
      <c r="KX13556" s="713"/>
      <c r="KY13556" s="713"/>
      <c r="KZ13556" s="713"/>
      <c r="LA13556" s="713"/>
      <c r="LB13556" s="713"/>
      <c r="LC13556" s="713"/>
      <c r="LD13556" s="713"/>
      <c r="LE13556" s="713"/>
      <c r="LF13556" s="713"/>
      <c r="LG13556" s="713"/>
      <c r="LH13556" s="713"/>
      <c r="LI13556" s="713"/>
      <c r="LJ13556" s="713"/>
      <c r="LK13556" s="713"/>
      <c r="LL13556" s="713"/>
      <c r="LM13556" s="713"/>
      <c r="LN13556" s="713"/>
      <c r="LO13556" s="713"/>
      <c r="LP13556" s="713"/>
      <c r="LQ13556" s="713"/>
      <c r="LR13556" s="713"/>
      <c r="LS13556" s="713"/>
      <c r="LT13556" s="713"/>
      <c r="LU13556" s="713"/>
      <c r="LV13556" s="713"/>
      <c r="LW13556" s="713"/>
      <c r="LX13556" s="713"/>
      <c r="LY13556" s="713"/>
      <c r="LZ13556" s="713"/>
      <c r="MA13556" s="713"/>
      <c r="MB13556" s="713"/>
      <c r="MC13556" s="713"/>
      <c r="MD13556" s="713"/>
      <c r="ME13556" s="713"/>
      <c r="MF13556" s="713"/>
      <c r="MG13556" s="713"/>
      <c r="MH13556" s="713"/>
      <c r="MI13556" s="713"/>
      <c r="MJ13556" s="713"/>
      <c r="MK13556" s="713"/>
      <c r="ML13556" s="713"/>
      <c r="MM13556" s="713"/>
      <c r="MN13556" s="713"/>
      <c r="MO13556" s="713"/>
      <c r="MP13556" s="713"/>
      <c r="MQ13556" s="713"/>
      <c r="MR13556" s="713"/>
      <c r="MS13556" s="713"/>
      <c r="MT13556" s="713"/>
      <c r="MU13556" s="713"/>
      <c r="MV13556" s="714"/>
      <c r="MW13556" s="714"/>
      <c r="MX13556" s="714"/>
      <c r="MY13556" s="714"/>
      <c r="MZ13556" s="714"/>
    </row>
    <row r="13557" spans="1:364" s="49" customFormat="1">
      <c r="A13557" s="723"/>
      <c r="B13557" s="724"/>
      <c r="C13557" s="709"/>
      <c r="D13557" s="474"/>
      <c r="E13557" s="7"/>
      <c r="F13557" s="7"/>
      <c r="G13557" s="7"/>
      <c r="H13557" s="6"/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6"/>
      <c r="AE13557" s="6"/>
      <c r="AF13557" s="373"/>
      <c r="AG13557" s="7"/>
      <c r="AH13557" s="7"/>
      <c r="AI13557" s="7"/>
      <c r="AJ13557" s="7"/>
      <c r="AK13557" s="7"/>
      <c r="AL13557" s="7"/>
      <c r="AM13557" s="7"/>
      <c r="AN13557" s="7"/>
      <c r="AO13557" s="373"/>
      <c r="AP13557" s="6"/>
      <c r="AQ13557" s="6"/>
      <c r="AR13557" s="6"/>
      <c r="AS13557" s="6"/>
      <c r="AT13557" s="6"/>
      <c r="AU13557" s="6"/>
      <c r="AV13557" s="6"/>
      <c r="AW13557" s="6"/>
      <c r="AX13557" s="6"/>
      <c r="AY13557" s="6"/>
      <c r="AZ13557" s="6"/>
      <c r="BA13557" s="6"/>
      <c r="BB13557" s="6"/>
      <c r="BC13557" s="6"/>
      <c r="BD13557" s="6"/>
      <c r="BE13557" s="6"/>
      <c r="BF13557" s="6"/>
      <c r="BG13557" s="6"/>
      <c r="BH13557" s="6"/>
      <c r="BI13557" s="6"/>
      <c r="BJ13557" s="6"/>
      <c r="BK13557" s="6"/>
      <c r="BL13557" s="6"/>
      <c r="BM13557" s="6"/>
      <c r="BN13557" s="6"/>
      <c r="BO13557" s="6"/>
      <c r="BP13557" s="6"/>
      <c r="BQ13557" s="6"/>
      <c r="BR13557" s="6"/>
      <c r="BS13557" s="6"/>
      <c r="BT13557" s="6"/>
      <c r="BU13557" s="6"/>
      <c r="BV13557" s="6"/>
      <c r="BW13557" s="6"/>
      <c r="BX13557" s="6"/>
      <c r="BY13557" s="6"/>
      <c r="BZ13557" s="373"/>
      <c r="CA13557" s="7"/>
      <c r="CB13557" s="7"/>
      <c r="CC13557" s="7"/>
      <c r="CD13557" s="7"/>
      <c r="CE13557" s="7"/>
      <c r="CF13557" s="7"/>
      <c r="CG13557" s="7"/>
      <c r="CH13557" s="7"/>
      <c r="CI13557" s="7"/>
      <c r="CJ13557" s="7"/>
      <c r="CK13557" s="7"/>
      <c r="CL13557" s="7"/>
      <c r="CM13557" s="7"/>
      <c r="CN13557" s="7"/>
      <c r="CO13557" s="7"/>
      <c r="CP13557" s="7"/>
      <c r="CQ13557" s="7"/>
      <c r="CR13557" s="7"/>
      <c r="CS13557" s="7"/>
      <c r="CT13557" s="7"/>
      <c r="CU13557" s="7"/>
      <c r="CV13557" s="7"/>
      <c r="CW13557" s="7"/>
      <c r="CX13557" s="7"/>
      <c r="CY13557" s="7"/>
      <c r="CZ13557" s="7"/>
      <c r="DA13557" s="7"/>
      <c r="DB13557" s="7"/>
      <c r="DC13557" s="7"/>
      <c r="DD13557" s="7"/>
      <c r="DE13557" s="7"/>
      <c r="DF13557" s="7"/>
      <c r="DG13557" s="373"/>
      <c r="DH13557" s="6"/>
      <c r="DI13557" s="6"/>
      <c r="DJ13557" s="6"/>
      <c r="DK13557" s="6"/>
      <c r="DL13557" s="6"/>
      <c r="DM13557" s="6"/>
      <c r="DN13557" s="6"/>
      <c r="DO13557" s="6"/>
      <c r="DP13557" s="6"/>
      <c r="DQ13557" s="6"/>
      <c r="DR13557" s="6"/>
      <c r="DS13557" s="6"/>
      <c r="DT13557" s="6"/>
      <c r="DU13557" s="6"/>
      <c r="DV13557" s="6"/>
      <c r="DW13557" s="6"/>
      <c r="DX13557" s="6"/>
      <c r="DY13557" s="6"/>
      <c r="DZ13557" s="6"/>
      <c r="EA13557" s="6"/>
      <c r="EB13557" s="6"/>
      <c r="EC13557" s="6"/>
      <c r="ED13557" s="6"/>
      <c r="EE13557" s="6"/>
      <c r="EF13557" s="6"/>
      <c r="EG13557" s="6"/>
      <c r="EH13557" s="6"/>
      <c r="EI13557" s="6"/>
      <c r="EJ13557" s="6"/>
      <c r="EK13557" s="6"/>
      <c r="EL13557" s="6"/>
      <c r="EM13557" s="6"/>
      <c r="EN13557" s="6"/>
      <c r="EO13557" s="6"/>
      <c r="EP13557" s="6"/>
      <c r="EQ13557" s="6"/>
      <c r="ER13557" s="6"/>
      <c r="ES13557" s="6"/>
      <c r="ET13557" s="6"/>
      <c r="EU13557" s="6"/>
      <c r="EV13557" s="6"/>
      <c r="EW13557" s="6"/>
      <c r="EX13557" s="6"/>
      <c r="EY13557" s="6"/>
      <c r="EZ13557" s="6"/>
      <c r="FA13557" s="6"/>
      <c r="FB13557" s="6"/>
      <c r="FC13557" s="6"/>
      <c r="FD13557" s="6"/>
      <c r="FE13557" s="6"/>
      <c r="FF13557" s="373"/>
      <c r="FG13557" s="6"/>
      <c r="FH13557" s="6"/>
      <c r="FI13557" s="6"/>
      <c r="FJ13557" s="6"/>
      <c r="FK13557" s="6"/>
      <c r="FL13557" s="6"/>
      <c r="FM13557" s="225"/>
      <c r="FN13557" s="6"/>
      <c r="FO13557" s="6"/>
      <c r="FP13557" s="6"/>
      <c r="FQ13557" s="6"/>
      <c r="FR13557" s="510"/>
      <c r="FS13557" s="3"/>
      <c r="FT13557" s="3"/>
      <c r="FU13557" s="3"/>
      <c r="FV13557" s="3"/>
      <c r="FW13557" s="3"/>
      <c r="FX13557" s="3"/>
      <c r="FY13557" s="3"/>
      <c r="FZ13557" s="3"/>
      <c r="GA13557" s="3"/>
      <c r="GB13557" s="3"/>
      <c r="GC13557" s="3"/>
      <c r="GD13557" s="3"/>
      <c r="GE13557" s="3"/>
      <c r="GF13557" s="3"/>
      <c r="GG13557" s="3"/>
      <c r="GH13557" s="3"/>
      <c r="GI13557" s="101"/>
      <c r="GJ13557" s="511"/>
      <c r="GK13557" s="101"/>
      <c r="GL13557" s="77"/>
      <c r="GM13557" s="77"/>
      <c r="GN13557" s="77"/>
      <c r="GO13557" s="77"/>
      <c r="GP13557" s="77"/>
      <c r="GQ13557" s="77"/>
      <c r="GR13557" s="77"/>
      <c r="GS13557" s="77"/>
      <c r="GT13557" s="77"/>
      <c r="GU13557" s="77"/>
      <c r="GV13557" s="77"/>
      <c r="GW13557" s="77"/>
      <c r="GX13557" s="77"/>
      <c r="GY13557" s="77"/>
      <c r="GZ13557" s="77"/>
      <c r="HA13557" s="77"/>
      <c r="HB13557" s="77"/>
      <c r="HC13557" s="77"/>
      <c r="HD13557" s="77"/>
      <c r="HE13557" s="77"/>
      <c r="HF13557" s="77"/>
      <c r="HG13557" s="77"/>
      <c r="HH13557" s="77"/>
      <c r="HI13557" s="77"/>
      <c r="HJ13557" s="77"/>
      <c r="HK13557" s="77"/>
      <c r="HL13557" s="77"/>
      <c r="HM13557" s="77"/>
      <c r="HN13557" s="77"/>
      <c r="HO13557" s="77"/>
      <c r="HP13557" s="77"/>
      <c r="HQ13557" s="77"/>
      <c r="HR13557" s="77"/>
      <c r="HS13557" s="77"/>
      <c r="HT13557" s="77"/>
      <c r="HU13557" s="77"/>
      <c r="HV13557" s="77"/>
      <c r="HW13557" s="77"/>
      <c r="HX13557" s="77"/>
      <c r="HY13557" s="77"/>
      <c r="HZ13557" s="77"/>
      <c r="IA13557" s="77"/>
      <c r="IB13557" s="77"/>
      <c r="IC13557" s="77"/>
      <c r="ID13557" s="77"/>
      <c r="IE13557" s="77"/>
      <c r="IF13557" s="77"/>
      <c r="IG13557" s="77"/>
      <c r="IH13557" s="77"/>
      <c r="II13557" s="77"/>
      <c r="IJ13557" s="77"/>
      <c r="IK13557" s="77"/>
      <c r="IL13557" s="77"/>
      <c r="IM13557" s="77"/>
      <c r="IN13557" s="77"/>
      <c r="IO13557" s="77"/>
      <c r="IP13557" s="77"/>
      <c r="IQ13557" s="77"/>
      <c r="IR13557" s="77"/>
      <c r="IS13557" s="77"/>
      <c r="IT13557" s="77"/>
      <c r="IU13557" s="77"/>
      <c r="IV13557" s="3"/>
      <c r="IW13557" s="3"/>
      <c r="IX13557" s="3"/>
      <c r="IY13557" s="3"/>
      <c r="IZ13557" s="3"/>
      <c r="JA13557" s="551"/>
      <c r="JB13557" s="713"/>
      <c r="JC13557" s="713"/>
      <c r="JD13557" s="713"/>
      <c r="JE13557" s="713"/>
      <c r="JF13557" s="713"/>
      <c r="JG13557" s="713"/>
      <c r="JH13557" s="713"/>
      <c r="JI13557" s="713"/>
      <c r="JJ13557" s="713"/>
      <c r="JK13557" s="713"/>
      <c r="JL13557" s="713"/>
      <c r="JM13557" s="713"/>
      <c r="JN13557" s="713"/>
      <c r="JO13557" s="713"/>
      <c r="JP13557" s="713"/>
      <c r="JQ13557" s="713"/>
      <c r="JR13557" s="713"/>
      <c r="JS13557" s="713"/>
      <c r="JT13557" s="713"/>
      <c r="JU13557" s="713"/>
      <c r="JV13557" s="713"/>
      <c r="JW13557" s="713"/>
      <c r="JX13557" s="713"/>
      <c r="JY13557" s="713"/>
      <c r="JZ13557" s="713"/>
      <c r="KA13557" s="713"/>
      <c r="KB13557" s="713"/>
      <c r="KC13557" s="713"/>
      <c r="KD13557" s="713"/>
      <c r="KE13557" s="713"/>
      <c r="KF13557" s="713"/>
      <c r="KG13557" s="713"/>
      <c r="KH13557" s="713"/>
      <c r="KI13557" s="713"/>
      <c r="KJ13557" s="713"/>
      <c r="KK13557" s="713"/>
      <c r="KL13557" s="713"/>
      <c r="KM13557" s="713"/>
      <c r="KN13557" s="713"/>
      <c r="KO13557" s="713"/>
      <c r="KP13557" s="713"/>
      <c r="KQ13557" s="713"/>
      <c r="KR13557" s="713"/>
      <c r="KS13557" s="713"/>
      <c r="KT13557" s="713"/>
      <c r="KU13557" s="713"/>
      <c r="KV13557" s="713"/>
      <c r="KW13557" s="713"/>
      <c r="KX13557" s="713"/>
      <c r="KY13557" s="713"/>
      <c r="KZ13557" s="713"/>
      <c r="LA13557" s="713"/>
      <c r="LB13557" s="713"/>
      <c r="LC13557" s="713"/>
      <c r="LD13557" s="713"/>
      <c r="LE13557" s="713"/>
      <c r="LF13557" s="713"/>
      <c r="LG13557" s="713"/>
      <c r="LH13557" s="713"/>
      <c r="LI13557" s="713"/>
      <c r="LJ13557" s="713"/>
      <c r="LK13557" s="713"/>
      <c r="LL13557" s="713"/>
      <c r="LM13557" s="713"/>
      <c r="LN13557" s="713"/>
      <c r="LO13557" s="713"/>
      <c r="LP13557" s="713"/>
      <c r="LQ13557" s="713"/>
      <c r="LR13557" s="713"/>
      <c r="LS13557" s="713"/>
      <c r="LT13557" s="713"/>
      <c r="LU13557" s="713"/>
      <c r="LV13557" s="713"/>
      <c r="LW13557" s="713"/>
      <c r="LX13557" s="713"/>
      <c r="LY13557" s="713"/>
      <c r="LZ13557" s="713"/>
      <c r="MA13557" s="713"/>
      <c r="MB13557" s="713"/>
      <c r="MC13557" s="713"/>
      <c r="MD13557" s="713"/>
      <c r="ME13557" s="713"/>
      <c r="MF13557" s="713"/>
      <c r="MG13557" s="713"/>
      <c r="MH13557" s="713"/>
      <c r="MI13557" s="713"/>
      <c r="MJ13557" s="713"/>
      <c r="MK13557" s="713"/>
      <c r="ML13557" s="713"/>
      <c r="MM13557" s="713"/>
      <c r="MN13557" s="713"/>
      <c r="MO13557" s="713"/>
      <c r="MP13557" s="713"/>
      <c r="MQ13557" s="713"/>
      <c r="MR13557" s="713"/>
      <c r="MS13557" s="713"/>
      <c r="MT13557" s="713"/>
      <c r="MU13557" s="713"/>
      <c r="MV13557" s="714"/>
      <c r="MW13557" s="714"/>
      <c r="MX13557" s="714"/>
      <c r="MY13557" s="714"/>
      <c r="MZ13557" s="714"/>
    </row>
    <row r="13558" spans="1:364" s="49" customFormat="1">
      <c r="A13558" s="723"/>
      <c r="B13558" s="724"/>
      <c r="C13558" s="709"/>
      <c r="D13558" s="474"/>
      <c r="E13558" s="7"/>
      <c r="F13558" s="7"/>
      <c r="G13558" s="7"/>
      <c r="H13558" s="6"/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6"/>
      <c r="AE13558" s="6"/>
      <c r="AF13558" s="373"/>
      <c r="AG13558" s="7"/>
      <c r="AH13558" s="7"/>
      <c r="AI13558" s="7"/>
      <c r="AJ13558" s="7"/>
      <c r="AK13558" s="7"/>
      <c r="AL13558" s="7"/>
      <c r="AM13558" s="7"/>
      <c r="AN13558" s="7"/>
      <c r="AO13558" s="373"/>
      <c r="AP13558" s="6"/>
      <c r="AQ13558" s="6"/>
      <c r="AR13558" s="6"/>
      <c r="AS13558" s="6"/>
      <c r="AT13558" s="6"/>
      <c r="AU13558" s="6"/>
      <c r="AV13558" s="6"/>
      <c r="AW13558" s="6"/>
      <c r="AX13558" s="6"/>
      <c r="AY13558" s="6"/>
      <c r="AZ13558" s="6"/>
      <c r="BA13558" s="6"/>
      <c r="BB13558" s="6"/>
      <c r="BC13558" s="6"/>
      <c r="BD13558" s="6"/>
      <c r="BE13558" s="6"/>
      <c r="BF13558" s="6"/>
      <c r="BG13558" s="6"/>
      <c r="BH13558" s="6"/>
      <c r="BI13558" s="6"/>
      <c r="BJ13558" s="6"/>
      <c r="BK13558" s="6"/>
      <c r="BL13558" s="6"/>
      <c r="BM13558" s="6"/>
      <c r="BN13558" s="6"/>
      <c r="BO13558" s="6"/>
      <c r="BP13558" s="6"/>
      <c r="BQ13558" s="6"/>
      <c r="BR13558" s="6"/>
      <c r="BS13558" s="6"/>
      <c r="BT13558" s="6"/>
      <c r="BU13558" s="6"/>
      <c r="BV13558" s="6"/>
      <c r="BW13558" s="6"/>
      <c r="BX13558" s="6"/>
      <c r="BY13558" s="6"/>
      <c r="BZ13558" s="373"/>
      <c r="CA13558" s="7"/>
      <c r="CB13558" s="7"/>
      <c r="CC13558" s="7"/>
      <c r="CD13558" s="7"/>
      <c r="CE13558" s="7"/>
      <c r="CF13558" s="7"/>
      <c r="CG13558" s="7"/>
      <c r="CH13558" s="7"/>
      <c r="CI13558" s="7"/>
      <c r="CJ13558" s="7"/>
      <c r="CK13558" s="7"/>
      <c r="CL13558" s="7"/>
      <c r="CM13558" s="7"/>
      <c r="CN13558" s="7"/>
      <c r="CO13558" s="7"/>
      <c r="CP13558" s="7"/>
      <c r="CQ13558" s="7"/>
      <c r="CR13558" s="7"/>
      <c r="CS13558" s="7"/>
      <c r="CT13558" s="7"/>
      <c r="CU13558" s="7"/>
      <c r="CV13558" s="7"/>
      <c r="CW13558" s="7"/>
      <c r="CX13558" s="7"/>
      <c r="CY13558" s="7"/>
      <c r="CZ13558" s="7"/>
      <c r="DA13558" s="7"/>
      <c r="DB13558" s="7"/>
      <c r="DC13558" s="7"/>
      <c r="DD13558" s="7"/>
      <c r="DE13558" s="7"/>
      <c r="DF13558" s="7"/>
      <c r="DG13558" s="373"/>
      <c r="DH13558" s="6"/>
      <c r="DI13558" s="6"/>
      <c r="DJ13558" s="6"/>
      <c r="DK13558" s="6"/>
      <c r="DL13558" s="6"/>
      <c r="DM13558" s="6"/>
      <c r="DN13558" s="6"/>
      <c r="DO13558" s="6"/>
      <c r="DP13558" s="6"/>
      <c r="DQ13558" s="6"/>
      <c r="DR13558" s="6"/>
      <c r="DS13558" s="6"/>
      <c r="DT13558" s="6"/>
      <c r="DU13558" s="6"/>
      <c r="DV13558" s="6"/>
      <c r="DW13558" s="6"/>
      <c r="DX13558" s="6"/>
      <c r="DY13558" s="6"/>
      <c r="DZ13558" s="6"/>
      <c r="EA13558" s="6"/>
      <c r="EB13558" s="6"/>
      <c r="EC13558" s="6"/>
      <c r="ED13558" s="6"/>
      <c r="EE13558" s="6"/>
      <c r="EF13558" s="6"/>
      <c r="EG13558" s="6"/>
      <c r="EH13558" s="6"/>
      <c r="EI13558" s="6"/>
      <c r="EJ13558" s="6"/>
      <c r="EK13558" s="6"/>
      <c r="EL13558" s="6"/>
      <c r="EM13558" s="6"/>
      <c r="EN13558" s="6"/>
      <c r="EO13558" s="6"/>
      <c r="EP13558" s="6"/>
      <c r="EQ13558" s="6"/>
      <c r="ER13558" s="6"/>
      <c r="ES13558" s="6"/>
      <c r="ET13558" s="6"/>
      <c r="EU13558" s="6"/>
      <c r="EV13558" s="6"/>
      <c r="EW13558" s="6"/>
      <c r="EX13558" s="6"/>
      <c r="EY13558" s="6"/>
      <c r="EZ13558" s="6"/>
      <c r="FA13558" s="6"/>
      <c r="FB13558" s="6"/>
      <c r="FC13558" s="6"/>
      <c r="FD13558" s="6"/>
      <c r="FE13558" s="6"/>
      <c r="FF13558" s="373"/>
      <c r="FG13558" s="6"/>
      <c r="FH13558" s="6"/>
      <c r="FI13558" s="6"/>
      <c r="FJ13558" s="6"/>
      <c r="FK13558" s="6"/>
      <c r="FL13558" s="6"/>
      <c r="FM13558" s="225"/>
      <c r="FN13558" s="6"/>
      <c r="FO13558" s="6"/>
      <c r="FP13558" s="6"/>
      <c r="FQ13558" s="6"/>
      <c r="FR13558" s="510"/>
      <c r="FS13558" s="3"/>
      <c r="FT13558" s="3"/>
      <c r="FU13558" s="3"/>
      <c r="FV13558" s="3"/>
      <c r="FW13558" s="3"/>
      <c r="FX13558" s="3"/>
      <c r="FY13558" s="3"/>
      <c r="FZ13558" s="3"/>
      <c r="GA13558" s="3"/>
      <c r="GB13558" s="3"/>
      <c r="GC13558" s="3"/>
      <c r="GD13558" s="3"/>
      <c r="GE13558" s="3"/>
      <c r="GF13558" s="3"/>
      <c r="GG13558" s="3"/>
      <c r="GH13558" s="3"/>
      <c r="GI13558" s="101"/>
      <c r="GJ13558" s="511"/>
      <c r="GK13558" s="101"/>
      <c r="GL13558" s="77"/>
      <c r="GM13558" s="77"/>
      <c r="GN13558" s="77"/>
      <c r="GO13558" s="77"/>
      <c r="GP13558" s="77"/>
      <c r="GQ13558" s="77"/>
      <c r="GR13558" s="77"/>
      <c r="GS13558" s="77"/>
      <c r="GT13558" s="77"/>
      <c r="GU13558" s="77"/>
      <c r="GV13558" s="77"/>
      <c r="GW13558" s="77"/>
      <c r="GX13558" s="77"/>
      <c r="GY13558" s="77"/>
      <c r="GZ13558" s="77"/>
      <c r="HA13558" s="77"/>
      <c r="HB13558" s="77"/>
      <c r="HC13558" s="77"/>
      <c r="HD13558" s="77"/>
      <c r="HE13558" s="77"/>
      <c r="HF13558" s="77"/>
      <c r="HG13558" s="77"/>
      <c r="HH13558" s="77"/>
      <c r="HI13558" s="77"/>
      <c r="HJ13558" s="77"/>
      <c r="HK13558" s="77"/>
      <c r="HL13558" s="77"/>
      <c r="HM13558" s="77"/>
      <c r="HN13558" s="77"/>
      <c r="HO13558" s="77"/>
      <c r="HP13558" s="77"/>
      <c r="HQ13558" s="77"/>
      <c r="HR13558" s="77"/>
      <c r="HS13558" s="77"/>
      <c r="HT13558" s="77"/>
      <c r="HU13558" s="77"/>
      <c r="HV13558" s="77"/>
      <c r="HW13558" s="77"/>
      <c r="HX13558" s="77"/>
      <c r="HY13558" s="77"/>
      <c r="HZ13558" s="77"/>
      <c r="IA13558" s="77"/>
      <c r="IB13558" s="77"/>
      <c r="IC13558" s="77"/>
      <c r="ID13558" s="77"/>
      <c r="IE13558" s="77"/>
      <c r="IF13558" s="77"/>
      <c r="IG13558" s="77"/>
      <c r="IH13558" s="77"/>
      <c r="II13558" s="77"/>
      <c r="IJ13558" s="77"/>
      <c r="IK13558" s="77"/>
      <c r="IL13558" s="77"/>
      <c r="IM13558" s="77"/>
      <c r="IN13558" s="77"/>
      <c r="IO13558" s="77"/>
      <c r="IP13558" s="77"/>
      <c r="IQ13558" s="77"/>
      <c r="IR13558" s="77"/>
      <c r="IS13558" s="77"/>
      <c r="IT13558" s="77"/>
      <c r="IU13558" s="77"/>
      <c r="IV13558" s="3"/>
      <c r="IW13558" s="3"/>
      <c r="IX13558" s="3"/>
      <c r="IY13558" s="3"/>
      <c r="IZ13558" s="3"/>
      <c r="JA13558" s="551"/>
      <c r="JB13558" s="713"/>
      <c r="JC13558" s="713"/>
      <c r="JD13558" s="713"/>
      <c r="JE13558" s="713"/>
      <c r="JF13558" s="713"/>
      <c r="JG13558" s="713"/>
      <c r="JH13558" s="713"/>
      <c r="JI13558" s="713"/>
      <c r="JJ13558" s="713"/>
      <c r="JK13558" s="713"/>
      <c r="JL13558" s="713"/>
      <c r="JM13558" s="713"/>
      <c r="JN13558" s="713"/>
      <c r="JO13558" s="713"/>
      <c r="JP13558" s="713"/>
      <c r="JQ13558" s="713"/>
      <c r="JR13558" s="713"/>
      <c r="JS13558" s="713"/>
      <c r="JT13558" s="713"/>
      <c r="JU13558" s="713"/>
      <c r="JV13558" s="713"/>
      <c r="JW13558" s="713"/>
      <c r="JX13558" s="713"/>
      <c r="JY13558" s="713"/>
      <c r="JZ13558" s="713"/>
      <c r="KA13558" s="713"/>
      <c r="KB13558" s="713"/>
      <c r="KC13558" s="713"/>
      <c r="KD13558" s="713"/>
      <c r="KE13558" s="713"/>
      <c r="KF13558" s="713"/>
      <c r="KG13558" s="713"/>
      <c r="KH13558" s="713"/>
      <c r="KI13558" s="713"/>
      <c r="KJ13558" s="713"/>
      <c r="KK13558" s="713"/>
      <c r="KL13558" s="713"/>
      <c r="KM13558" s="713"/>
      <c r="KN13558" s="713"/>
      <c r="KO13558" s="713"/>
      <c r="KP13558" s="713"/>
      <c r="KQ13558" s="713"/>
      <c r="KR13558" s="713"/>
      <c r="KS13558" s="713"/>
      <c r="KT13558" s="713"/>
      <c r="KU13558" s="713"/>
      <c r="KV13558" s="713"/>
      <c r="KW13558" s="713"/>
      <c r="KX13558" s="713"/>
      <c r="KY13558" s="713"/>
      <c r="KZ13558" s="713"/>
      <c r="LA13558" s="713"/>
      <c r="LB13558" s="713"/>
      <c r="LC13558" s="713"/>
      <c r="LD13558" s="713"/>
      <c r="LE13558" s="713"/>
      <c r="LF13558" s="713"/>
      <c r="LG13558" s="713"/>
      <c r="LH13558" s="713"/>
      <c r="LI13558" s="713"/>
      <c r="LJ13558" s="713"/>
      <c r="LK13558" s="713"/>
      <c r="LL13558" s="713"/>
      <c r="LM13558" s="713"/>
      <c r="LN13558" s="713"/>
      <c r="LO13558" s="713"/>
      <c r="LP13558" s="713"/>
      <c r="LQ13558" s="713"/>
      <c r="LR13558" s="713"/>
      <c r="LS13558" s="713"/>
      <c r="LT13558" s="713"/>
      <c r="LU13558" s="713"/>
      <c r="LV13558" s="713"/>
      <c r="LW13558" s="713"/>
      <c r="LX13558" s="713"/>
      <c r="LY13558" s="713"/>
      <c r="LZ13558" s="713"/>
      <c r="MA13558" s="713"/>
      <c r="MB13558" s="713"/>
      <c r="MC13558" s="713"/>
      <c r="MD13558" s="713"/>
      <c r="ME13558" s="713"/>
      <c r="MF13558" s="713"/>
      <c r="MG13558" s="713"/>
      <c r="MH13558" s="713"/>
      <c r="MI13558" s="713"/>
      <c r="MJ13558" s="713"/>
      <c r="MK13558" s="713"/>
      <c r="ML13558" s="713"/>
      <c r="MM13558" s="713"/>
      <c r="MN13558" s="713"/>
      <c r="MO13558" s="713"/>
      <c r="MP13558" s="713"/>
      <c r="MQ13558" s="713"/>
      <c r="MR13558" s="713"/>
      <c r="MS13558" s="713"/>
      <c r="MT13558" s="713"/>
      <c r="MU13558" s="713"/>
      <c r="MV13558" s="714"/>
      <c r="MW13558" s="714"/>
      <c r="MX13558" s="714"/>
      <c r="MY13558" s="714"/>
      <c r="MZ13558" s="714"/>
    </row>
    <row r="13559" spans="1:364" s="49" customFormat="1">
      <c r="A13559" s="723"/>
      <c r="B13559" s="724"/>
      <c r="C13559" s="709"/>
      <c r="D13559" s="474"/>
      <c r="E13559" s="7"/>
      <c r="F13559" s="7"/>
      <c r="G13559" s="7"/>
      <c r="H13559" s="6"/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6"/>
      <c r="AE13559" s="6"/>
      <c r="AF13559" s="373"/>
      <c r="AG13559" s="7"/>
      <c r="AH13559" s="7"/>
      <c r="AI13559" s="7"/>
      <c r="AJ13559" s="7"/>
      <c r="AK13559" s="7"/>
      <c r="AL13559" s="7"/>
      <c r="AM13559" s="7"/>
      <c r="AN13559" s="7"/>
      <c r="AO13559" s="373"/>
      <c r="AP13559" s="6"/>
      <c r="AQ13559" s="6"/>
      <c r="AR13559" s="6"/>
      <c r="AS13559" s="6"/>
      <c r="AT13559" s="6"/>
      <c r="AU13559" s="6"/>
      <c r="AV13559" s="6"/>
      <c r="AW13559" s="6"/>
      <c r="AX13559" s="6"/>
      <c r="AY13559" s="6"/>
      <c r="AZ13559" s="6"/>
      <c r="BA13559" s="6"/>
      <c r="BB13559" s="6"/>
      <c r="BC13559" s="6"/>
      <c r="BD13559" s="6"/>
      <c r="BE13559" s="6"/>
      <c r="BF13559" s="6"/>
      <c r="BG13559" s="6"/>
      <c r="BH13559" s="6"/>
      <c r="BI13559" s="6"/>
      <c r="BJ13559" s="6"/>
      <c r="BK13559" s="6"/>
      <c r="BL13559" s="6"/>
      <c r="BM13559" s="6"/>
      <c r="BN13559" s="6"/>
      <c r="BO13559" s="6"/>
      <c r="BP13559" s="6"/>
      <c r="BQ13559" s="6"/>
      <c r="BR13559" s="6"/>
      <c r="BS13559" s="6"/>
      <c r="BT13559" s="6"/>
      <c r="BU13559" s="6"/>
      <c r="BV13559" s="6"/>
      <c r="BW13559" s="6"/>
      <c r="BX13559" s="6"/>
      <c r="BY13559" s="6"/>
      <c r="BZ13559" s="373"/>
      <c r="CA13559" s="7"/>
      <c r="CB13559" s="7"/>
      <c r="CC13559" s="7"/>
      <c r="CD13559" s="7"/>
      <c r="CE13559" s="7"/>
      <c r="CF13559" s="7"/>
      <c r="CG13559" s="7"/>
      <c r="CH13559" s="7"/>
      <c r="CI13559" s="7"/>
      <c r="CJ13559" s="7"/>
      <c r="CK13559" s="7"/>
      <c r="CL13559" s="7"/>
      <c r="CM13559" s="7"/>
      <c r="CN13559" s="7"/>
      <c r="CO13559" s="7"/>
      <c r="CP13559" s="7"/>
      <c r="CQ13559" s="7"/>
      <c r="CR13559" s="7"/>
      <c r="CS13559" s="7"/>
      <c r="CT13559" s="7"/>
      <c r="CU13559" s="7"/>
      <c r="CV13559" s="7"/>
      <c r="CW13559" s="7"/>
      <c r="CX13559" s="7"/>
      <c r="CY13559" s="7"/>
      <c r="CZ13559" s="7"/>
      <c r="DA13559" s="7"/>
      <c r="DB13559" s="7"/>
      <c r="DC13559" s="7"/>
      <c r="DD13559" s="7"/>
      <c r="DE13559" s="7"/>
      <c r="DF13559" s="7"/>
      <c r="DG13559" s="373"/>
      <c r="DH13559" s="6"/>
      <c r="DI13559" s="6"/>
      <c r="DJ13559" s="6"/>
      <c r="DK13559" s="6"/>
      <c r="DL13559" s="6"/>
      <c r="DM13559" s="6"/>
      <c r="DN13559" s="6"/>
      <c r="DO13559" s="6"/>
      <c r="DP13559" s="6"/>
      <c r="DQ13559" s="6"/>
      <c r="DR13559" s="6"/>
      <c r="DS13559" s="6"/>
      <c r="DT13559" s="6"/>
      <c r="DU13559" s="6"/>
      <c r="DV13559" s="6"/>
      <c r="DW13559" s="6"/>
      <c r="DX13559" s="6"/>
      <c r="DY13559" s="6"/>
      <c r="DZ13559" s="6"/>
      <c r="EA13559" s="6"/>
      <c r="EB13559" s="6"/>
      <c r="EC13559" s="6"/>
      <c r="ED13559" s="6"/>
      <c r="EE13559" s="6"/>
      <c r="EF13559" s="6"/>
      <c r="EG13559" s="6"/>
      <c r="EH13559" s="6"/>
      <c r="EI13559" s="6"/>
      <c r="EJ13559" s="6"/>
      <c r="EK13559" s="6"/>
      <c r="EL13559" s="6"/>
      <c r="EM13559" s="6"/>
      <c r="EN13559" s="6"/>
      <c r="EO13559" s="6"/>
      <c r="EP13559" s="6"/>
      <c r="EQ13559" s="6"/>
      <c r="ER13559" s="6"/>
      <c r="ES13559" s="6"/>
      <c r="ET13559" s="6"/>
      <c r="EU13559" s="6"/>
      <c r="EV13559" s="6"/>
      <c r="EW13559" s="6"/>
      <c r="EX13559" s="6"/>
      <c r="EY13559" s="6"/>
      <c r="EZ13559" s="6"/>
      <c r="FA13559" s="6"/>
      <c r="FB13559" s="6"/>
      <c r="FC13559" s="6"/>
      <c r="FD13559" s="6"/>
      <c r="FE13559" s="6"/>
      <c r="FF13559" s="373"/>
      <c r="FG13559" s="6"/>
      <c r="FH13559" s="6"/>
      <c r="FI13559" s="6"/>
      <c r="FJ13559" s="6"/>
      <c r="FK13559" s="6"/>
      <c r="FL13559" s="6"/>
      <c r="FM13559" s="225"/>
      <c r="FN13559" s="6"/>
      <c r="FO13559" s="6"/>
      <c r="FP13559" s="6"/>
      <c r="FQ13559" s="6"/>
      <c r="FR13559" s="510"/>
      <c r="FS13559" s="3"/>
      <c r="FT13559" s="3"/>
      <c r="FU13559" s="3"/>
      <c r="FV13559" s="3"/>
      <c r="FW13559" s="3"/>
      <c r="FX13559" s="3"/>
      <c r="FY13559" s="3"/>
      <c r="FZ13559" s="3"/>
      <c r="GA13559" s="3"/>
      <c r="GB13559" s="3"/>
      <c r="GC13559" s="3"/>
      <c r="GD13559" s="3"/>
      <c r="GE13559" s="3"/>
      <c r="GF13559" s="3"/>
      <c r="GG13559" s="3"/>
      <c r="GH13559" s="3"/>
      <c r="GI13559" s="101"/>
      <c r="GJ13559" s="511"/>
      <c r="GK13559" s="101"/>
      <c r="GL13559" s="77"/>
      <c r="GM13559" s="77"/>
      <c r="GN13559" s="77"/>
      <c r="GO13559" s="77"/>
      <c r="GP13559" s="77"/>
      <c r="GQ13559" s="77"/>
      <c r="GR13559" s="77"/>
      <c r="GS13559" s="77"/>
      <c r="GT13559" s="77"/>
      <c r="GU13559" s="77"/>
      <c r="GV13559" s="77"/>
      <c r="GW13559" s="77"/>
      <c r="GX13559" s="77"/>
      <c r="GY13559" s="77"/>
      <c r="GZ13559" s="77"/>
      <c r="HA13559" s="77"/>
      <c r="HB13559" s="77"/>
      <c r="HC13559" s="77"/>
      <c r="HD13559" s="77"/>
      <c r="HE13559" s="77"/>
      <c r="HF13559" s="77"/>
      <c r="HG13559" s="77"/>
      <c r="HH13559" s="77"/>
      <c r="HI13559" s="77"/>
      <c r="HJ13559" s="77"/>
      <c r="HK13559" s="77"/>
      <c r="HL13559" s="77"/>
      <c r="HM13559" s="77"/>
      <c r="HN13559" s="77"/>
      <c r="HO13559" s="77"/>
      <c r="HP13559" s="77"/>
      <c r="HQ13559" s="77"/>
      <c r="HR13559" s="77"/>
      <c r="HS13559" s="77"/>
      <c r="HT13559" s="77"/>
      <c r="HU13559" s="77"/>
      <c r="HV13559" s="77"/>
      <c r="HW13559" s="77"/>
      <c r="HX13559" s="77"/>
      <c r="HY13559" s="77"/>
      <c r="HZ13559" s="77"/>
      <c r="IA13559" s="77"/>
      <c r="IB13559" s="77"/>
      <c r="IC13559" s="77"/>
      <c r="ID13559" s="77"/>
      <c r="IE13559" s="77"/>
      <c r="IF13559" s="77"/>
      <c r="IG13559" s="77"/>
      <c r="IH13559" s="77"/>
      <c r="II13559" s="77"/>
      <c r="IJ13559" s="77"/>
      <c r="IK13559" s="77"/>
      <c r="IL13559" s="77"/>
      <c r="IM13559" s="77"/>
      <c r="IN13559" s="77"/>
      <c r="IO13559" s="77"/>
      <c r="IP13559" s="77"/>
      <c r="IQ13559" s="77"/>
      <c r="IR13559" s="77"/>
      <c r="IS13559" s="77"/>
      <c r="IT13559" s="77"/>
      <c r="IU13559" s="77"/>
      <c r="IV13559" s="3"/>
      <c r="IW13559" s="3"/>
      <c r="IX13559" s="3"/>
      <c r="IY13559" s="3"/>
      <c r="IZ13559" s="3"/>
      <c r="JA13559" s="551"/>
      <c r="JB13559" s="713"/>
      <c r="JC13559" s="713"/>
      <c r="JD13559" s="713"/>
      <c r="JE13559" s="713"/>
      <c r="JF13559" s="713"/>
      <c r="JG13559" s="713"/>
      <c r="JH13559" s="713"/>
      <c r="JI13559" s="713"/>
      <c r="JJ13559" s="713"/>
      <c r="JK13559" s="713"/>
      <c r="JL13559" s="713"/>
      <c r="JM13559" s="713"/>
      <c r="JN13559" s="713"/>
      <c r="JO13559" s="713"/>
      <c r="JP13559" s="713"/>
      <c r="JQ13559" s="713"/>
      <c r="JR13559" s="713"/>
      <c r="JS13559" s="713"/>
      <c r="JT13559" s="713"/>
      <c r="JU13559" s="713"/>
      <c r="JV13559" s="713"/>
      <c r="JW13559" s="713"/>
      <c r="JX13559" s="713"/>
      <c r="JY13559" s="713"/>
      <c r="JZ13559" s="713"/>
      <c r="KA13559" s="713"/>
      <c r="KB13559" s="713"/>
      <c r="KC13559" s="713"/>
      <c r="KD13559" s="713"/>
      <c r="KE13559" s="713"/>
      <c r="KF13559" s="713"/>
      <c r="KG13559" s="713"/>
      <c r="KH13559" s="713"/>
      <c r="KI13559" s="713"/>
      <c r="KJ13559" s="713"/>
      <c r="KK13559" s="713"/>
      <c r="KL13559" s="713"/>
      <c r="KM13559" s="713"/>
      <c r="KN13559" s="713"/>
      <c r="KO13559" s="713"/>
      <c r="KP13559" s="713"/>
      <c r="KQ13559" s="713"/>
      <c r="KR13559" s="713"/>
      <c r="KS13559" s="713"/>
      <c r="KT13559" s="713"/>
      <c r="KU13559" s="713"/>
      <c r="KV13559" s="713"/>
      <c r="KW13559" s="713"/>
      <c r="KX13559" s="713"/>
      <c r="KY13559" s="713"/>
      <c r="KZ13559" s="713"/>
      <c r="LA13559" s="713"/>
      <c r="LB13559" s="713"/>
      <c r="LC13559" s="713"/>
      <c r="LD13559" s="713"/>
      <c r="LE13559" s="713"/>
      <c r="LF13559" s="713"/>
      <c r="LG13559" s="713"/>
      <c r="LH13559" s="713"/>
      <c r="LI13559" s="713"/>
      <c r="LJ13559" s="713"/>
      <c r="LK13559" s="713"/>
      <c r="LL13559" s="713"/>
      <c r="LM13559" s="713"/>
      <c r="LN13559" s="713"/>
      <c r="LO13559" s="713"/>
      <c r="LP13559" s="713"/>
      <c r="LQ13559" s="713"/>
      <c r="LR13559" s="713"/>
      <c r="LS13559" s="713"/>
      <c r="LT13559" s="713"/>
      <c r="LU13559" s="713"/>
      <c r="LV13559" s="713"/>
      <c r="LW13559" s="713"/>
      <c r="LX13559" s="713"/>
      <c r="LY13559" s="713"/>
      <c r="LZ13559" s="713"/>
      <c r="MA13559" s="713"/>
      <c r="MB13559" s="713"/>
      <c r="MC13559" s="713"/>
      <c r="MD13559" s="713"/>
      <c r="ME13559" s="713"/>
      <c r="MF13559" s="713"/>
      <c r="MG13559" s="713"/>
      <c r="MH13559" s="713"/>
      <c r="MI13559" s="713"/>
      <c r="MJ13559" s="713"/>
      <c r="MK13559" s="713"/>
      <c r="ML13559" s="713"/>
      <c r="MM13559" s="713"/>
      <c r="MN13559" s="713"/>
      <c r="MO13559" s="713"/>
      <c r="MP13559" s="713"/>
      <c r="MQ13559" s="713"/>
      <c r="MR13559" s="713"/>
      <c r="MS13559" s="713"/>
      <c r="MT13559" s="713"/>
      <c r="MU13559" s="713"/>
      <c r="MV13559" s="714"/>
      <c r="MW13559" s="714"/>
      <c r="MX13559" s="714"/>
      <c r="MY13559" s="714"/>
      <c r="MZ13559" s="714"/>
    </row>
    <row r="13560" spans="1:364" s="49" customFormat="1">
      <c r="A13560" s="723"/>
      <c r="B13560" s="724"/>
      <c r="C13560" s="709"/>
      <c r="D13560" s="474"/>
      <c r="E13560" s="7"/>
      <c r="F13560" s="7"/>
      <c r="G13560" s="7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6"/>
      <c r="AE13560" s="6"/>
      <c r="AF13560" s="373"/>
      <c r="AG13560" s="7"/>
      <c r="AH13560" s="7"/>
      <c r="AI13560" s="7"/>
      <c r="AJ13560" s="7"/>
      <c r="AK13560" s="7"/>
      <c r="AL13560" s="7"/>
      <c r="AM13560" s="7"/>
      <c r="AN13560" s="7"/>
      <c r="AO13560" s="373"/>
      <c r="AP13560" s="6"/>
      <c r="AQ13560" s="6"/>
      <c r="AR13560" s="6"/>
      <c r="AS13560" s="6"/>
      <c r="AT13560" s="6"/>
      <c r="AU13560" s="6"/>
      <c r="AV13560" s="6"/>
      <c r="AW13560" s="6"/>
      <c r="AX13560" s="6"/>
      <c r="AY13560" s="6"/>
      <c r="AZ13560" s="6"/>
      <c r="BA13560" s="6"/>
      <c r="BB13560" s="6"/>
      <c r="BC13560" s="6"/>
      <c r="BD13560" s="6"/>
      <c r="BE13560" s="6"/>
      <c r="BF13560" s="6"/>
      <c r="BG13560" s="6"/>
      <c r="BH13560" s="6"/>
      <c r="BI13560" s="6"/>
      <c r="BJ13560" s="6"/>
      <c r="BK13560" s="6"/>
      <c r="BL13560" s="6"/>
      <c r="BM13560" s="6"/>
      <c r="BN13560" s="6"/>
      <c r="BO13560" s="6"/>
      <c r="BP13560" s="6"/>
      <c r="BQ13560" s="6"/>
      <c r="BR13560" s="6"/>
      <c r="BS13560" s="6"/>
      <c r="BT13560" s="6"/>
      <c r="BU13560" s="6"/>
      <c r="BV13560" s="6"/>
      <c r="BW13560" s="6"/>
      <c r="BX13560" s="6"/>
      <c r="BY13560" s="6"/>
      <c r="BZ13560" s="373"/>
      <c r="CA13560" s="7"/>
      <c r="CB13560" s="7"/>
      <c r="CC13560" s="7"/>
      <c r="CD13560" s="7"/>
      <c r="CE13560" s="7"/>
      <c r="CF13560" s="7"/>
      <c r="CG13560" s="7"/>
      <c r="CH13560" s="7"/>
      <c r="CI13560" s="7"/>
      <c r="CJ13560" s="7"/>
      <c r="CK13560" s="7"/>
      <c r="CL13560" s="7"/>
      <c r="CM13560" s="7"/>
      <c r="CN13560" s="7"/>
      <c r="CO13560" s="7"/>
      <c r="CP13560" s="7"/>
      <c r="CQ13560" s="7"/>
      <c r="CR13560" s="7"/>
      <c r="CS13560" s="7"/>
      <c r="CT13560" s="7"/>
      <c r="CU13560" s="7"/>
      <c r="CV13560" s="7"/>
      <c r="CW13560" s="7"/>
      <c r="CX13560" s="7"/>
      <c r="CY13560" s="7"/>
      <c r="CZ13560" s="7"/>
      <c r="DA13560" s="7"/>
      <c r="DB13560" s="7"/>
      <c r="DC13560" s="7"/>
      <c r="DD13560" s="7"/>
      <c r="DE13560" s="7"/>
      <c r="DF13560" s="7"/>
      <c r="DG13560" s="373"/>
      <c r="DH13560" s="6"/>
      <c r="DI13560" s="6"/>
      <c r="DJ13560" s="6"/>
      <c r="DK13560" s="6"/>
      <c r="DL13560" s="6"/>
      <c r="DM13560" s="6"/>
      <c r="DN13560" s="6"/>
      <c r="DO13560" s="6"/>
      <c r="DP13560" s="6"/>
      <c r="DQ13560" s="6"/>
      <c r="DR13560" s="6"/>
      <c r="DS13560" s="6"/>
      <c r="DT13560" s="6"/>
      <c r="DU13560" s="6"/>
      <c r="DV13560" s="6"/>
      <c r="DW13560" s="6"/>
      <c r="DX13560" s="6"/>
      <c r="DY13560" s="6"/>
      <c r="DZ13560" s="6"/>
      <c r="EA13560" s="6"/>
      <c r="EB13560" s="6"/>
      <c r="EC13560" s="6"/>
      <c r="ED13560" s="6"/>
      <c r="EE13560" s="6"/>
      <c r="EF13560" s="6"/>
      <c r="EG13560" s="6"/>
      <c r="EH13560" s="6"/>
      <c r="EI13560" s="6"/>
      <c r="EJ13560" s="6"/>
      <c r="EK13560" s="6"/>
      <c r="EL13560" s="6"/>
      <c r="EM13560" s="6"/>
      <c r="EN13560" s="6"/>
      <c r="EO13560" s="6"/>
      <c r="EP13560" s="6"/>
      <c r="EQ13560" s="6"/>
      <c r="ER13560" s="6"/>
      <c r="ES13560" s="6"/>
      <c r="ET13560" s="6"/>
      <c r="EU13560" s="6"/>
      <c r="EV13560" s="6"/>
      <c r="EW13560" s="6"/>
      <c r="EX13560" s="6"/>
      <c r="EY13560" s="6"/>
      <c r="EZ13560" s="6"/>
      <c r="FA13560" s="6"/>
      <c r="FB13560" s="6"/>
      <c r="FC13560" s="6"/>
      <c r="FD13560" s="6"/>
      <c r="FE13560" s="6"/>
      <c r="FF13560" s="373"/>
      <c r="FG13560" s="6"/>
      <c r="FH13560" s="6"/>
      <c r="FI13560" s="6"/>
      <c r="FJ13560" s="6"/>
      <c r="FK13560" s="6"/>
      <c r="FL13560" s="6"/>
      <c r="FM13560" s="225"/>
      <c r="FN13560" s="6"/>
      <c r="FO13560" s="6"/>
      <c r="FP13560" s="6"/>
      <c r="FQ13560" s="6"/>
      <c r="FR13560" s="510"/>
      <c r="FS13560" s="3"/>
      <c r="FT13560" s="3"/>
      <c r="FU13560" s="3"/>
      <c r="FV13560" s="3"/>
      <c r="FW13560" s="3"/>
      <c r="FX13560" s="3"/>
      <c r="FY13560" s="3"/>
      <c r="FZ13560" s="3"/>
      <c r="GA13560" s="3"/>
      <c r="GB13560" s="3"/>
      <c r="GC13560" s="3"/>
      <c r="GD13560" s="3"/>
      <c r="GE13560" s="3"/>
      <c r="GF13560" s="3"/>
      <c r="GG13560" s="3"/>
      <c r="GH13560" s="3"/>
      <c r="GI13560" s="101"/>
      <c r="GJ13560" s="511"/>
      <c r="GK13560" s="101"/>
      <c r="GL13560" s="77"/>
      <c r="GM13560" s="77"/>
      <c r="GN13560" s="77"/>
      <c r="GO13560" s="77"/>
      <c r="GP13560" s="77"/>
      <c r="GQ13560" s="77"/>
      <c r="GR13560" s="77"/>
      <c r="GS13560" s="77"/>
      <c r="GT13560" s="77"/>
      <c r="GU13560" s="77"/>
      <c r="GV13560" s="77"/>
      <c r="GW13560" s="77"/>
      <c r="GX13560" s="77"/>
      <c r="GY13560" s="77"/>
      <c r="GZ13560" s="77"/>
      <c r="HA13560" s="77"/>
      <c r="HB13560" s="77"/>
      <c r="HC13560" s="77"/>
      <c r="HD13560" s="77"/>
      <c r="HE13560" s="77"/>
      <c r="HF13560" s="77"/>
      <c r="HG13560" s="77"/>
      <c r="HH13560" s="77"/>
      <c r="HI13560" s="77"/>
      <c r="HJ13560" s="77"/>
      <c r="HK13560" s="77"/>
      <c r="HL13560" s="77"/>
      <c r="HM13560" s="77"/>
      <c r="HN13560" s="77"/>
      <c r="HO13560" s="77"/>
      <c r="HP13560" s="77"/>
      <c r="HQ13560" s="77"/>
      <c r="HR13560" s="77"/>
      <c r="HS13560" s="77"/>
      <c r="HT13560" s="77"/>
      <c r="HU13560" s="77"/>
      <c r="HV13560" s="77"/>
      <c r="HW13560" s="77"/>
      <c r="HX13560" s="77"/>
      <c r="HY13560" s="77"/>
      <c r="HZ13560" s="77"/>
      <c r="IA13560" s="77"/>
      <c r="IB13560" s="77"/>
      <c r="IC13560" s="77"/>
      <c r="ID13560" s="77"/>
      <c r="IE13560" s="77"/>
      <c r="IF13560" s="77"/>
      <c r="IG13560" s="77"/>
      <c r="IH13560" s="77"/>
      <c r="II13560" s="77"/>
      <c r="IJ13560" s="77"/>
      <c r="IK13560" s="77"/>
      <c r="IL13560" s="77"/>
      <c r="IM13560" s="77"/>
      <c r="IN13560" s="77"/>
      <c r="IO13560" s="77"/>
      <c r="IP13560" s="77"/>
      <c r="IQ13560" s="77"/>
      <c r="IR13560" s="77"/>
      <c r="IS13560" s="77"/>
      <c r="IT13560" s="77"/>
      <c r="IU13560" s="77"/>
      <c r="IV13560" s="3"/>
      <c r="IW13560" s="3"/>
      <c r="IX13560" s="3"/>
      <c r="IY13560" s="3"/>
      <c r="IZ13560" s="3"/>
      <c r="JA13560" s="551"/>
      <c r="JB13560" s="713"/>
      <c r="JC13560" s="713"/>
      <c r="JD13560" s="713"/>
      <c r="JE13560" s="713"/>
      <c r="JF13560" s="713"/>
      <c r="JG13560" s="713"/>
      <c r="JH13560" s="713"/>
      <c r="JI13560" s="713"/>
      <c r="JJ13560" s="713"/>
      <c r="JK13560" s="713"/>
      <c r="JL13560" s="713"/>
      <c r="JM13560" s="713"/>
      <c r="JN13560" s="713"/>
      <c r="JO13560" s="713"/>
      <c r="JP13560" s="713"/>
      <c r="JQ13560" s="713"/>
      <c r="JR13560" s="713"/>
      <c r="JS13560" s="713"/>
      <c r="JT13560" s="713"/>
      <c r="JU13560" s="713"/>
      <c r="JV13560" s="713"/>
      <c r="JW13560" s="713"/>
      <c r="JX13560" s="713"/>
      <c r="JY13560" s="713"/>
      <c r="JZ13560" s="713"/>
      <c r="KA13560" s="713"/>
      <c r="KB13560" s="713"/>
      <c r="KC13560" s="713"/>
      <c r="KD13560" s="713"/>
      <c r="KE13560" s="713"/>
      <c r="KF13560" s="713"/>
      <c r="KG13560" s="713"/>
      <c r="KH13560" s="713"/>
      <c r="KI13560" s="713"/>
      <c r="KJ13560" s="713"/>
      <c r="KK13560" s="713"/>
      <c r="KL13560" s="713"/>
      <c r="KM13560" s="713"/>
      <c r="KN13560" s="713"/>
      <c r="KO13560" s="713"/>
      <c r="KP13560" s="713"/>
      <c r="KQ13560" s="713"/>
      <c r="KR13560" s="713"/>
      <c r="KS13560" s="713"/>
      <c r="KT13560" s="713"/>
      <c r="KU13560" s="713"/>
      <c r="KV13560" s="713"/>
      <c r="KW13560" s="713"/>
      <c r="KX13560" s="713"/>
      <c r="KY13560" s="713"/>
      <c r="KZ13560" s="713"/>
      <c r="LA13560" s="713"/>
      <c r="LB13560" s="713"/>
      <c r="LC13560" s="713"/>
      <c r="LD13560" s="713"/>
      <c r="LE13560" s="713"/>
      <c r="LF13560" s="713"/>
      <c r="LG13560" s="713"/>
      <c r="LH13560" s="713"/>
      <c r="LI13560" s="713"/>
      <c r="LJ13560" s="713"/>
      <c r="LK13560" s="713"/>
      <c r="LL13560" s="713"/>
      <c r="LM13560" s="713"/>
      <c r="LN13560" s="713"/>
      <c r="LO13560" s="713"/>
      <c r="LP13560" s="713"/>
      <c r="LQ13560" s="713"/>
      <c r="LR13560" s="713"/>
      <c r="LS13560" s="713"/>
      <c r="LT13560" s="713"/>
      <c r="LU13560" s="713"/>
      <c r="LV13560" s="713"/>
      <c r="LW13560" s="713"/>
      <c r="LX13560" s="713"/>
      <c r="LY13560" s="713"/>
      <c r="LZ13560" s="713"/>
      <c r="MA13560" s="713"/>
      <c r="MB13560" s="713"/>
      <c r="MC13560" s="713"/>
      <c r="MD13560" s="713"/>
      <c r="ME13560" s="713"/>
      <c r="MF13560" s="713"/>
      <c r="MG13560" s="713"/>
      <c r="MH13560" s="713"/>
      <c r="MI13560" s="713"/>
      <c r="MJ13560" s="713"/>
      <c r="MK13560" s="713"/>
      <c r="ML13560" s="713"/>
      <c r="MM13560" s="713"/>
      <c r="MN13560" s="713"/>
      <c r="MO13560" s="713"/>
      <c r="MP13560" s="713"/>
      <c r="MQ13560" s="713"/>
      <c r="MR13560" s="713"/>
      <c r="MS13560" s="713"/>
      <c r="MT13560" s="713"/>
      <c r="MU13560" s="713"/>
      <c r="MV13560" s="714"/>
      <c r="MW13560" s="714"/>
      <c r="MX13560" s="714"/>
      <c r="MY13560" s="714"/>
      <c r="MZ13560" s="714"/>
    </row>
    <row r="13561" spans="1:364" s="49" customFormat="1">
      <c r="A13561" s="723"/>
      <c r="B13561" s="724"/>
      <c r="C13561" s="709"/>
      <c r="D13561" s="474"/>
      <c r="E13561" s="7"/>
      <c r="F13561" s="7"/>
      <c r="G13561" s="7"/>
      <c r="H13561" s="6"/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6"/>
      <c r="AE13561" s="6"/>
      <c r="AF13561" s="373"/>
      <c r="AG13561" s="7"/>
      <c r="AH13561" s="7"/>
      <c r="AI13561" s="7"/>
      <c r="AJ13561" s="7"/>
      <c r="AK13561" s="7"/>
      <c r="AL13561" s="7"/>
      <c r="AM13561" s="7"/>
      <c r="AN13561" s="7"/>
      <c r="AO13561" s="373"/>
      <c r="AP13561" s="6"/>
      <c r="AQ13561" s="6"/>
      <c r="AR13561" s="6"/>
      <c r="AS13561" s="6"/>
      <c r="AT13561" s="6"/>
      <c r="AU13561" s="6"/>
      <c r="AV13561" s="6"/>
      <c r="AW13561" s="6"/>
      <c r="AX13561" s="6"/>
      <c r="AY13561" s="6"/>
      <c r="AZ13561" s="6"/>
      <c r="BA13561" s="6"/>
      <c r="BB13561" s="6"/>
      <c r="BC13561" s="6"/>
      <c r="BD13561" s="6"/>
      <c r="BE13561" s="6"/>
      <c r="BF13561" s="6"/>
      <c r="BG13561" s="6"/>
      <c r="BH13561" s="6"/>
      <c r="BI13561" s="6"/>
      <c r="BJ13561" s="6"/>
      <c r="BK13561" s="6"/>
      <c r="BL13561" s="6"/>
      <c r="BM13561" s="6"/>
      <c r="BN13561" s="6"/>
      <c r="BO13561" s="6"/>
      <c r="BP13561" s="6"/>
      <c r="BQ13561" s="6"/>
      <c r="BR13561" s="6"/>
      <c r="BS13561" s="6"/>
      <c r="BT13561" s="6"/>
      <c r="BU13561" s="6"/>
      <c r="BV13561" s="6"/>
      <c r="BW13561" s="6"/>
      <c r="BX13561" s="6"/>
      <c r="BY13561" s="6"/>
      <c r="BZ13561" s="373"/>
      <c r="CA13561" s="7"/>
      <c r="CB13561" s="7"/>
      <c r="CC13561" s="7"/>
      <c r="CD13561" s="7"/>
      <c r="CE13561" s="7"/>
      <c r="CF13561" s="7"/>
      <c r="CG13561" s="7"/>
      <c r="CH13561" s="7"/>
      <c r="CI13561" s="7"/>
      <c r="CJ13561" s="7"/>
      <c r="CK13561" s="7"/>
      <c r="CL13561" s="7"/>
      <c r="CM13561" s="7"/>
      <c r="CN13561" s="7"/>
      <c r="CO13561" s="7"/>
      <c r="CP13561" s="7"/>
      <c r="CQ13561" s="7"/>
      <c r="CR13561" s="7"/>
      <c r="CS13561" s="7"/>
      <c r="CT13561" s="7"/>
      <c r="CU13561" s="7"/>
      <c r="CV13561" s="7"/>
      <c r="CW13561" s="7"/>
      <c r="CX13561" s="7"/>
      <c r="CY13561" s="7"/>
      <c r="CZ13561" s="7"/>
      <c r="DA13561" s="7"/>
      <c r="DB13561" s="7"/>
      <c r="DC13561" s="7"/>
      <c r="DD13561" s="7"/>
      <c r="DE13561" s="7"/>
      <c r="DF13561" s="7"/>
      <c r="DG13561" s="373"/>
      <c r="DH13561" s="6"/>
      <c r="DI13561" s="6"/>
      <c r="DJ13561" s="6"/>
      <c r="DK13561" s="6"/>
      <c r="DL13561" s="6"/>
      <c r="DM13561" s="6"/>
      <c r="DN13561" s="6"/>
      <c r="DO13561" s="6"/>
      <c r="DP13561" s="6"/>
      <c r="DQ13561" s="6"/>
      <c r="DR13561" s="6"/>
      <c r="DS13561" s="6"/>
      <c r="DT13561" s="6"/>
      <c r="DU13561" s="6"/>
      <c r="DV13561" s="6"/>
      <c r="DW13561" s="6"/>
      <c r="DX13561" s="6"/>
      <c r="DY13561" s="6"/>
      <c r="DZ13561" s="6"/>
      <c r="EA13561" s="6"/>
      <c r="EB13561" s="6"/>
      <c r="EC13561" s="6"/>
      <c r="ED13561" s="6"/>
      <c r="EE13561" s="6"/>
      <c r="EF13561" s="6"/>
      <c r="EG13561" s="6"/>
      <c r="EH13561" s="6"/>
      <c r="EI13561" s="6"/>
      <c r="EJ13561" s="6"/>
      <c r="EK13561" s="6"/>
      <c r="EL13561" s="6"/>
      <c r="EM13561" s="6"/>
      <c r="EN13561" s="6"/>
      <c r="EO13561" s="6"/>
      <c r="EP13561" s="6"/>
      <c r="EQ13561" s="6"/>
      <c r="ER13561" s="6"/>
      <c r="ES13561" s="6"/>
      <c r="ET13561" s="6"/>
      <c r="EU13561" s="6"/>
      <c r="EV13561" s="6"/>
      <c r="EW13561" s="6"/>
      <c r="EX13561" s="6"/>
      <c r="EY13561" s="6"/>
      <c r="EZ13561" s="6"/>
      <c r="FA13561" s="6"/>
      <c r="FB13561" s="6"/>
      <c r="FC13561" s="6"/>
      <c r="FD13561" s="6"/>
      <c r="FE13561" s="6"/>
      <c r="FF13561" s="373"/>
      <c r="FG13561" s="6"/>
      <c r="FH13561" s="6"/>
      <c r="FI13561" s="6"/>
      <c r="FJ13561" s="6"/>
      <c r="FK13561" s="6"/>
      <c r="FL13561" s="6"/>
      <c r="FM13561" s="225"/>
      <c r="FN13561" s="6"/>
      <c r="FO13561" s="6"/>
      <c r="FP13561" s="6"/>
      <c r="FQ13561" s="6"/>
      <c r="FR13561" s="510"/>
      <c r="FS13561" s="3"/>
      <c r="FT13561" s="3"/>
      <c r="FU13561" s="3"/>
      <c r="FV13561" s="3"/>
      <c r="FW13561" s="3"/>
      <c r="FX13561" s="3"/>
      <c r="FY13561" s="3"/>
      <c r="FZ13561" s="3"/>
      <c r="GA13561" s="3"/>
      <c r="GB13561" s="3"/>
      <c r="GC13561" s="3"/>
      <c r="GD13561" s="3"/>
      <c r="GE13561" s="3"/>
      <c r="GF13561" s="3"/>
      <c r="GG13561" s="3"/>
      <c r="GH13561" s="3"/>
      <c r="GI13561" s="101"/>
      <c r="GJ13561" s="511"/>
      <c r="GK13561" s="101"/>
      <c r="GL13561" s="77"/>
      <c r="GM13561" s="77"/>
      <c r="GN13561" s="77"/>
      <c r="GO13561" s="77"/>
      <c r="GP13561" s="77"/>
      <c r="GQ13561" s="77"/>
      <c r="GR13561" s="77"/>
      <c r="GS13561" s="77"/>
      <c r="GT13561" s="77"/>
      <c r="GU13561" s="77"/>
      <c r="GV13561" s="77"/>
      <c r="GW13561" s="77"/>
      <c r="GX13561" s="77"/>
      <c r="GY13561" s="77"/>
      <c r="GZ13561" s="77"/>
      <c r="HA13561" s="77"/>
      <c r="HB13561" s="77"/>
      <c r="HC13561" s="77"/>
      <c r="HD13561" s="77"/>
      <c r="HE13561" s="77"/>
      <c r="HF13561" s="77"/>
      <c r="HG13561" s="77"/>
      <c r="HH13561" s="77"/>
      <c r="HI13561" s="77"/>
      <c r="HJ13561" s="77"/>
      <c r="HK13561" s="77"/>
      <c r="HL13561" s="77"/>
      <c r="HM13561" s="77"/>
      <c r="HN13561" s="77"/>
      <c r="HO13561" s="77"/>
      <c r="HP13561" s="77"/>
      <c r="HQ13561" s="77"/>
      <c r="HR13561" s="77"/>
      <c r="HS13561" s="77"/>
      <c r="HT13561" s="77"/>
      <c r="HU13561" s="77"/>
      <c r="HV13561" s="77"/>
      <c r="HW13561" s="77"/>
      <c r="HX13561" s="77"/>
      <c r="HY13561" s="77"/>
      <c r="HZ13561" s="77"/>
      <c r="IA13561" s="77"/>
      <c r="IB13561" s="77"/>
      <c r="IC13561" s="77"/>
      <c r="ID13561" s="77"/>
      <c r="IE13561" s="77"/>
      <c r="IF13561" s="77"/>
      <c r="IG13561" s="77"/>
      <c r="IH13561" s="77"/>
      <c r="II13561" s="77"/>
      <c r="IJ13561" s="77"/>
      <c r="IK13561" s="77"/>
      <c r="IL13561" s="77"/>
      <c r="IM13561" s="77"/>
      <c r="IN13561" s="77"/>
      <c r="IO13561" s="77"/>
      <c r="IP13561" s="77"/>
      <c r="IQ13561" s="77"/>
      <c r="IR13561" s="77"/>
      <c r="IS13561" s="77"/>
      <c r="IT13561" s="77"/>
      <c r="IU13561" s="77"/>
      <c r="IV13561" s="3"/>
      <c r="IW13561" s="3"/>
      <c r="IX13561" s="3"/>
      <c r="IY13561" s="3"/>
      <c r="IZ13561" s="3"/>
      <c r="JA13561" s="551"/>
      <c r="JB13561" s="713"/>
      <c r="JC13561" s="713"/>
      <c r="JD13561" s="713"/>
      <c r="JE13561" s="713"/>
      <c r="JF13561" s="713"/>
      <c r="JG13561" s="713"/>
      <c r="JH13561" s="713"/>
      <c r="JI13561" s="713"/>
      <c r="JJ13561" s="713"/>
      <c r="JK13561" s="713"/>
      <c r="JL13561" s="713"/>
      <c r="JM13561" s="713"/>
      <c r="JN13561" s="713"/>
      <c r="JO13561" s="713"/>
      <c r="JP13561" s="713"/>
      <c r="JQ13561" s="713"/>
      <c r="JR13561" s="713"/>
      <c r="JS13561" s="713"/>
      <c r="JT13561" s="713"/>
      <c r="JU13561" s="713"/>
      <c r="JV13561" s="713"/>
      <c r="JW13561" s="713"/>
      <c r="JX13561" s="713"/>
      <c r="JY13561" s="713"/>
      <c r="JZ13561" s="713"/>
      <c r="KA13561" s="713"/>
      <c r="KB13561" s="713"/>
      <c r="KC13561" s="713"/>
      <c r="KD13561" s="713"/>
      <c r="KE13561" s="713"/>
      <c r="KF13561" s="713"/>
      <c r="KG13561" s="713"/>
      <c r="KH13561" s="713"/>
      <c r="KI13561" s="713"/>
      <c r="KJ13561" s="713"/>
      <c r="KK13561" s="713"/>
      <c r="KL13561" s="713"/>
      <c r="KM13561" s="713"/>
      <c r="KN13561" s="713"/>
      <c r="KO13561" s="713"/>
      <c r="KP13561" s="713"/>
      <c r="KQ13561" s="713"/>
      <c r="KR13561" s="713"/>
      <c r="KS13561" s="713"/>
      <c r="KT13561" s="713"/>
      <c r="KU13561" s="713"/>
      <c r="KV13561" s="713"/>
      <c r="KW13561" s="713"/>
      <c r="KX13561" s="713"/>
      <c r="KY13561" s="713"/>
      <c r="KZ13561" s="713"/>
      <c r="LA13561" s="713"/>
      <c r="LB13561" s="713"/>
      <c r="LC13561" s="713"/>
      <c r="LD13561" s="713"/>
      <c r="LE13561" s="713"/>
      <c r="LF13561" s="713"/>
      <c r="LG13561" s="713"/>
      <c r="LH13561" s="713"/>
      <c r="LI13561" s="713"/>
      <c r="LJ13561" s="713"/>
      <c r="LK13561" s="713"/>
      <c r="LL13561" s="713"/>
      <c r="LM13561" s="713"/>
      <c r="LN13561" s="713"/>
      <c r="LO13561" s="713"/>
      <c r="LP13561" s="713"/>
      <c r="LQ13561" s="713"/>
      <c r="LR13561" s="713"/>
      <c r="LS13561" s="713"/>
      <c r="LT13561" s="713"/>
      <c r="LU13561" s="713"/>
      <c r="LV13561" s="713"/>
      <c r="LW13561" s="713"/>
      <c r="LX13561" s="713"/>
      <c r="LY13561" s="713"/>
      <c r="LZ13561" s="713"/>
      <c r="MA13561" s="713"/>
      <c r="MB13561" s="713"/>
      <c r="MC13561" s="713"/>
      <c r="MD13561" s="713"/>
      <c r="ME13561" s="713"/>
      <c r="MF13561" s="713"/>
      <c r="MG13561" s="713"/>
      <c r="MH13561" s="713"/>
      <c r="MI13561" s="713"/>
      <c r="MJ13561" s="713"/>
      <c r="MK13561" s="713"/>
      <c r="ML13561" s="713"/>
      <c r="MM13561" s="713"/>
      <c r="MN13561" s="713"/>
      <c r="MO13561" s="713"/>
      <c r="MP13561" s="713"/>
      <c r="MQ13561" s="713"/>
      <c r="MR13561" s="713"/>
      <c r="MS13561" s="713"/>
      <c r="MT13561" s="713"/>
      <c r="MU13561" s="713"/>
      <c r="MV13561" s="714"/>
      <c r="MW13561" s="714"/>
      <c r="MX13561" s="714"/>
      <c r="MY13561" s="714"/>
      <c r="MZ13561" s="714"/>
    </row>
    <row r="13562" spans="1:364" s="49" customFormat="1">
      <c r="A13562" s="723"/>
      <c r="B13562" s="724"/>
      <c r="C13562" s="709"/>
      <c r="D13562" s="474"/>
      <c r="E13562" s="7"/>
      <c r="F13562" s="7"/>
      <c r="G13562" s="7"/>
      <c r="H13562" s="6"/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6"/>
      <c r="AE13562" s="6"/>
      <c r="AF13562" s="373"/>
      <c r="AG13562" s="7"/>
      <c r="AH13562" s="7"/>
      <c r="AI13562" s="7"/>
      <c r="AJ13562" s="7"/>
      <c r="AK13562" s="7"/>
      <c r="AL13562" s="7"/>
      <c r="AM13562" s="7"/>
      <c r="AN13562" s="7"/>
      <c r="AO13562" s="373"/>
      <c r="AP13562" s="6"/>
      <c r="AQ13562" s="6"/>
      <c r="AR13562" s="6"/>
      <c r="AS13562" s="6"/>
      <c r="AT13562" s="6"/>
      <c r="AU13562" s="6"/>
      <c r="AV13562" s="6"/>
      <c r="AW13562" s="6"/>
      <c r="AX13562" s="6"/>
      <c r="AY13562" s="6"/>
      <c r="AZ13562" s="6"/>
      <c r="BA13562" s="6"/>
      <c r="BB13562" s="6"/>
      <c r="BC13562" s="6"/>
      <c r="BD13562" s="6"/>
      <c r="BE13562" s="6"/>
      <c r="BF13562" s="6"/>
      <c r="BG13562" s="6"/>
      <c r="BH13562" s="6"/>
      <c r="BI13562" s="6"/>
      <c r="BJ13562" s="6"/>
      <c r="BK13562" s="6"/>
      <c r="BL13562" s="6"/>
      <c r="BM13562" s="6"/>
      <c r="BN13562" s="6"/>
      <c r="BO13562" s="6"/>
      <c r="BP13562" s="6"/>
      <c r="BQ13562" s="6"/>
      <c r="BR13562" s="6"/>
      <c r="BS13562" s="6"/>
      <c r="BT13562" s="6"/>
      <c r="BU13562" s="6"/>
      <c r="BV13562" s="6"/>
      <c r="BW13562" s="6"/>
      <c r="BX13562" s="6"/>
      <c r="BY13562" s="6"/>
      <c r="BZ13562" s="373"/>
      <c r="CA13562" s="7"/>
      <c r="CB13562" s="7"/>
      <c r="CC13562" s="7"/>
      <c r="CD13562" s="7"/>
      <c r="CE13562" s="7"/>
      <c r="CF13562" s="7"/>
      <c r="CG13562" s="7"/>
      <c r="CH13562" s="7"/>
      <c r="CI13562" s="7"/>
      <c r="CJ13562" s="7"/>
      <c r="CK13562" s="7"/>
      <c r="CL13562" s="7"/>
      <c r="CM13562" s="7"/>
      <c r="CN13562" s="7"/>
      <c r="CO13562" s="7"/>
      <c r="CP13562" s="7"/>
      <c r="CQ13562" s="7"/>
      <c r="CR13562" s="7"/>
      <c r="CS13562" s="7"/>
      <c r="CT13562" s="7"/>
      <c r="CU13562" s="7"/>
      <c r="CV13562" s="7"/>
      <c r="CW13562" s="7"/>
      <c r="CX13562" s="7"/>
      <c r="CY13562" s="7"/>
      <c r="CZ13562" s="7"/>
      <c r="DA13562" s="7"/>
      <c r="DB13562" s="7"/>
      <c r="DC13562" s="7"/>
      <c r="DD13562" s="7"/>
      <c r="DE13562" s="7"/>
      <c r="DF13562" s="7"/>
      <c r="DG13562" s="373"/>
      <c r="DH13562" s="6"/>
      <c r="DI13562" s="6"/>
      <c r="DJ13562" s="6"/>
      <c r="DK13562" s="6"/>
      <c r="DL13562" s="6"/>
      <c r="DM13562" s="6"/>
      <c r="DN13562" s="6"/>
      <c r="DO13562" s="6"/>
      <c r="DP13562" s="6"/>
      <c r="DQ13562" s="6"/>
      <c r="DR13562" s="6"/>
      <c r="DS13562" s="6"/>
      <c r="DT13562" s="6"/>
      <c r="DU13562" s="6"/>
      <c r="DV13562" s="6"/>
      <c r="DW13562" s="6"/>
      <c r="DX13562" s="6"/>
      <c r="DY13562" s="6"/>
      <c r="DZ13562" s="6"/>
      <c r="EA13562" s="6"/>
      <c r="EB13562" s="6"/>
      <c r="EC13562" s="6"/>
      <c r="ED13562" s="6"/>
      <c r="EE13562" s="6"/>
      <c r="EF13562" s="6"/>
      <c r="EG13562" s="6"/>
      <c r="EH13562" s="6"/>
      <c r="EI13562" s="6"/>
      <c r="EJ13562" s="6"/>
      <c r="EK13562" s="6"/>
      <c r="EL13562" s="6"/>
      <c r="EM13562" s="6"/>
      <c r="EN13562" s="6"/>
      <c r="EO13562" s="6"/>
      <c r="EP13562" s="6"/>
      <c r="EQ13562" s="6"/>
      <c r="ER13562" s="6"/>
      <c r="ES13562" s="6"/>
      <c r="ET13562" s="6"/>
      <c r="EU13562" s="6"/>
      <c r="EV13562" s="6"/>
      <c r="EW13562" s="6"/>
      <c r="EX13562" s="6"/>
      <c r="EY13562" s="6"/>
      <c r="EZ13562" s="6"/>
      <c r="FA13562" s="6"/>
      <c r="FB13562" s="6"/>
      <c r="FC13562" s="6"/>
      <c r="FD13562" s="6"/>
      <c r="FE13562" s="6"/>
      <c r="FF13562" s="373"/>
      <c r="FG13562" s="6"/>
      <c r="FH13562" s="6"/>
      <c r="FI13562" s="6"/>
      <c r="FJ13562" s="6"/>
      <c r="FK13562" s="6"/>
      <c r="FL13562" s="6"/>
      <c r="FM13562" s="225"/>
      <c r="FN13562" s="6"/>
      <c r="FO13562" s="6"/>
      <c r="FP13562" s="6"/>
      <c r="FQ13562" s="6"/>
      <c r="FR13562" s="510"/>
      <c r="FS13562" s="3"/>
      <c r="FT13562" s="3"/>
      <c r="FU13562" s="3"/>
      <c r="FV13562" s="3"/>
      <c r="FW13562" s="3"/>
      <c r="FX13562" s="3"/>
      <c r="FY13562" s="3"/>
      <c r="FZ13562" s="3"/>
      <c r="GA13562" s="3"/>
      <c r="GB13562" s="3"/>
      <c r="GC13562" s="3"/>
      <c r="GD13562" s="3"/>
      <c r="GE13562" s="3"/>
      <c r="GF13562" s="3"/>
      <c r="GG13562" s="3"/>
      <c r="GH13562" s="3"/>
      <c r="GI13562" s="101"/>
      <c r="GJ13562" s="511"/>
      <c r="GK13562" s="101"/>
      <c r="GL13562" s="77"/>
      <c r="GM13562" s="77"/>
      <c r="GN13562" s="77"/>
      <c r="GO13562" s="77"/>
      <c r="GP13562" s="77"/>
      <c r="GQ13562" s="77"/>
      <c r="GR13562" s="77"/>
      <c r="GS13562" s="77"/>
      <c r="GT13562" s="77"/>
      <c r="GU13562" s="77"/>
      <c r="GV13562" s="77"/>
      <c r="GW13562" s="77"/>
      <c r="GX13562" s="77"/>
      <c r="GY13562" s="77"/>
      <c r="GZ13562" s="77"/>
      <c r="HA13562" s="77"/>
      <c r="HB13562" s="77"/>
      <c r="HC13562" s="77"/>
      <c r="HD13562" s="77"/>
      <c r="HE13562" s="77"/>
      <c r="HF13562" s="77"/>
      <c r="HG13562" s="77"/>
      <c r="HH13562" s="77"/>
      <c r="HI13562" s="77"/>
      <c r="HJ13562" s="77"/>
      <c r="HK13562" s="77"/>
      <c r="HL13562" s="77"/>
      <c r="HM13562" s="77"/>
      <c r="HN13562" s="77"/>
      <c r="HO13562" s="77"/>
      <c r="HP13562" s="77"/>
      <c r="HQ13562" s="77"/>
      <c r="HR13562" s="77"/>
      <c r="HS13562" s="77"/>
      <c r="HT13562" s="77"/>
      <c r="HU13562" s="77"/>
      <c r="HV13562" s="77"/>
      <c r="HW13562" s="77"/>
      <c r="HX13562" s="77"/>
      <c r="HY13562" s="77"/>
      <c r="HZ13562" s="77"/>
      <c r="IA13562" s="77"/>
      <c r="IB13562" s="77"/>
      <c r="IC13562" s="77"/>
      <c r="ID13562" s="77"/>
      <c r="IE13562" s="77"/>
      <c r="IF13562" s="77"/>
      <c r="IG13562" s="77"/>
      <c r="IH13562" s="77"/>
      <c r="II13562" s="77"/>
      <c r="IJ13562" s="77"/>
      <c r="IK13562" s="77"/>
      <c r="IL13562" s="77"/>
      <c r="IM13562" s="77"/>
      <c r="IN13562" s="77"/>
      <c r="IO13562" s="77"/>
      <c r="IP13562" s="77"/>
      <c r="IQ13562" s="77"/>
      <c r="IR13562" s="77"/>
      <c r="IS13562" s="77"/>
      <c r="IT13562" s="77"/>
      <c r="IU13562" s="77"/>
      <c r="IV13562" s="3"/>
      <c r="IW13562" s="3"/>
      <c r="IX13562" s="3"/>
      <c r="IY13562" s="3"/>
      <c r="IZ13562" s="3"/>
      <c r="JA13562" s="551"/>
      <c r="JB13562" s="713"/>
      <c r="JC13562" s="713"/>
      <c r="JD13562" s="713"/>
      <c r="JE13562" s="713"/>
      <c r="JF13562" s="713"/>
      <c r="JG13562" s="713"/>
      <c r="JH13562" s="713"/>
      <c r="JI13562" s="713"/>
      <c r="JJ13562" s="713"/>
      <c r="JK13562" s="713"/>
      <c r="JL13562" s="713"/>
      <c r="JM13562" s="713"/>
      <c r="JN13562" s="713"/>
      <c r="JO13562" s="713"/>
      <c r="JP13562" s="713"/>
      <c r="JQ13562" s="713"/>
      <c r="JR13562" s="713"/>
      <c r="JS13562" s="713"/>
      <c r="JT13562" s="713"/>
      <c r="JU13562" s="713"/>
      <c r="JV13562" s="713"/>
      <c r="JW13562" s="713"/>
      <c r="JX13562" s="713"/>
      <c r="JY13562" s="713"/>
      <c r="JZ13562" s="713"/>
      <c r="KA13562" s="713"/>
      <c r="KB13562" s="713"/>
      <c r="KC13562" s="713"/>
      <c r="KD13562" s="713"/>
      <c r="KE13562" s="713"/>
      <c r="KF13562" s="713"/>
      <c r="KG13562" s="713"/>
      <c r="KH13562" s="713"/>
      <c r="KI13562" s="713"/>
      <c r="KJ13562" s="713"/>
      <c r="KK13562" s="713"/>
      <c r="KL13562" s="713"/>
      <c r="KM13562" s="713"/>
      <c r="KN13562" s="713"/>
      <c r="KO13562" s="713"/>
      <c r="KP13562" s="713"/>
      <c r="KQ13562" s="713"/>
      <c r="KR13562" s="713"/>
      <c r="KS13562" s="713"/>
      <c r="KT13562" s="713"/>
      <c r="KU13562" s="713"/>
      <c r="KV13562" s="713"/>
      <c r="KW13562" s="713"/>
      <c r="KX13562" s="713"/>
      <c r="KY13562" s="713"/>
      <c r="KZ13562" s="713"/>
      <c r="LA13562" s="713"/>
      <c r="LB13562" s="713"/>
      <c r="LC13562" s="713"/>
      <c r="LD13562" s="713"/>
      <c r="LE13562" s="713"/>
      <c r="LF13562" s="713"/>
      <c r="LG13562" s="713"/>
      <c r="LH13562" s="713"/>
      <c r="LI13562" s="713"/>
      <c r="LJ13562" s="713"/>
      <c r="LK13562" s="713"/>
      <c r="LL13562" s="713"/>
      <c r="LM13562" s="713"/>
      <c r="LN13562" s="713"/>
      <c r="LO13562" s="713"/>
      <c r="LP13562" s="713"/>
      <c r="LQ13562" s="713"/>
      <c r="LR13562" s="713"/>
      <c r="LS13562" s="713"/>
      <c r="LT13562" s="713"/>
      <c r="LU13562" s="713"/>
      <c r="LV13562" s="713"/>
      <c r="LW13562" s="713"/>
      <c r="LX13562" s="713"/>
      <c r="LY13562" s="713"/>
      <c r="LZ13562" s="713"/>
      <c r="MA13562" s="713"/>
      <c r="MB13562" s="713"/>
      <c r="MC13562" s="713"/>
      <c r="MD13562" s="713"/>
      <c r="ME13562" s="713"/>
      <c r="MF13562" s="713"/>
      <c r="MG13562" s="713"/>
      <c r="MH13562" s="713"/>
      <c r="MI13562" s="713"/>
      <c r="MJ13562" s="713"/>
      <c r="MK13562" s="713"/>
      <c r="ML13562" s="713"/>
      <c r="MM13562" s="713"/>
      <c r="MN13562" s="713"/>
      <c r="MO13562" s="713"/>
      <c r="MP13562" s="713"/>
      <c r="MQ13562" s="713"/>
      <c r="MR13562" s="713"/>
      <c r="MS13562" s="713"/>
      <c r="MT13562" s="713"/>
      <c r="MU13562" s="713"/>
      <c r="MV13562" s="714"/>
      <c r="MW13562" s="714"/>
      <c r="MX13562" s="714"/>
      <c r="MY13562" s="714"/>
      <c r="MZ13562" s="714"/>
    </row>
    <row r="13563" spans="1:364" s="49" customFormat="1">
      <c r="A13563" s="723"/>
      <c r="B13563" s="724"/>
      <c r="C13563" s="709"/>
      <c r="D13563" s="474"/>
      <c r="E13563" s="7"/>
      <c r="F13563" s="7"/>
      <c r="G13563" s="7"/>
      <c r="H13563" s="6"/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6"/>
      <c r="AE13563" s="6"/>
      <c r="AF13563" s="373"/>
      <c r="AG13563" s="7"/>
      <c r="AH13563" s="7"/>
      <c r="AI13563" s="7"/>
      <c r="AJ13563" s="7"/>
      <c r="AK13563" s="7"/>
      <c r="AL13563" s="7"/>
      <c r="AM13563" s="7"/>
      <c r="AN13563" s="7"/>
      <c r="AO13563" s="373"/>
      <c r="AP13563" s="6"/>
      <c r="AQ13563" s="6"/>
      <c r="AR13563" s="6"/>
      <c r="AS13563" s="6"/>
      <c r="AT13563" s="6"/>
      <c r="AU13563" s="6"/>
      <c r="AV13563" s="6"/>
      <c r="AW13563" s="6"/>
      <c r="AX13563" s="6"/>
      <c r="AY13563" s="6"/>
      <c r="AZ13563" s="6"/>
      <c r="BA13563" s="6"/>
      <c r="BB13563" s="6"/>
      <c r="BC13563" s="6"/>
      <c r="BD13563" s="6"/>
      <c r="BE13563" s="6"/>
      <c r="BF13563" s="6"/>
      <c r="BG13563" s="6"/>
      <c r="BH13563" s="6"/>
      <c r="BI13563" s="6"/>
      <c r="BJ13563" s="6"/>
      <c r="BK13563" s="6"/>
      <c r="BL13563" s="6"/>
      <c r="BM13563" s="6"/>
      <c r="BN13563" s="6"/>
      <c r="BO13563" s="6"/>
      <c r="BP13563" s="6"/>
      <c r="BQ13563" s="6"/>
      <c r="BR13563" s="6"/>
      <c r="BS13563" s="6"/>
      <c r="BT13563" s="6"/>
      <c r="BU13563" s="6"/>
      <c r="BV13563" s="6"/>
      <c r="BW13563" s="6"/>
      <c r="BX13563" s="6"/>
      <c r="BY13563" s="6"/>
      <c r="BZ13563" s="373"/>
      <c r="CA13563" s="7"/>
      <c r="CB13563" s="7"/>
      <c r="CC13563" s="7"/>
      <c r="CD13563" s="7"/>
      <c r="CE13563" s="7"/>
      <c r="CF13563" s="7"/>
      <c r="CG13563" s="7"/>
      <c r="CH13563" s="7"/>
      <c r="CI13563" s="7"/>
      <c r="CJ13563" s="7"/>
      <c r="CK13563" s="7"/>
      <c r="CL13563" s="7"/>
      <c r="CM13563" s="7"/>
      <c r="CN13563" s="7"/>
      <c r="CO13563" s="7"/>
      <c r="CP13563" s="7"/>
      <c r="CQ13563" s="7"/>
      <c r="CR13563" s="7"/>
      <c r="CS13563" s="7"/>
      <c r="CT13563" s="7"/>
      <c r="CU13563" s="7"/>
      <c r="CV13563" s="7"/>
      <c r="CW13563" s="7"/>
      <c r="CX13563" s="7"/>
      <c r="CY13563" s="7"/>
      <c r="CZ13563" s="7"/>
      <c r="DA13563" s="7"/>
      <c r="DB13563" s="7"/>
      <c r="DC13563" s="7"/>
      <c r="DD13563" s="7"/>
      <c r="DE13563" s="7"/>
      <c r="DF13563" s="7"/>
      <c r="DG13563" s="373"/>
      <c r="DH13563" s="6"/>
      <c r="DI13563" s="6"/>
      <c r="DJ13563" s="6"/>
      <c r="DK13563" s="6"/>
      <c r="DL13563" s="6"/>
      <c r="DM13563" s="6"/>
      <c r="DN13563" s="6"/>
      <c r="DO13563" s="6"/>
      <c r="DP13563" s="6"/>
      <c r="DQ13563" s="6"/>
      <c r="DR13563" s="6"/>
      <c r="DS13563" s="6"/>
      <c r="DT13563" s="6"/>
      <c r="DU13563" s="6"/>
      <c r="DV13563" s="6"/>
      <c r="DW13563" s="6"/>
      <c r="DX13563" s="6"/>
      <c r="DY13563" s="6"/>
      <c r="DZ13563" s="6"/>
      <c r="EA13563" s="6"/>
      <c r="EB13563" s="6"/>
      <c r="EC13563" s="6"/>
      <c r="ED13563" s="6"/>
      <c r="EE13563" s="6"/>
      <c r="EF13563" s="6"/>
      <c r="EG13563" s="6"/>
      <c r="EH13563" s="6"/>
      <c r="EI13563" s="6"/>
      <c r="EJ13563" s="6"/>
      <c r="EK13563" s="6"/>
      <c r="EL13563" s="6"/>
      <c r="EM13563" s="6"/>
      <c r="EN13563" s="6"/>
      <c r="EO13563" s="6"/>
      <c r="EP13563" s="6"/>
      <c r="EQ13563" s="6"/>
      <c r="ER13563" s="6"/>
      <c r="ES13563" s="6"/>
      <c r="ET13563" s="6"/>
      <c r="EU13563" s="6"/>
      <c r="EV13563" s="6"/>
      <c r="EW13563" s="6"/>
      <c r="EX13563" s="6"/>
      <c r="EY13563" s="6"/>
      <c r="EZ13563" s="6"/>
      <c r="FA13563" s="6"/>
      <c r="FB13563" s="6"/>
      <c r="FC13563" s="6"/>
      <c r="FD13563" s="6"/>
      <c r="FE13563" s="6"/>
      <c r="FF13563" s="373"/>
      <c r="FG13563" s="6"/>
      <c r="FH13563" s="6"/>
      <c r="FI13563" s="6"/>
      <c r="FJ13563" s="6"/>
      <c r="FK13563" s="6"/>
      <c r="FL13563" s="6"/>
      <c r="FM13563" s="225"/>
      <c r="FN13563" s="6"/>
      <c r="FO13563" s="6"/>
      <c r="FP13563" s="6"/>
      <c r="FQ13563" s="6"/>
      <c r="FR13563" s="510"/>
      <c r="FS13563" s="3"/>
      <c r="FT13563" s="3"/>
      <c r="FU13563" s="3"/>
      <c r="FV13563" s="3"/>
      <c r="FW13563" s="3"/>
      <c r="FX13563" s="3"/>
      <c r="FY13563" s="3"/>
      <c r="FZ13563" s="3"/>
      <c r="GA13563" s="3"/>
      <c r="GB13563" s="3"/>
      <c r="GC13563" s="3"/>
      <c r="GD13563" s="3"/>
      <c r="GE13563" s="3"/>
      <c r="GF13563" s="3"/>
      <c r="GG13563" s="3"/>
      <c r="GH13563" s="3"/>
      <c r="GI13563" s="101"/>
      <c r="GJ13563" s="511"/>
      <c r="GK13563" s="101"/>
      <c r="GL13563" s="77"/>
      <c r="GM13563" s="77"/>
      <c r="GN13563" s="77"/>
      <c r="GO13563" s="77"/>
      <c r="GP13563" s="77"/>
      <c r="GQ13563" s="77"/>
      <c r="GR13563" s="77"/>
      <c r="GS13563" s="77"/>
      <c r="GT13563" s="77"/>
      <c r="GU13563" s="77"/>
      <c r="GV13563" s="77"/>
      <c r="GW13563" s="77"/>
      <c r="GX13563" s="77"/>
      <c r="GY13563" s="77"/>
      <c r="GZ13563" s="77"/>
      <c r="HA13563" s="77"/>
      <c r="HB13563" s="77"/>
      <c r="HC13563" s="77"/>
      <c r="HD13563" s="77"/>
      <c r="HE13563" s="77"/>
      <c r="HF13563" s="77"/>
      <c r="HG13563" s="77"/>
      <c r="HH13563" s="77"/>
      <c r="HI13563" s="77"/>
      <c r="HJ13563" s="77"/>
      <c r="HK13563" s="77"/>
      <c r="HL13563" s="77"/>
      <c r="HM13563" s="77"/>
      <c r="HN13563" s="77"/>
      <c r="HO13563" s="77"/>
      <c r="HP13563" s="77"/>
      <c r="HQ13563" s="77"/>
      <c r="HR13563" s="77"/>
      <c r="HS13563" s="77"/>
      <c r="HT13563" s="77"/>
      <c r="HU13563" s="77"/>
      <c r="HV13563" s="77"/>
      <c r="HW13563" s="77"/>
      <c r="HX13563" s="77"/>
      <c r="HY13563" s="77"/>
      <c r="HZ13563" s="77"/>
      <c r="IA13563" s="77"/>
      <c r="IB13563" s="77"/>
      <c r="IC13563" s="77"/>
      <c r="ID13563" s="77"/>
      <c r="IE13563" s="77"/>
      <c r="IF13563" s="77"/>
      <c r="IG13563" s="77"/>
      <c r="IH13563" s="77"/>
      <c r="II13563" s="77"/>
      <c r="IJ13563" s="77"/>
      <c r="IK13563" s="77"/>
      <c r="IL13563" s="77"/>
      <c r="IM13563" s="77"/>
      <c r="IN13563" s="77"/>
      <c r="IO13563" s="77"/>
      <c r="IP13563" s="77"/>
      <c r="IQ13563" s="77"/>
      <c r="IR13563" s="77"/>
      <c r="IS13563" s="77"/>
      <c r="IT13563" s="77"/>
      <c r="IU13563" s="77"/>
      <c r="IV13563" s="3"/>
      <c r="IW13563" s="3"/>
      <c r="IX13563" s="3"/>
      <c r="IY13563" s="3"/>
      <c r="IZ13563" s="3"/>
      <c r="JA13563" s="551"/>
      <c r="JB13563" s="713"/>
      <c r="JC13563" s="713"/>
      <c r="JD13563" s="713"/>
      <c r="JE13563" s="713"/>
      <c r="JF13563" s="713"/>
      <c r="JG13563" s="713"/>
      <c r="JH13563" s="713"/>
      <c r="JI13563" s="713"/>
      <c r="JJ13563" s="713"/>
      <c r="JK13563" s="713"/>
      <c r="JL13563" s="713"/>
      <c r="JM13563" s="713"/>
      <c r="JN13563" s="713"/>
      <c r="JO13563" s="713"/>
      <c r="JP13563" s="713"/>
      <c r="JQ13563" s="713"/>
      <c r="JR13563" s="713"/>
      <c r="JS13563" s="713"/>
      <c r="JT13563" s="713"/>
      <c r="JU13563" s="713"/>
      <c r="JV13563" s="713"/>
      <c r="JW13563" s="713"/>
      <c r="JX13563" s="713"/>
      <c r="JY13563" s="713"/>
      <c r="JZ13563" s="713"/>
      <c r="KA13563" s="713"/>
      <c r="KB13563" s="713"/>
      <c r="KC13563" s="713"/>
      <c r="KD13563" s="713"/>
      <c r="KE13563" s="713"/>
      <c r="KF13563" s="713"/>
      <c r="KG13563" s="713"/>
      <c r="KH13563" s="713"/>
      <c r="KI13563" s="713"/>
      <c r="KJ13563" s="713"/>
      <c r="KK13563" s="713"/>
      <c r="KL13563" s="713"/>
      <c r="KM13563" s="713"/>
      <c r="KN13563" s="713"/>
      <c r="KO13563" s="713"/>
      <c r="KP13563" s="713"/>
      <c r="KQ13563" s="713"/>
      <c r="KR13563" s="713"/>
      <c r="KS13563" s="713"/>
      <c r="KT13563" s="713"/>
      <c r="KU13563" s="713"/>
      <c r="KV13563" s="713"/>
      <c r="KW13563" s="713"/>
      <c r="KX13563" s="713"/>
      <c r="KY13563" s="713"/>
      <c r="KZ13563" s="713"/>
      <c r="LA13563" s="713"/>
      <c r="LB13563" s="713"/>
      <c r="LC13563" s="713"/>
      <c r="LD13563" s="713"/>
      <c r="LE13563" s="713"/>
      <c r="LF13563" s="713"/>
      <c r="LG13563" s="713"/>
      <c r="LH13563" s="713"/>
      <c r="LI13563" s="713"/>
      <c r="LJ13563" s="713"/>
      <c r="LK13563" s="713"/>
      <c r="LL13563" s="713"/>
      <c r="LM13563" s="713"/>
      <c r="LN13563" s="713"/>
      <c r="LO13563" s="713"/>
      <c r="LP13563" s="713"/>
      <c r="LQ13563" s="713"/>
      <c r="LR13563" s="713"/>
      <c r="LS13563" s="713"/>
      <c r="LT13563" s="713"/>
      <c r="LU13563" s="713"/>
      <c r="LV13563" s="713"/>
      <c r="LW13563" s="713"/>
      <c r="LX13563" s="713"/>
      <c r="LY13563" s="713"/>
      <c r="LZ13563" s="713"/>
      <c r="MA13563" s="713"/>
      <c r="MB13563" s="713"/>
      <c r="MC13563" s="713"/>
      <c r="MD13563" s="713"/>
      <c r="ME13563" s="713"/>
      <c r="MF13563" s="713"/>
      <c r="MG13563" s="713"/>
      <c r="MH13563" s="713"/>
      <c r="MI13563" s="713"/>
      <c r="MJ13563" s="713"/>
      <c r="MK13563" s="713"/>
      <c r="ML13563" s="713"/>
      <c r="MM13563" s="713"/>
      <c r="MN13563" s="713"/>
      <c r="MO13563" s="713"/>
      <c r="MP13563" s="713"/>
      <c r="MQ13563" s="713"/>
      <c r="MR13563" s="713"/>
      <c r="MS13563" s="713"/>
      <c r="MT13563" s="713"/>
      <c r="MU13563" s="713"/>
      <c r="MV13563" s="714"/>
      <c r="MW13563" s="714"/>
      <c r="MX13563" s="714"/>
      <c r="MY13563" s="714"/>
      <c r="MZ13563" s="714"/>
    </row>
    <row r="13564" spans="1:364" s="49" customFormat="1">
      <c r="A13564" s="723"/>
      <c r="B13564" s="724"/>
      <c r="C13564" s="709"/>
      <c r="D13564" s="474"/>
      <c r="E13564" s="7"/>
      <c r="F13564" s="7"/>
      <c r="G13564" s="7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6"/>
      <c r="AE13564" s="6"/>
      <c r="AF13564" s="373"/>
      <c r="AG13564" s="7"/>
      <c r="AH13564" s="7"/>
      <c r="AI13564" s="7"/>
      <c r="AJ13564" s="7"/>
      <c r="AK13564" s="7"/>
      <c r="AL13564" s="7"/>
      <c r="AM13564" s="7"/>
      <c r="AN13564" s="7"/>
      <c r="AO13564" s="373"/>
      <c r="AP13564" s="6"/>
      <c r="AQ13564" s="6"/>
      <c r="AR13564" s="6"/>
      <c r="AS13564" s="6"/>
      <c r="AT13564" s="6"/>
      <c r="AU13564" s="6"/>
      <c r="AV13564" s="6"/>
      <c r="AW13564" s="6"/>
      <c r="AX13564" s="6"/>
      <c r="AY13564" s="6"/>
      <c r="AZ13564" s="6"/>
      <c r="BA13564" s="6"/>
      <c r="BB13564" s="6"/>
      <c r="BC13564" s="6"/>
      <c r="BD13564" s="6"/>
      <c r="BE13564" s="6"/>
      <c r="BF13564" s="6"/>
      <c r="BG13564" s="6"/>
      <c r="BH13564" s="6"/>
      <c r="BI13564" s="6"/>
      <c r="BJ13564" s="6"/>
      <c r="BK13564" s="6"/>
      <c r="BL13564" s="6"/>
      <c r="BM13564" s="6"/>
      <c r="BN13564" s="6"/>
      <c r="BO13564" s="6"/>
      <c r="BP13564" s="6"/>
      <c r="BQ13564" s="6"/>
      <c r="BR13564" s="6"/>
      <c r="BS13564" s="6"/>
      <c r="BT13564" s="6"/>
      <c r="BU13564" s="6"/>
      <c r="BV13564" s="6"/>
      <c r="BW13564" s="6"/>
      <c r="BX13564" s="6"/>
      <c r="BY13564" s="6"/>
      <c r="BZ13564" s="373"/>
      <c r="CA13564" s="7"/>
      <c r="CB13564" s="7"/>
      <c r="CC13564" s="7"/>
      <c r="CD13564" s="7"/>
      <c r="CE13564" s="7"/>
      <c r="CF13564" s="7"/>
      <c r="CG13564" s="7"/>
      <c r="CH13564" s="7"/>
      <c r="CI13564" s="7"/>
      <c r="CJ13564" s="7"/>
      <c r="CK13564" s="7"/>
      <c r="CL13564" s="7"/>
      <c r="CM13564" s="7"/>
      <c r="CN13564" s="7"/>
      <c r="CO13564" s="7"/>
      <c r="CP13564" s="7"/>
      <c r="CQ13564" s="7"/>
      <c r="CR13564" s="7"/>
      <c r="CS13564" s="7"/>
      <c r="CT13564" s="7"/>
      <c r="CU13564" s="7"/>
      <c r="CV13564" s="7"/>
      <c r="CW13564" s="7"/>
      <c r="CX13564" s="7"/>
      <c r="CY13564" s="7"/>
      <c r="CZ13564" s="7"/>
      <c r="DA13564" s="7"/>
      <c r="DB13564" s="7"/>
      <c r="DC13564" s="7"/>
      <c r="DD13564" s="7"/>
      <c r="DE13564" s="7"/>
      <c r="DF13564" s="7"/>
      <c r="DG13564" s="373"/>
      <c r="DH13564" s="6"/>
      <c r="DI13564" s="6"/>
      <c r="DJ13564" s="6"/>
      <c r="DK13564" s="6"/>
      <c r="DL13564" s="6"/>
      <c r="DM13564" s="6"/>
      <c r="DN13564" s="6"/>
      <c r="DO13564" s="6"/>
      <c r="DP13564" s="6"/>
      <c r="DQ13564" s="6"/>
      <c r="DR13564" s="6"/>
      <c r="DS13564" s="6"/>
      <c r="DT13564" s="6"/>
      <c r="DU13564" s="6"/>
      <c r="DV13564" s="6"/>
      <c r="DW13564" s="6"/>
      <c r="DX13564" s="6"/>
      <c r="DY13564" s="6"/>
      <c r="DZ13564" s="6"/>
      <c r="EA13564" s="6"/>
      <c r="EB13564" s="6"/>
      <c r="EC13564" s="6"/>
      <c r="ED13564" s="6"/>
      <c r="EE13564" s="6"/>
      <c r="EF13564" s="6"/>
      <c r="EG13564" s="6"/>
      <c r="EH13564" s="6"/>
      <c r="EI13564" s="6"/>
      <c r="EJ13564" s="6"/>
      <c r="EK13564" s="6"/>
      <c r="EL13564" s="6"/>
      <c r="EM13564" s="6"/>
      <c r="EN13564" s="6"/>
      <c r="EO13564" s="6"/>
      <c r="EP13564" s="6"/>
      <c r="EQ13564" s="6"/>
      <c r="ER13564" s="6"/>
      <c r="ES13564" s="6"/>
      <c r="ET13564" s="6"/>
      <c r="EU13564" s="6"/>
      <c r="EV13564" s="6"/>
      <c r="EW13564" s="6"/>
      <c r="EX13564" s="6"/>
      <c r="EY13564" s="6"/>
      <c r="EZ13564" s="6"/>
      <c r="FA13564" s="6"/>
      <c r="FB13564" s="6"/>
      <c r="FC13564" s="6"/>
      <c r="FD13564" s="6"/>
      <c r="FE13564" s="6"/>
      <c r="FF13564" s="373"/>
      <c r="FG13564" s="6"/>
      <c r="FH13564" s="6"/>
      <c r="FI13564" s="6"/>
      <c r="FJ13564" s="6"/>
      <c r="FK13564" s="6"/>
      <c r="FL13564" s="6"/>
      <c r="FM13564" s="225"/>
      <c r="FN13564" s="6"/>
      <c r="FO13564" s="6"/>
      <c r="FP13564" s="6"/>
      <c r="FQ13564" s="6"/>
      <c r="FR13564" s="510"/>
      <c r="FS13564" s="3"/>
      <c r="FT13564" s="3"/>
      <c r="FU13564" s="3"/>
      <c r="FV13564" s="3"/>
      <c r="FW13564" s="3"/>
      <c r="FX13564" s="3"/>
      <c r="FY13564" s="3"/>
      <c r="FZ13564" s="3"/>
      <c r="GA13564" s="3"/>
      <c r="GB13564" s="3"/>
      <c r="GC13564" s="3"/>
      <c r="GD13564" s="3"/>
      <c r="GE13564" s="3"/>
      <c r="GF13564" s="3"/>
      <c r="GG13564" s="3"/>
      <c r="GH13564" s="3"/>
      <c r="GI13564" s="101"/>
      <c r="GJ13564" s="511"/>
      <c r="GK13564" s="101"/>
      <c r="GL13564" s="77"/>
      <c r="GM13564" s="77"/>
      <c r="GN13564" s="77"/>
      <c r="GO13564" s="77"/>
      <c r="GP13564" s="77"/>
      <c r="GQ13564" s="77"/>
      <c r="GR13564" s="77"/>
      <c r="GS13564" s="77"/>
      <c r="GT13564" s="77"/>
      <c r="GU13564" s="77"/>
      <c r="GV13564" s="77"/>
      <c r="GW13564" s="77"/>
      <c r="GX13564" s="77"/>
      <c r="GY13564" s="77"/>
      <c r="GZ13564" s="77"/>
      <c r="HA13564" s="77"/>
      <c r="HB13564" s="77"/>
      <c r="HC13564" s="77"/>
      <c r="HD13564" s="77"/>
      <c r="HE13564" s="77"/>
      <c r="HF13564" s="77"/>
      <c r="HG13564" s="77"/>
      <c r="HH13564" s="77"/>
      <c r="HI13564" s="77"/>
      <c r="HJ13564" s="77"/>
      <c r="HK13564" s="77"/>
      <c r="HL13564" s="77"/>
      <c r="HM13564" s="77"/>
      <c r="HN13564" s="77"/>
      <c r="HO13564" s="77"/>
      <c r="HP13564" s="77"/>
      <c r="HQ13564" s="77"/>
      <c r="HR13564" s="77"/>
      <c r="HS13564" s="77"/>
      <c r="HT13564" s="77"/>
      <c r="HU13564" s="77"/>
      <c r="HV13564" s="77"/>
      <c r="HW13564" s="77"/>
      <c r="HX13564" s="77"/>
      <c r="HY13564" s="77"/>
      <c r="HZ13564" s="77"/>
      <c r="IA13564" s="77"/>
      <c r="IB13564" s="77"/>
      <c r="IC13564" s="77"/>
      <c r="ID13564" s="77"/>
      <c r="IE13564" s="77"/>
      <c r="IF13564" s="77"/>
      <c r="IG13564" s="77"/>
      <c r="IH13564" s="77"/>
      <c r="II13564" s="77"/>
      <c r="IJ13564" s="77"/>
      <c r="IK13564" s="77"/>
      <c r="IL13564" s="77"/>
      <c r="IM13564" s="77"/>
      <c r="IN13564" s="77"/>
      <c r="IO13564" s="77"/>
      <c r="IP13564" s="77"/>
      <c r="IQ13564" s="77"/>
      <c r="IR13564" s="77"/>
      <c r="IS13564" s="77"/>
      <c r="IT13564" s="77"/>
      <c r="IU13564" s="77"/>
      <c r="IV13564" s="3"/>
      <c r="IW13564" s="3"/>
      <c r="IX13564" s="3"/>
      <c r="IY13564" s="3"/>
      <c r="IZ13564" s="3"/>
      <c r="JA13564" s="551"/>
      <c r="JB13564" s="713"/>
      <c r="JC13564" s="713"/>
      <c r="JD13564" s="713"/>
      <c r="JE13564" s="713"/>
      <c r="JF13564" s="713"/>
      <c r="JG13564" s="713"/>
      <c r="JH13564" s="713"/>
      <c r="JI13564" s="713"/>
      <c r="JJ13564" s="713"/>
      <c r="JK13564" s="713"/>
      <c r="JL13564" s="713"/>
      <c r="JM13564" s="713"/>
      <c r="JN13564" s="713"/>
      <c r="JO13564" s="713"/>
      <c r="JP13564" s="713"/>
      <c r="JQ13564" s="713"/>
      <c r="JR13564" s="713"/>
      <c r="JS13564" s="713"/>
      <c r="JT13564" s="713"/>
      <c r="JU13564" s="713"/>
      <c r="JV13564" s="713"/>
      <c r="JW13564" s="713"/>
      <c r="JX13564" s="713"/>
      <c r="JY13564" s="713"/>
      <c r="JZ13564" s="713"/>
      <c r="KA13564" s="713"/>
      <c r="KB13564" s="713"/>
      <c r="KC13564" s="713"/>
      <c r="KD13564" s="713"/>
      <c r="KE13564" s="713"/>
      <c r="KF13564" s="713"/>
      <c r="KG13564" s="713"/>
      <c r="KH13564" s="713"/>
      <c r="KI13564" s="713"/>
      <c r="KJ13564" s="713"/>
      <c r="KK13564" s="713"/>
      <c r="KL13564" s="713"/>
      <c r="KM13564" s="713"/>
      <c r="KN13564" s="713"/>
      <c r="KO13564" s="713"/>
      <c r="KP13564" s="713"/>
      <c r="KQ13564" s="713"/>
      <c r="KR13564" s="713"/>
      <c r="KS13564" s="713"/>
      <c r="KT13564" s="713"/>
      <c r="KU13564" s="713"/>
      <c r="KV13564" s="713"/>
      <c r="KW13564" s="713"/>
      <c r="KX13564" s="713"/>
      <c r="KY13564" s="713"/>
      <c r="KZ13564" s="713"/>
      <c r="LA13564" s="713"/>
      <c r="LB13564" s="713"/>
      <c r="LC13564" s="713"/>
      <c r="LD13564" s="713"/>
      <c r="LE13564" s="713"/>
      <c r="LF13564" s="713"/>
      <c r="LG13564" s="713"/>
      <c r="LH13564" s="713"/>
      <c r="LI13564" s="713"/>
      <c r="LJ13564" s="713"/>
      <c r="LK13564" s="713"/>
      <c r="LL13564" s="713"/>
      <c r="LM13564" s="713"/>
      <c r="LN13564" s="713"/>
      <c r="LO13564" s="713"/>
      <c r="LP13564" s="713"/>
      <c r="LQ13564" s="713"/>
      <c r="LR13564" s="713"/>
      <c r="LS13564" s="713"/>
      <c r="LT13564" s="713"/>
      <c r="LU13564" s="713"/>
      <c r="LV13564" s="713"/>
      <c r="LW13564" s="713"/>
      <c r="LX13564" s="713"/>
      <c r="LY13564" s="713"/>
      <c r="LZ13564" s="713"/>
      <c r="MA13564" s="713"/>
      <c r="MB13564" s="713"/>
      <c r="MC13564" s="713"/>
      <c r="MD13564" s="713"/>
      <c r="ME13564" s="713"/>
      <c r="MF13564" s="713"/>
      <c r="MG13564" s="713"/>
      <c r="MH13564" s="713"/>
      <c r="MI13564" s="713"/>
      <c r="MJ13564" s="713"/>
      <c r="MK13564" s="713"/>
      <c r="ML13564" s="713"/>
      <c r="MM13564" s="713"/>
      <c r="MN13564" s="713"/>
      <c r="MO13564" s="713"/>
      <c r="MP13564" s="713"/>
      <c r="MQ13564" s="713"/>
      <c r="MR13564" s="713"/>
      <c r="MS13564" s="713"/>
      <c r="MT13564" s="713"/>
      <c r="MU13564" s="713"/>
      <c r="MV13564" s="714"/>
      <c r="MW13564" s="714"/>
      <c r="MX13564" s="714"/>
      <c r="MY13564" s="714"/>
      <c r="MZ13564" s="714"/>
    </row>
    <row r="13565" spans="1:364" s="49" customFormat="1">
      <c r="A13565" s="723"/>
      <c r="B13565" s="724"/>
      <c r="C13565" s="709"/>
      <c r="D13565" s="474"/>
      <c r="E13565" s="7"/>
      <c r="F13565" s="7"/>
      <c r="G13565" s="7"/>
      <c r="H13565" s="6"/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6"/>
      <c r="AE13565" s="6"/>
      <c r="AF13565" s="373"/>
      <c r="AG13565" s="7"/>
      <c r="AH13565" s="7"/>
      <c r="AI13565" s="7"/>
      <c r="AJ13565" s="7"/>
      <c r="AK13565" s="7"/>
      <c r="AL13565" s="7"/>
      <c r="AM13565" s="7"/>
      <c r="AN13565" s="7"/>
      <c r="AO13565" s="373"/>
      <c r="AP13565" s="6"/>
      <c r="AQ13565" s="6"/>
      <c r="AR13565" s="6"/>
      <c r="AS13565" s="6"/>
      <c r="AT13565" s="6"/>
      <c r="AU13565" s="6"/>
      <c r="AV13565" s="6"/>
      <c r="AW13565" s="6"/>
      <c r="AX13565" s="6"/>
      <c r="AY13565" s="6"/>
      <c r="AZ13565" s="6"/>
      <c r="BA13565" s="6"/>
      <c r="BB13565" s="6"/>
      <c r="BC13565" s="6"/>
      <c r="BD13565" s="6"/>
      <c r="BE13565" s="6"/>
      <c r="BF13565" s="6"/>
      <c r="BG13565" s="6"/>
      <c r="BH13565" s="6"/>
      <c r="BI13565" s="6"/>
      <c r="BJ13565" s="6"/>
      <c r="BK13565" s="6"/>
      <c r="BL13565" s="6"/>
      <c r="BM13565" s="6"/>
      <c r="BN13565" s="6"/>
      <c r="BO13565" s="6"/>
      <c r="BP13565" s="6"/>
      <c r="BQ13565" s="6"/>
      <c r="BR13565" s="6"/>
      <c r="BS13565" s="6"/>
      <c r="BT13565" s="6"/>
      <c r="BU13565" s="6"/>
      <c r="BV13565" s="6"/>
      <c r="BW13565" s="6"/>
      <c r="BX13565" s="6"/>
      <c r="BY13565" s="6"/>
      <c r="BZ13565" s="373"/>
      <c r="CA13565" s="7"/>
      <c r="CB13565" s="7"/>
      <c r="CC13565" s="7"/>
      <c r="CD13565" s="7"/>
      <c r="CE13565" s="7"/>
      <c r="CF13565" s="7"/>
      <c r="CG13565" s="7"/>
      <c r="CH13565" s="7"/>
      <c r="CI13565" s="7"/>
      <c r="CJ13565" s="7"/>
      <c r="CK13565" s="7"/>
      <c r="CL13565" s="7"/>
      <c r="CM13565" s="7"/>
      <c r="CN13565" s="7"/>
      <c r="CO13565" s="7"/>
      <c r="CP13565" s="7"/>
      <c r="CQ13565" s="7"/>
      <c r="CR13565" s="7"/>
      <c r="CS13565" s="7"/>
      <c r="CT13565" s="7"/>
      <c r="CU13565" s="7"/>
      <c r="CV13565" s="7"/>
      <c r="CW13565" s="7"/>
      <c r="CX13565" s="7"/>
      <c r="CY13565" s="7"/>
      <c r="CZ13565" s="7"/>
      <c r="DA13565" s="7"/>
      <c r="DB13565" s="7"/>
      <c r="DC13565" s="7"/>
      <c r="DD13565" s="7"/>
      <c r="DE13565" s="7"/>
      <c r="DF13565" s="7"/>
      <c r="DG13565" s="373"/>
      <c r="DH13565" s="6"/>
      <c r="DI13565" s="6"/>
      <c r="DJ13565" s="6"/>
      <c r="DK13565" s="6"/>
      <c r="DL13565" s="6"/>
      <c r="DM13565" s="6"/>
      <c r="DN13565" s="6"/>
      <c r="DO13565" s="6"/>
      <c r="DP13565" s="6"/>
      <c r="DQ13565" s="6"/>
      <c r="DR13565" s="6"/>
      <c r="DS13565" s="6"/>
      <c r="DT13565" s="6"/>
      <c r="DU13565" s="6"/>
      <c r="DV13565" s="6"/>
      <c r="DW13565" s="6"/>
      <c r="DX13565" s="6"/>
      <c r="DY13565" s="6"/>
      <c r="DZ13565" s="6"/>
      <c r="EA13565" s="6"/>
      <c r="EB13565" s="6"/>
      <c r="EC13565" s="6"/>
      <c r="ED13565" s="6"/>
      <c r="EE13565" s="6"/>
      <c r="EF13565" s="6"/>
      <c r="EG13565" s="6"/>
      <c r="EH13565" s="6"/>
      <c r="EI13565" s="6"/>
      <c r="EJ13565" s="6"/>
      <c r="EK13565" s="6"/>
      <c r="EL13565" s="6"/>
      <c r="EM13565" s="6"/>
      <c r="EN13565" s="6"/>
      <c r="EO13565" s="6"/>
      <c r="EP13565" s="6"/>
      <c r="EQ13565" s="6"/>
      <c r="ER13565" s="6"/>
      <c r="ES13565" s="6"/>
      <c r="ET13565" s="6"/>
      <c r="EU13565" s="6"/>
      <c r="EV13565" s="6"/>
      <c r="EW13565" s="6"/>
      <c r="EX13565" s="6"/>
      <c r="EY13565" s="6"/>
      <c r="EZ13565" s="6"/>
      <c r="FA13565" s="6"/>
      <c r="FB13565" s="6"/>
      <c r="FC13565" s="6"/>
      <c r="FD13565" s="6"/>
      <c r="FE13565" s="6"/>
      <c r="FF13565" s="373"/>
      <c r="FG13565" s="6"/>
      <c r="FH13565" s="6"/>
      <c r="FI13565" s="6"/>
      <c r="FJ13565" s="6"/>
      <c r="FK13565" s="6"/>
      <c r="FL13565" s="6"/>
      <c r="FM13565" s="225"/>
      <c r="FN13565" s="6"/>
      <c r="FO13565" s="6"/>
      <c r="FP13565" s="6"/>
      <c r="FQ13565" s="6"/>
      <c r="FR13565" s="510"/>
      <c r="FS13565" s="3"/>
      <c r="FT13565" s="3"/>
      <c r="FU13565" s="3"/>
      <c r="FV13565" s="3"/>
      <c r="FW13565" s="3"/>
      <c r="FX13565" s="3"/>
      <c r="FY13565" s="3"/>
      <c r="FZ13565" s="3"/>
      <c r="GA13565" s="3"/>
      <c r="GB13565" s="3"/>
      <c r="GC13565" s="3"/>
      <c r="GD13565" s="3"/>
      <c r="GE13565" s="3"/>
      <c r="GF13565" s="3"/>
      <c r="GG13565" s="3"/>
      <c r="GH13565" s="3"/>
      <c r="GI13565" s="101"/>
      <c r="GJ13565" s="511"/>
      <c r="GK13565" s="101"/>
      <c r="GL13565" s="77"/>
      <c r="GM13565" s="77"/>
      <c r="GN13565" s="77"/>
      <c r="GO13565" s="77"/>
      <c r="GP13565" s="77"/>
      <c r="GQ13565" s="77"/>
      <c r="GR13565" s="77"/>
      <c r="GS13565" s="77"/>
      <c r="GT13565" s="77"/>
      <c r="GU13565" s="77"/>
      <c r="GV13565" s="77"/>
      <c r="GW13565" s="77"/>
      <c r="GX13565" s="77"/>
      <c r="GY13565" s="77"/>
      <c r="GZ13565" s="77"/>
      <c r="HA13565" s="77"/>
      <c r="HB13565" s="77"/>
      <c r="HC13565" s="77"/>
      <c r="HD13565" s="77"/>
      <c r="HE13565" s="77"/>
      <c r="HF13565" s="77"/>
      <c r="HG13565" s="77"/>
      <c r="HH13565" s="77"/>
      <c r="HI13565" s="77"/>
      <c r="HJ13565" s="77"/>
      <c r="HK13565" s="77"/>
      <c r="HL13565" s="77"/>
      <c r="HM13565" s="77"/>
      <c r="HN13565" s="77"/>
      <c r="HO13565" s="77"/>
      <c r="HP13565" s="77"/>
      <c r="HQ13565" s="77"/>
      <c r="HR13565" s="77"/>
      <c r="HS13565" s="77"/>
      <c r="HT13565" s="77"/>
      <c r="HU13565" s="77"/>
      <c r="HV13565" s="77"/>
      <c r="HW13565" s="77"/>
      <c r="HX13565" s="77"/>
      <c r="HY13565" s="77"/>
      <c r="HZ13565" s="77"/>
      <c r="IA13565" s="77"/>
      <c r="IB13565" s="77"/>
      <c r="IC13565" s="77"/>
      <c r="ID13565" s="77"/>
      <c r="IE13565" s="77"/>
      <c r="IF13565" s="77"/>
      <c r="IG13565" s="77"/>
      <c r="IH13565" s="77"/>
      <c r="II13565" s="77"/>
      <c r="IJ13565" s="77"/>
      <c r="IK13565" s="77"/>
      <c r="IL13565" s="77"/>
      <c r="IM13565" s="77"/>
      <c r="IN13565" s="77"/>
      <c r="IO13565" s="77"/>
      <c r="IP13565" s="77"/>
      <c r="IQ13565" s="77"/>
      <c r="IR13565" s="77"/>
      <c r="IS13565" s="77"/>
      <c r="IT13565" s="77"/>
      <c r="IU13565" s="77"/>
      <c r="IV13565" s="3"/>
      <c r="IW13565" s="3"/>
      <c r="IX13565" s="3"/>
      <c r="IY13565" s="3"/>
      <c r="IZ13565" s="3"/>
      <c r="JA13565" s="551"/>
      <c r="JB13565" s="713"/>
      <c r="JC13565" s="713"/>
      <c r="JD13565" s="713"/>
      <c r="JE13565" s="713"/>
      <c r="JF13565" s="713"/>
      <c r="JG13565" s="713"/>
      <c r="JH13565" s="713"/>
      <c r="JI13565" s="713"/>
      <c r="JJ13565" s="713"/>
      <c r="JK13565" s="713"/>
      <c r="JL13565" s="713"/>
      <c r="JM13565" s="713"/>
      <c r="JN13565" s="713"/>
      <c r="JO13565" s="713"/>
      <c r="JP13565" s="713"/>
      <c r="JQ13565" s="713"/>
      <c r="JR13565" s="713"/>
      <c r="JS13565" s="713"/>
      <c r="JT13565" s="713"/>
      <c r="JU13565" s="713"/>
      <c r="JV13565" s="713"/>
      <c r="JW13565" s="713"/>
      <c r="JX13565" s="713"/>
      <c r="JY13565" s="713"/>
      <c r="JZ13565" s="713"/>
      <c r="KA13565" s="713"/>
      <c r="KB13565" s="713"/>
      <c r="KC13565" s="713"/>
      <c r="KD13565" s="713"/>
      <c r="KE13565" s="713"/>
      <c r="KF13565" s="713"/>
      <c r="KG13565" s="713"/>
      <c r="KH13565" s="713"/>
      <c r="KI13565" s="713"/>
      <c r="KJ13565" s="713"/>
      <c r="KK13565" s="713"/>
      <c r="KL13565" s="713"/>
      <c r="KM13565" s="713"/>
      <c r="KN13565" s="713"/>
      <c r="KO13565" s="713"/>
      <c r="KP13565" s="713"/>
      <c r="KQ13565" s="713"/>
      <c r="KR13565" s="713"/>
      <c r="KS13565" s="713"/>
      <c r="KT13565" s="713"/>
      <c r="KU13565" s="713"/>
      <c r="KV13565" s="713"/>
      <c r="KW13565" s="713"/>
      <c r="KX13565" s="713"/>
      <c r="KY13565" s="713"/>
      <c r="KZ13565" s="713"/>
      <c r="LA13565" s="713"/>
      <c r="LB13565" s="713"/>
      <c r="LC13565" s="713"/>
      <c r="LD13565" s="713"/>
      <c r="LE13565" s="713"/>
      <c r="LF13565" s="713"/>
      <c r="LG13565" s="713"/>
      <c r="LH13565" s="713"/>
      <c r="LI13565" s="713"/>
      <c r="LJ13565" s="713"/>
      <c r="LK13565" s="713"/>
      <c r="LL13565" s="713"/>
      <c r="LM13565" s="713"/>
      <c r="LN13565" s="713"/>
      <c r="LO13565" s="713"/>
      <c r="LP13565" s="713"/>
      <c r="LQ13565" s="713"/>
      <c r="LR13565" s="713"/>
      <c r="LS13565" s="713"/>
      <c r="LT13565" s="713"/>
      <c r="LU13565" s="713"/>
      <c r="LV13565" s="713"/>
      <c r="LW13565" s="713"/>
      <c r="LX13565" s="713"/>
      <c r="LY13565" s="713"/>
      <c r="LZ13565" s="713"/>
      <c r="MA13565" s="713"/>
      <c r="MB13565" s="713"/>
      <c r="MC13565" s="713"/>
      <c r="MD13565" s="713"/>
      <c r="ME13565" s="713"/>
      <c r="MF13565" s="713"/>
      <c r="MG13565" s="713"/>
      <c r="MH13565" s="713"/>
      <c r="MI13565" s="713"/>
      <c r="MJ13565" s="713"/>
      <c r="MK13565" s="713"/>
      <c r="ML13565" s="713"/>
      <c r="MM13565" s="713"/>
      <c r="MN13565" s="713"/>
      <c r="MO13565" s="713"/>
      <c r="MP13565" s="713"/>
      <c r="MQ13565" s="713"/>
      <c r="MR13565" s="713"/>
      <c r="MS13565" s="713"/>
      <c r="MT13565" s="713"/>
      <c r="MU13565" s="713"/>
      <c r="MV13565" s="714"/>
      <c r="MW13565" s="714"/>
      <c r="MX13565" s="714"/>
      <c r="MY13565" s="714"/>
      <c r="MZ13565" s="714"/>
    </row>
    <row r="13566" spans="1:364" s="49" customFormat="1">
      <c r="A13566" s="723"/>
      <c r="B13566" s="724"/>
      <c r="C13566" s="709"/>
      <c r="D13566" s="474"/>
      <c r="E13566" s="7"/>
      <c r="F13566" s="7"/>
      <c r="G13566" s="7"/>
      <c r="H13566" s="6"/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6"/>
      <c r="AE13566" s="6"/>
      <c r="AF13566" s="373"/>
      <c r="AG13566" s="7"/>
      <c r="AH13566" s="7"/>
      <c r="AI13566" s="7"/>
      <c r="AJ13566" s="7"/>
      <c r="AK13566" s="7"/>
      <c r="AL13566" s="7"/>
      <c r="AM13566" s="7"/>
      <c r="AN13566" s="7"/>
      <c r="AO13566" s="373"/>
      <c r="AP13566" s="6"/>
      <c r="AQ13566" s="6"/>
      <c r="AR13566" s="6"/>
      <c r="AS13566" s="6"/>
      <c r="AT13566" s="6"/>
      <c r="AU13566" s="6"/>
      <c r="AV13566" s="6"/>
      <c r="AW13566" s="6"/>
      <c r="AX13566" s="6"/>
      <c r="AY13566" s="6"/>
      <c r="AZ13566" s="6"/>
      <c r="BA13566" s="6"/>
      <c r="BB13566" s="6"/>
      <c r="BC13566" s="6"/>
      <c r="BD13566" s="6"/>
      <c r="BE13566" s="6"/>
      <c r="BF13566" s="6"/>
      <c r="BG13566" s="6"/>
      <c r="BH13566" s="6"/>
      <c r="BI13566" s="6"/>
      <c r="BJ13566" s="6"/>
      <c r="BK13566" s="6"/>
      <c r="BL13566" s="6"/>
      <c r="BM13566" s="6"/>
      <c r="BN13566" s="6"/>
      <c r="BO13566" s="6"/>
      <c r="BP13566" s="6"/>
      <c r="BQ13566" s="6"/>
      <c r="BR13566" s="6"/>
      <c r="BS13566" s="6"/>
      <c r="BT13566" s="6"/>
      <c r="BU13566" s="6"/>
      <c r="BV13566" s="6"/>
      <c r="BW13566" s="6"/>
      <c r="BX13566" s="6"/>
      <c r="BY13566" s="6"/>
      <c r="BZ13566" s="373"/>
      <c r="CA13566" s="7"/>
      <c r="CB13566" s="7"/>
      <c r="CC13566" s="7"/>
      <c r="CD13566" s="7"/>
      <c r="CE13566" s="7"/>
      <c r="CF13566" s="7"/>
      <c r="CG13566" s="7"/>
      <c r="CH13566" s="7"/>
      <c r="CI13566" s="7"/>
      <c r="CJ13566" s="7"/>
      <c r="CK13566" s="7"/>
      <c r="CL13566" s="7"/>
      <c r="CM13566" s="7"/>
      <c r="CN13566" s="7"/>
      <c r="CO13566" s="7"/>
      <c r="CP13566" s="7"/>
      <c r="CQ13566" s="7"/>
      <c r="CR13566" s="7"/>
      <c r="CS13566" s="7"/>
      <c r="CT13566" s="7"/>
      <c r="CU13566" s="7"/>
      <c r="CV13566" s="7"/>
      <c r="CW13566" s="7"/>
      <c r="CX13566" s="7"/>
      <c r="CY13566" s="7"/>
      <c r="CZ13566" s="7"/>
      <c r="DA13566" s="7"/>
      <c r="DB13566" s="7"/>
      <c r="DC13566" s="7"/>
      <c r="DD13566" s="7"/>
      <c r="DE13566" s="7"/>
      <c r="DF13566" s="7"/>
      <c r="DG13566" s="373"/>
      <c r="DH13566" s="6"/>
      <c r="DI13566" s="6"/>
      <c r="DJ13566" s="6"/>
      <c r="DK13566" s="6"/>
      <c r="DL13566" s="6"/>
      <c r="DM13566" s="6"/>
      <c r="DN13566" s="6"/>
      <c r="DO13566" s="6"/>
      <c r="DP13566" s="6"/>
      <c r="DQ13566" s="6"/>
      <c r="DR13566" s="6"/>
      <c r="DS13566" s="6"/>
      <c r="DT13566" s="6"/>
      <c r="DU13566" s="6"/>
      <c r="DV13566" s="6"/>
      <c r="DW13566" s="6"/>
      <c r="DX13566" s="6"/>
      <c r="DY13566" s="6"/>
      <c r="DZ13566" s="6"/>
      <c r="EA13566" s="6"/>
      <c r="EB13566" s="6"/>
      <c r="EC13566" s="6"/>
      <c r="ED13566" s="6"/>
      <c r="EE13566" s="6"/>
      <c r="EF13566" s="6"/>
      <c r="EG13566" s="6"/>
      <c r="EH13566" s="6"/>
      <c r="EI13566" s="6"/>
      <c r="EJ13566" s="6"/>
      <c r="EK13566" s="6"/>
      <c r="EL13566" s="6"/>
      <c r="EM13566" s="6"/>
      <c r="EN13566" s="6"/>
      <c r="EO13566" s="6"/>
      <c r="EP13566" s="6"/>
      <c r="EQ13566" s="6"/>
      <c r="ER13566" s="6"/>
      <c r="ES13566" s="6"/>
      <c r="ET13566" s="6"/>
      <c r="EU13566" s="6"/>
      <c r="EV13566" s="6"/>
      <c r="EW13566" s="6"/>
      <c r="EX13566" s="6"/>
      <c r="EY13566" s="6"/>
      <c r="EZ13566" s="6"/>
      <c r="FA13566" s="6"/>
      <c r="FB13566" s="6"/>
      <c r="FC13566" s="6"/>
      <c r="FD13566" s="6"/>
      <c r="FE13566" s="6"/>
      <c r="FF13566" s="373"/>
      <c r="FG13566" s="6"/>
      <c r="FH13566" s="6"/>
      <c r="FI13566" s="6"/>
      <c r="FJ13566" s="6"/>
      <c r="FK13566" s="6"/>
      <c r="FL13566" s="6"/>
      <c r="FM13566" s="225"/>
      <c r="FN13566" s="6"/>
      <c r="FO13566" s="6"/>
      <c r="FP13566" s="6"/>
      <c r="FQ13566" s="6"/>
      <c r="FR13566" s="510"/>
      <c r="FS13566" s="3"/>
      <c r="FT13566" s="3"/>
      <c r="FU13566" s="3"/>
      <c r="FV13566" s="3"/>
      <c r="FW13566" s="3"/>
      <c r="FX13566" s="3"/>
      <c r="FY13566" s="3"/>
      <c r="FZ13566" s="3"/>
      <c r="GA13566" s="3"/>
      <c r="GB13566" s="3"/>
      <c r="GC13566" s="3"/>
      <c r="GD13566" s="3"/>
      <c r="GE13566" s="3"/>
      <c r="GF13566" s="3"/>
      <c r="GG13566" s="3"/>
      <c r="GH13566" s="3"/>
      <c r="GI13566" s="101"/>
      <c r="GJ13566" s="511"/>
      <c r="GK13566" s="101"/>
      <c r="GL13566" s="77"/>
      <c r="GM13566" s="77"/>
      <c r="GN13566" s="77"/>
      <c r="GO13566" s="77"/>
      <c r="GP13566" s="77"/>
      <c r="GQ13566" s="77"/>
      <c r="GR13566" s="77"/>
      <c r="GS13566" s="77"/>
      <c r="GT13566" s="77"/>
      <c r="GU13566" s="77"/>
      <c r="GV13566" s="77"/>
      <c r="GW13566" s="77"/>
      <c r="GX13566" s="77"/>
      <c r="GY13566" s="77"/>
      <c r="GZ13566" s="77"/>
      <c r="HA13566" s="77"/>
      <c r="HB13566" s="77"/>
      <c r="HC13566" s="77"/>
      <c r="HD13566" s="77"/>
      <c r="HE13566" s="77"/>
      <c r="HF13566" s="77"/>
      <c r="HG13566" s="77"/>
      <c r="HH13566" s="77"/>
      <c r="HI13566" s="77"/>
      <c r="HJ13566" s="77"/>
      <c r="HK13566" s="77"/>
      <c r="HL13566" s="77"/>
      <c r="HM13566" s="77"/>
      <c r="HN13566" s="77"/>
      <c r="HO13566" s="77"/>
      <c r="HP13566" s="77"/>
      <c r="HQ13566" s="77"/>
      <c r="HR13566" s="77"/>
      <c r="HS13566" s="77"/>
      <c r="HT13566" s="77"/>
      <c r="HU13566" s="77"/>
      <c r="HV13566" s="77"/>
      <c r="HW13566" s="77"/>
      <c r="HX13566" s="77"/>
      <c r="HY13566" s="77"/>
      <c r="HZ13566" s="77"/>
      <c r="IA13566" s="77"/>
      <c r="IB13566" s="77"/>
      <c r="IC13566" s="77"/>
      <c r="ID13566" s="77"/>
      <c r="IE13566" s="77"/>
      <c r="IF13566" s="77"/>
      <c r="IG13566" s="77"/>
      <c r="IH13566" s="77"/>
      <c r="II13566" s="77"/>
      <c r="IJ13566" s="77"/>
      <c r="IK13566" s="77"/>
      <c r="IL13566" s="77"/>
      <c r="IM13566" s="77"/>
      <c r="IN13566" s="77"/>
      <c r="IO13566" s="77"/>
      <c r="IP13566" s="77"/>
      <c r="IQ13566" s="77"/>
      <c r="IR13566" s="77"/>
      <c r="IS13566" s="77"/>
      <c r="IT13566" s="77"/>
      <c r="IU13566" s="77"/>
      <c r="IV13566" s="3"/>
      <c r="IW13566" s="3"/>
      <c r="IX13566" s="3"/>
      <c r="IY13566" s="3"/>
      <c r="IZ13566" s="3"/>
      <c r="JA13566" s="551"/>
      <c r="JB13566" s="713"/>
      <c r="JC13566" s="713"/>
      <c r="JD13566" s="713"/>
      <c r="JE13566" s="713"/>
      <c r="JF13566" s="713"/>
      <c r="JG13566" s="713"/>
      <c r="JH13566" s="713"/>
      <c r="JI13566" s="713"/>
      <c r="JJ13566" s="713"/>
      <c r="JK13566" s="713"/>
      <c r="JL13566" s="713"/>
      <c r="JM13566" s="713"/>
      <c r="JN13566" s="713"/>
      <c r="JO13566" s="713"/>
      <c r="JP13566" s="713"/>
      <c r="JQ13566" s="713"/>
      <c r="JR13566" s="713"/>
      <c r="JS13566" s="713"/>
      <c r="JT13566" s="713"/>
      <c r="JU13566" s="713"/>
      <c r="JV13566" s="713"/>
      <c r="JW13566" s="713"/>
      <c r="JX13566" s="713"/>
      <c r="JY13566" s="713"/>
      <c r="JZ13566" s="713"/>
      <c r="KA13566" s="713"/>
      <c r="KB13566" s="713"/>
      <c r="KC13566" s="713"/>
      <c r="KD13566" s="713"/>
      <c r="KE13566" s="713"/>
      <c r="KF13566" s="713"/>
      <c r="KG13566" s="713"/>
      <c r="KH13566" s="713"/>
      <c r="KI13566" s="713"/>
      <c r="KJ13566" s="713"/>
      <c r="KK13566" s="713"/>
      <c r="KL13566" s="713"/>
      <c r="KM13566" s="713"/>
      <c r="KN13566" s="713"/>
      <c r="KO13566" s="713"/>
      <c r="KP13566" s="713"/>
      <c r="KQ13566" s="713"/>
      <c r="KR13566" s="713"/>
      <c r="KS13566" s="713"/>
      <c r="KT13566" s="713"/>
      <c r="KU13566" s="713"/>
      <c r="KV13566" s="713"/>
      <c r="KW13566" s="713"/>
      <c r="KX13566" s="713"/>
      <c r="KY13566" s="713"/>
      <c r="KZ13566" s="713"/>
      <c r="LA13566" s="713"/>
      <c r="LB13566" s="713"/>
      <c r="LC13566" s="713"/>
      <c r="LD13566" s="713"/>
      <c r="LE13566" s="713"/>
      <c r="LF13566" s="713"/>
      <c r="LG13566" s="713"/>
      <c r="LH13566" s="713"/>
      <c r="LI13566" s="713"/>
      <c r="LJ13566" s="713"/>
      <c r="LK13566" s="713"/>
      <c r="LL13566" s="713"/>
      <c r="LM13566" s="713"/>
      <c r="LN13566" s="713"/>
      <c r="LO13566" s="713"/>
      <c r="LP13566" s="713"/>
      <c r="LQ13566" s="713"/>
      <c r="LR13566" s="713"/>
      <c r="LS13566" s="713"/>
      <c r="LT13566" s="713"/>
      <c r="LU13566" s="713"/>
      <c r="LV13566" s="713"/>
      <c r="LW13566" s="713"/>
      <c r="LX13566" s="713"/>
      <c r="LY13566" s="713"/>
      <c r="LZ13566" s="713"/>
      <c r="MA13566" s="713"/>
      <c r="MB13566" s="713"/>
      <c r="MC13566" s="713"/>
      <c r="MD13566" s="713"/>
      <c r="ME13566" s="713"/>
      <c r="MF13566" s="713"/>
      <c r="MG13566" s="713"/>
      <c r="MH13566" s="713"/>
      <c r="MI13566" s="713"/>
      <c r="MJ13566" s="713"/>
      <c r="MK13566" s="713"/>
      <c r="ML13566" s="713"/>
      <c r="MM13566" s="713"/>
      <c r="MN13566" s="713"/>
      <c r="MO13566" s="713"/>
      <c r="MP13566" s="713"/>
      <c r="MQ13566" s="713"/>
      <c r="MR13566" s="713"/>
      <c r="MS13566" s="713"/>
      <c r="MT13566" s="713"/>
      <c r="MU13566" s="713"/>
      <c r="MV13566" s="714"/>
      <c r="MW13566" s="714"/>
      <c r="MX13566" s="714"/>
      <c r="MY13566" s="714"/>
      <c r="MZ13566" s="714"/>
    </row>
    <row r="13567" spans="1:364" s="49" customFormat="1">
      <c r="A13567" s="723"/>
      <c r="B13567" s="724"/>
      <c r="C13567" s="709"/>
      <c r="D13567" s="474"/>
      <c r="E13567" s="7"/>
      <c r="F13567" s="7"/>
      <c r="G13567" s="7"/>
      <c r="H13567" s="6"/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6"/>
      <c r="AE13567" s="6"/>
      <c r="AF13567" s="373"/>
      <c r="AG13567" s="7"/>
      <c r="AH13567" s="7"/>
      <c r="AI13567" s="7"/>
      <c r="AJ13567" s="7"/>
      <c r="AK13567" s="7"/>
      <c r="AL13567" s="7"/>
      <c r="AM13567" s="7"/>
      <c r="AN13567" s="7"/>
      <c r="AO13567" s="373"/>
      <c r="AP13567" s="6"/>
      <c r="AQ13567" s="6"/>
      <c r="AR13567" s="6"/>
      <c r="AS13567" s="6"/>
      <c r="AT13567" s="6"/>
      <c r="AU13567" s="6"/>
      <c r="AV13567" s="6"/>
      <c r="AW13567" s="6"/>
      <c r="AX13567" s="6"/>
      <c r="AY13567" s="6"/>
      <c r="AZ13567" s="6"/>
      <c r="BA13567" s="6"/>
      <c r="BB13567" s="6"/>
      <c r="BC13567" s="6"/>
      <c r="BD13567" s="6"/>
      <c r="BE13567" s="6"/>
      <c r="BF13567" s="6"/>
      <c r="BG13567" s="6"/>
      <c r="BH13567" s="6"/>
      <c r="BI13567" s="6"/>
      <c r="BJ13567" s="6"/>
      <c r="BK13567" s="6"/>
      <c r="BL13567" s="6"/>
      <c r="BM13567" s="6"/>
      <c r="BN13567" s="6"/>
      <c r="BO13567" s="6"/>
      <c r="BP13567" s="6"/>
      <c r="BQ13567" s="6"/>
      <c r="BR13567" s="6"/>
      <c r="BS13567" s="6"/>
      <c r="BT13567" s="6"/>
      <c r="BU13567" s="6"/>
      <c r="BV13567" s="6"/>
      <c r="BW13567" s="6"/>
      <c r="BX13567" s="6"/>
      <c r="BY13567" s="6"/>
      <c r="BZ13567" s="373"/>
      <c r="CA13567" s="7"/>
      <c r="CB13567" s="7"/>
      <c r="CC13567" s="7"/>
      <c r="CD13567" s="7"/>
      <c r="CE13567" s="7"/>
      <c r="CF13567" s="7"/>
      <c r="CG13567" s="7"/>
      <c r="CH13567" s="7"/>
      <c r="CI13567" s="7"/>
      <c r="CJ13567" s="7"/>
      <c r="CK13567" s="7"/>
      <c r="CL13567" s="7"/>
      <c r="CM13567" s="7"/>
      <c r="CN13567" s="7"/>
      <c r="CO13567" s="7"/>
      <c r="CP13567" s="7"/>
      <c r="CQ13567" s="7"/>
      <c r="CR13567" s="7"/>
      <c r="CS13567" s="7"/>
      <c r="CT13567" s="7"/>
      <c r="CU13567" s="7"/>
      <c r="CV13567" s="7"/>
      <c r="CW13567" s="7"/>
      <c r="CX13567" s="7"/>
      <c r="CY13567" s="7"/>
      <c r="CZ13567" s="7"/>
      <c r="DA13567" s="7"/>
      <c r="DB13567" s="7"/>
      <c r="DC13567" s="7"/>
      <c r="DD13567" s="7"/>
      <c r="DE13567" s="7"/>
      <c r="DF13567" s="7"/>
      <c r="DG13567" s="373"/>
      <c r="DH13567" s="6"/>
      <c r="DI13567" s="6"/>
      <c r="DJ13567" s="6"/>
      <c r="DK13567" s="6"/>
      <c r="DL13567" s="6"/>
      <c r="DM13567" s="6"/>
      <c r="DN13567" s="6"/>
      <c r="DO13567" s="6"/>
      <c r="DP13567" s="6"/>
      <c r="DQ13567" s="6"/>
      <c r="DR13567" s="6"/>
      <c r="DS13567" s="6"/>
      <c r="DT13567" s="6"/>
      <c r="DU13567" s="6"/>
      <c r="DV13567" s="6"/>
      <c r="DW13567" s="6"/>
      <c r="DX13567" s="6"/>
      <c r="DY13567" s="6"/>
      <c r="DZ13567" s="6"/>
      <c r="EA13567" s="6"/>
      <c r="EB13567" s="6"/>
      <c r="EC13567" s="6"/>
      <c r="ED13567" s="6"/>
      <c r="EE13567" s="6"/>
      <c r="EF13567" s="6"/>
      <c r="EG13567" s="6"/>
      <c r="EH13567" s="6"/>
      <c r="EI13567" s="6"/>
      <c r="EJ13567" s="6"/>
      <c r="EK13567" s="6"/>
      <c r="EL13567" s="6"/>
      <c r="EM13567" s="6"/>
      <c r="EN13567" s="6"/>
      <c r="EO13567" s="6"/>
      <c r="EP13567" s="6"/>
      <c r="EQ13567" s="6"/>
      <c r="ER13567" s="6"/>
      <c r="ES13567" s="6"/>
      <c r="ET13567" s="6"/>
      <c r="EU13567" s="6"/>
      <c r="EV13567" s="6"/>
      <c r="EW13567" s="6"/>
      <c r="EX13567" s="6"/>
      <c r="EY13567" s="6"/>
      <c r="EZ13567" s="6"/>
      <c r="FA13567" s="6"/>
      <c r="FB13567" s="6"/>
      <c r="FC13567" s="6"/>
      <c r="FD13567" s="6"/>
      <c r="FE13567" s="6"/>
      <c r="FF13567" s="373"/>
      <c r="FG13567" s="6"/>
      <c r="FH13567" s="6"/>
      <c r="FI13567" s="6"/>
      <c r="FJ13567" s="6"/>
      <c r="FK13567" s="6"/>
      <c r="FL13567" s="6"/>
      <c r="FM13567" s="225"/>
      <c r="FN13567" s="6"/>
      <c r="FO13567" s="6"/>
      <c r="FP13567" s="6"/>
      <c r="FQ13567" s="6"/>
      <c r="FR13567" s="510"/>
      <c r="FS13567" s="3"/>
      <c r="FT13567" s="3"/>
      <c r="FU13567" s="3"/>
      <c r="FV13567" s="3"/>
      <c r="FW13567" s="3"/>
      <c r="FX13567" s="3"/>
      <c r="FY13567" s="3"/>
      <c r="FZ13567" s="3"/>
      <c r="GA13567" s="3"/>
      <c r="GB13567" s="3"/>
      <c r="GC13567" s="3"/>
      <c r="GD13567" s="3"/>
      <c r="GE13567" s="3"/>
      <c r="GF13567" s="3"/>
      <c r="GG13567" s="3"/>
      <c r="GH13567" s="3"/>
      <c r="GI13567" s="101"/>
      <c r="GJ13567" s="511"/>
      <c r="GK13567" s="101"/>
      <c r="GL13567" s="77"/>
      <c r="GM13567" s="77"/>
      <c r="GN13567" s="77"/>
      <c r="GO13567" s="77"/>
      <c r="GP13567" s="77"/>
      <c r="GQ13567" s="77"/>
      <c r="GR13567" s="77"/>
      <c r="GS13567" s="77"/>
      <c r="GT13567" s="77"/>
      <c r="GU13567" s="77"/>
      <c r="GV13567" s="77"/>
      <c r="GW13567" s="77"/>
      <c r="GX13567" s="77"/>
      <c r="GY13567" s="77"/>
      <c r="GZ13567" s="77"/>
      <c r="HA13567" s="77"/>
      <c r="HB13567" s="77"/>
      <c r="HC13567" s="77"/>
      <c r="HD13567" s="77"/>
      <c r="HE13567" s="77"/>
      <c r="HF13567" s="77"/>
      <c r="HG13567" s="77"/>
      <c r="HH13567" s="77"/>
      <c r="HI13567" s="77"/>
      <c r="HJ13567" s="77"/>
      <c r="HK13567" s="77"/>
      <c r="HL13567" s="77"/>
      <c r="HM13567" s="77"/>
      <c r="HN13567" s="77"/>
      <c r="HO13567" s="77"/>
      <c r="HP13567" s="77"/>
      <c r="HQ13567" s="77"/>
      <c r="HR13567" s="77"/>
      <c r="HS13567" s="77"/>
      <c r="HT13567" s="77"/>
      <c r="HU13567" s="77"/>
      <c r="HV13567" s="77"/>
      <c r="HW13567" s="77"/>
      <c r="HX13567" s="77"/>
      <c r="HY13567" s="77"/>
      <c r="HZ13567" s="77"/>
      <c r="IA13567" s="77"/>
      <c r="IB13567" s="77"/>
      <c r="IC13567" s="77"/>
      <c r="ID13567" s="77"/>
      <c r="IE13567" s="77"/>
      <c r="IF13567" s="77"/>
      <c r="IG13567" s="77"/>
      <c r="IH13567" s="77"/>
      <c r="II13567" s="77"/>
      <c r="IJ13567" s="77"/>
      <c r="IK13567" s="77"/>
      <c r="IL13567" s="77"/>
      <c r="IM13567" s="77"/>
      <c r="IN13567" s="77"/>
      <c r="IO13567" s="77"/>
      <c r="IP13567" s="77"/>
      <c r="IQ13567" s="77"/>
      <c r="IR13567" s="77"/>
      <c r="IS13567" s="77"/>
      <c r="IT13567" s="77"/>
      <c r="IU13567" s="77"/>
      <c r="IV13567" s="3"/>
      <c r="IW13567" s="3"/>
      <c r="IX13567" s="3"/>
      <c r="IY13567" s="3"/>
      <c r="IZ13567" s="3"/>
      <c r="JA13567" s="551"/>
      <c r="JB13567" s="713"/>
      <c r="JC13567" s="713"/>
      <c r="JD13567" s="713"/>
      <c r="JE13567" s="713"/>
      <c r="JF13567" s="713"/>
      <c r="JG13567" s="713"/>
      <c r="JH13567" s="713"/>
      <c r="JI13567" s="713"/>
      <c r="JJ13567" s="713"/>
      <c r="JK13567" s="713"/>
      <c r="JL13567" s="713"/>
      <c r="JM13567" s="713"/>
      <c r="JN13567" s="713"/>
      <c r="JO13567" s="713"/>
      <c r="JP13567" s="713"/>
      <c r="JQ13567" s="713"/>
      <c r="JR13567" s="713"/>
      <c r="JS13567" s="713"/>
      <c r="JT13567" s="713"/>
      <c r="JU13567" s="713"/>
      <c r="JV13567" s="713"/>
      <c r="JW13567" s="713"/>
      <c r="JX13567" s="713"/>
      <c r="JY13567" s="713"/>
      <c r="JZ13567" s="713"/>
      <c r="KA13567" s="713"/>
      <c r="KB13567" s="713"/>
      <c r="KC13567" s="713"/>
      <c r="KD13567" s="713"/>
      <c r="KE13567" s="713"/>
      <c r="KF13567" s="713"/>
      <c r="KG13567" s="713"/>
      <c r="KH13567" s="713"/>
      <c r="KI13567" s="713"/>
      <c r="KJ13567" s="713"/>
      <c r="KK13567" s="713"/>
      <c r="KL13567" s="713"/>
      <c r="KM13567" s="713"/>
      <c r="KN13567" s="713"/>
      <c r="KO13567" s="713"/>
      <c r="KP13567" s="713"/>
      <c r="KQ13567" s="713"/>
      <c r="KR13567" s="713"/>
      <c r="KS13567" s="713"/>
      <c r="KT13567" s="713"/>
      <c r="KU13567" s="713"/>
      <c r="KV13567" s="713"/>
      <c r="KW13567" s="713"/>
      <c r="KX13567" s="713"/>
      <c r="KY13567" s="713"/>
      <c r="KZ13567" s="713"/>
      <c r="LA13567" s="713"/>
      <c r="LB13567" s="713"/>
      <c r="LC13567" s="713"/>
      <c r="LD13567" s="713"/>
      <c r="LE13567" s="713"/>
      <c r="LF13567" s="713"/>
      <c r="LG13567" s="713"/>
      <c r="LH13567" s="713"/>
      <c r="LI13567" s="713"/>
      <c r="LJ13567" s="713"/>
      <c r="LK13567" s="713"/>
      <c r="LL13567" s="713"/>
      <c r="LM13567" s="713"/>
      <c r="LN13567" s="713"/>
      <c r="LO13567" s="713"/>
      <c r="LP13567" s="713"/>
      <c r="LQ13567" s="713"/>
      <c r="LR13567" s="713"/>
      <c r="LS13567" s="713"/>
      <c r="LT13567" s="713"/>
      <c r="LU13567" s="713"/>
      <c r="LV13567" s="713"/>
      <c r="LW13567" s="713"/>
      <c r="LX13567" s="713"/>
      <c r="LY13567" s="713"/>
      <c r="LZ13567" s="713"/>
      <c r="MA13567" s="713"/>
      <c r="MB13567" s="713"/>
      <c r="MC13567" s="713"/>
      <c r="MD13567" s="713"/>
      <c r="ME13567" s="713"/>
      <c r="MF13567" s="713"/>
      <c r="MG13567" s="713"/>
      <c r="MH13567" s="713"/>
      <c r="MI13567" s="713"/>
      <c r="MJ13567" s="713"/>
      <c r="MK13567" s="713"/>
      <c r="ML13567" s="713"/>
      <c r="MM13567" s="713"/>
      <c r="MN13567" s="713"/>
      <c r="MO13567" s="713"/>
      <c r="MP13567" s="713"/>
      <c r="MQ13567" s="713"/>
      <c r="MR13567" s="713"/>
      <c r="MS13567" s="713"/>
      <c r="MT13567" s="713"/>
      <c r="MU13567" s="713"/>
      <c r="MV13567" s="714"/>
      <c r="MW13567" s="714"/>
      <c r="MX13567" s="714"/>
      <c r="MY13567" s="714"/>
      <c r="MZ13567" s="714"/>
    </row>
    <row r="13568" spans="1:364" s="49" customFormat="1">
      <c r="A13568" s="723"/>
      <c r="B13568" s="724"/>
      <c r="C13568" s="709"/>
      <c r="D13568" s="474"/>
      <c r="E13568" s="7"/>
      <c r="F13568" s="7"/>
      <c r="G13568" s="7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6"/>
      <c r="AE13568" s="6"/>
      <c r="AF13568" s="373"/>
      <c r="AG13568" s="7"/>
      <c r="AH13568" s="7"/>
      <c r="AI13568" s="7"/>
      <c r="AJ13568" s="7"/>
      <c r="AK13568" s="7"/>
      <c r="AL13568" s="7"/>
      <c r="AM13568" s="7"/>
      <c r="AN13568" s="7"/>
      <c r="AO13568" s="373"/>
      <c r="AP13568" s="6"/>
      <c r="AQ13568" s="6"/>
      <c r="AR13568" s="6"/>
      <c r="AS13568" s="6"/>
      <c r="AT13568" s="6"/>
      <c r="AU13568" s="6"/>
      <c r="AV13568" s="6"/>
      <c r="AW13568" s="6"/>
      <c r="AX13568" s="6"/>
      <c r="AY13568" s="6"/>
      <c r="AZ13568" s="6"/>
      <c r="BA13568" s="6"/>
      <c r="BB13568" s="6"/>
      <c r="BC13568" s="6"/>
      <c r="BD13568" s="6"/>
      <c r="BE13568" s="6"/>
      <c r="BF13568" s="6"/>
      <c r="BG13568" s="6"/>
      <c r="BH13568" s="6"/>
      <c r="BI13568" s="6"/>
      <c r="BJ13568" s="6"/>
      <c r="BK13568" s="6"/>
      <c r="BL13568" s="6"/>
      <c r="BM13568" s="6"/>
      <c r="BN13568" s="6"/>
      <c r="BO13568" s="6"/>
      <c r="BP13568" s="6"/>
      <c r="BQ13568" s="6"/>
      <c r="BR13568" s="6"/>
      <c r="BS13568" s="6"/>
      <c r="BT13568" s="6"/>
      <c r="BU13568" s="6"/>
      <c r="BV13568" s="6"/>
      <c r="BW13568" s="6"/>
      <c r="BX13568" s="6"/>
      <c r="BY13568" s="6"/>
      <c r="BZ13568" s="373"/>
      <c r="CA13568" s="7"/>
      <c r="CB13568" s="7"/>
      <c r="CC13568" s="7"/>
      <c r="CD13568" s="7"/>
      <c r="CE13568" s="7"/>
      <c r="CF13568" s="7"/>
      <c r="CG13568" s="7"/>
      <c r="CH13568" s="7"/>
      <c r="CI13568" s="7"/>
      <c r="CJ13568" s="7"/>
      <c r="CK13568" s="7"/>
      <c r="CL13568" s="7"/>
      <c r="CM13568" s="7"/>
      <c r="CN13568" s="7"/>
      <c r="CO13568" s="7"/>
      <c r="CP13568" s="7"/>
      <c r="CQ13568" s="7"/>
      <c r="CR13568" s="7"/>
      <c r="CS13568" s="7"/>
      <c r="CT13568" s="7"/>
      <c r="CU13568" s="7"/>
      <c r="CV13568" s="7"/>
      <c r="CW13568" s="7"/>
      <c r="CX13568" s="7"/>
      <c r="CY13568" s="7"/>
      <c r="CZ13568" s="7"/>
      <c r="DA13568" s="7"/>
      <c r="DB13568" s="7"/>
      <c r="DC13568" s="7"/>
      <c r="DD13568" s="7"/>
      <c r="DE13568" s="7"/>
      <c r="DF13568" s="7"/>
      <c r="DG13568" s="373"/>
      <c r="DH13568" s="6"/>
      <c r="DI13568" s="6"/>
      <c r="DJ13568" s="6"/>
      <c r="DK13568" s="6"/>
      <c r="DL13568" s="6"/>
      <c r="DM13568" s="6"/>
      <c r="DN13568" s="6"/>
      <c r="DO13568" s="6"/>
      <c r="DP13568" s="6"/>
      <c r="DQ13568" s="6"/>
      <c r="DR13568" s="6"/>
      <c r="DS13568" s="6"/>
      <c r="DT13568" s="6"/>
      <c r="DU13568" s="6"/>
      <c r="DV13568" s="6"/>
      <c r="DW13568" s="6"/>
      <c r="DX13568" s="6"/>
      <c r="DY13568" s="6"/>
      <c r="DZ13568" s="6"/>
      <c r="EA13568" s="6"/>
      <c r="EB13568" s="6"/>
      <c r="EC13568" s="6"/>
      <c r="ED13568" s="6"/>
      <c r="EE13568" s="6"/>
      <c r="EF13568" s="6"/>
      <c r="EG13568" s="6"/>
      <c r="EH13568" s="6"/>
      <c r="EI13568" s="6"/>
      <c r="EJ13568" s="6"/>
      <c r="EK13568" s="6"/>
      <c r="EL13568" s="6"/>
      <c r="EM13568" s="6"/>
      <c r="EN13568" s="6"/>
      <c r="EO13568" s="6"/>
      <c r="EP13568" s="6"/>
      <c r="EQ13568" s="6"/>
      <c r="ER13568" s="6"/>
      <c r="ES13568" s="6"/>
      <c r="ET13568" s="6"/>
      <c r="EU13568" s="6"/>
      <c r="EV13568" s="6"/>
      <c r="EW13568" s="6"/>
      <c r="EX13568" s="6"/>
      <c r="EY13568" s="6"/>
      <c r="EZ13568" s="6"/>
      <c r="FA13568" s="6"/>
      <c r="FB13568" s="6"/>
      <c r="FC13568" s="6"/>
      <c r="FD13568" s="6"/>
      <c r="FE13568" s="6"/>
      <c r="FF13568" s="373"/>
      <c r="FG13568" s="6"/>
      <c r="FH13568" s="6"/>
      <c r="FI13568" s="6"/>
      <c r="FJ13568" s="6"/>
      <c r="FK13568" s="6"/>
      <c r="FL13568" s="6"/>
      <c r="FM13568" s="225"/>
      <c r="FN13568" s="6"/>
      <c r="FO13568" s="6"/>
      <c r="FP13568" s="6"/>
      <c r="FQ13568" s="6"/>
      <c r="FR13568" s="510"/>
      <c r="FS13568" s="3"/>
      <c r="FT13568" s="3"/>
      <c r="FU13568" s="3"/>
      <c r="FV13568" s="3"/>
      <c r="FW13568" s="3"/>
      <c r="FX13568" s="3"/>
      <c r="FY13568" s="3"/>
      <c r="FZ13568" s="3"/>
      <c r="GA13568" s="3"/>
      <c r="GB13568" s="3"/>
      <c r="GC13568" s="3"/>
      <c r="GD13568" s="3"/>
      <c r="GE13568" s="3"/>
      <c r="GF13568" s="3"/>
      <c r="GG13568" s="3"/>
      <c r="GH13568" s="3"/>
      <c r="GI13568" s="101"/>
      <c r="GJ13568" s="511"/>
      <c r="GK13568" s="101"/>
      <c r="GL13568" s="77"/>
      <c r="GM13568" s="77"/>
      <c r="GN13568" s="77"/>
      <c r="GO13568" s="77"/>
      <c r="GP13568" s="77"/>
      <c r="GQ13568" s="77"/>
      <c r="GR13568" s="77"/>
      <c r="GS13568" s="77"/>
      <c r="GT13568" s="77"/>
      <c r="GU13568" s="77"/>
      <c r="GV13568" s="77"/>
      <c r="GW13568" s="77"/>
      <c r="GX13568" s="77"/>
      <c r="GY13568" s="77"/>
      <c r="GZ13568" s="77"/>
      <c r="HA13568" s="77"/>
      <c r="HB13568" s="77"/>
      <c r="HC13568" s="77"/>
      <c r="HD13568" s="77"/>
      <c r="HE13568" s="77"/>
      <c r="HF13568" s="77"/>
      <c r="HG13568" s="77"/>
      <c r="HH13568" s="77"/>
      <c r="HI13568" s="77"/>
      <c r="HJ13568" s="77"/>
      <c r="HK13568" s="77"/>
      <c r="HL13568" s="77"/>
      <c r="HM13568" s="77"/>
      <c r="HN13568" s="77"/>
      <c r="HO13568" s="77"/>
      <c r="HP13568" s="77"/>
      <c r="HQ13568" s="77"/>
      <c r="HR13568" s="77"/>
      <c r="HS13568" s="77"/>
      <c r="HT13568" s="77"/>
      <c r="HU13568" s="77"/>
      <c r="HV13568" s="77"/>
      <c r="HW13568" s="77"/>
      <c r="HX13568" s="77"/>
      <c r="HY13568" s="77"/>
      <c r="HZ13568" s="77"/>
      <c r="IA13568" s="77"/>
      <c r="IB13568" s="77"/>
      <c r="IC13568" s="77"/>
      <c r="ID13568" s="77"/>
      <c r="IE13568" s="77"/>
      <c r="IF13568" s="77"/>
      <c r="IG13568" s="77"/>
      <c r="IH13568" s="77"/>
      <c r="II13568" s="77"/>
      <c r="IJ13568" s="77"/>
      <c r="IK13568" s="77"/>
      <c r="IL13568" s="77"/>
      <c r="IM13568" s="77"/>
      <c r="IN13568" s="77"/>
      <c r="IO13568" s="77"/>
      <c r="IP13568" s="77"/>
      <c r="IQ13568" s="77"/>
      <c r="IR13568" s="77"/>
      <c r="IS13568" s="77"/>
      <c r="IT13568" s="77"/>
      <c r="IU13568" s="77"/>
      <c r="IV13568" s="3"/>
      <c r="IW13568" s="3"/>
      <c r="IX13568" s="3"/>
      <c r="IY13568" s="3"/>
      <c r="IZ13568" s="3"/>
      <c r="JA13568" s="551"/>
      <c r="JB13568" s="713"/>
      <c r="JC13568" s="713"/>
      <c r="JD13568" s="713"/>
      <c r="JE13568" s="713"/>
      <c r="JF13568" s="713"/>
      <c r="JG13568" s="713"/>
      <c r="JH13568" s="713"/>
      <c r="JI13568" s="713"/>
      <c r="JJ13568" s="713"/>
      <c r="JK13568" s="713"/>
      <c r="JL13568" s="713"/>
      <c r="JM13568" s="713"/>
      <c r="JN13568" s="713"/>
      <c r="JO13568" s="713"/>
      <c r="JP13568" s="713"/>
      <c r="JQ13568" s="713"/>
      <c r="JR13568" s="713"/>
      <c r="JS13568" s="713"/>
      <c r="JT13568" s="713"/>
      <c r="JU13568" s="713"/>
      <c r="JV13568" s="713"/>
      <c r="JW13568" s="713"/>
      <c r="JX13568" s="713"/>
      <c r="JY13568" s="713"/>
      <c r="JZ13568" s="713"/>
      <c r="KA13568" s="713"/>
      <c r="KB13568" s="713"/>
      <c r="KC13568" s="713"/>
      <c r="KD13568" s="713"/>
      <c r="KE13568" s="713"/>
      <c r="KF13568" s="713"/>
      <c r="KG13568" s="713"/>
      <c r="KH13568" s="713"/>
      <c r="KI13568" s="713"/>
      <c r="KJ13568" s="713"/>
      <c r="KK13568" s="713"/>
      <c r="KL13568" s="713"/>
      <c r="KM13568" s="713"/>
      <c r="KN13568" s="713"/>
      <c r="KO13568" s="713"/>
      <c r="KP13568" s="713"/>
      <c r="KQ13568" s="713"/>
      <c r="KR13568" s="713"/>
      <c r="KS13568" s="713"/>
      <c r="KT13568" s="713"/>
      <c r="KU13568" s="713"/>
      <c r="KV13568" s="713"/>
      <c r="KW13568" s="713"/>
      <c r="KX13568" s="713"/>
      <c r="KY13568" s="713"/>
      <c r="KZ13568" s="713"/>
      <c r="LA13568" s="713"/>
      <c r="LB13568" s="713"/>
      <c r="LC13568" s="713"/>
      <c r="LD13568" s="713"/>
      <c r="LE13568" s="713"/>
      <c r="LF13568" s="713"/>
      <c r="LG13568" s="713"/>
      <c r="LH13568" s="713"/>
      <c r="LI13568" s="713"/>
      <c r="LJ13568" s="713"/>
      <c r="LK13568" s="713"/>
      <c r="LL13568" s="713"/>
      <c r="LM13568" s="713"/>
      <c r="LN13568" s="713"/>
      <c r="LO13568" s="713"/>
      <c r="LP13568" s="713"/>
      <c r="LQ13568" s="713"/>
      <c r="LR13568" s="713"/>
      <c r="LS13568" s="713"/>
      <c r="LT13568" s="713"/>
      <c r="LU13568" s="713"/>
      <c r="LV13568" s="713"/>
      <c r="LW13568" s="713"/>
      <c r="LX13568" s="713"/>
      <c r="LY13568" s="713"/>
      <c r="LZ13568" s="713"/>
      <c r="MA13568" s="713"/>
      <c r="MB13568" s="713"/>
      <c r="MC13568" s="713"/>
      <c r="MD13568" s="713"/>
      <c r="ME13568" s="713"/>
      <c r="MF13568" s="713"/>
      <c r="MG13568" s="713"/>
      <c r="MH13568" s="713"/>
      <c r="MI13568" s="713"/>
      <c r="MJ13568" s="713"/>
      <c r="MK13568" s="713"/>
      <c r="ML13568" s="713"/>
      <c r="MM13568" s="713"/>
      <c r="MN13568" s="713"/>
      <c r="MO13568" s="713"/>
      <c r="MP13568" s="713"/>
      <c r="MQ13568" s="713"/>
      <c r="MR13568" s="713"/>
      <c r="MS13568" s="713"/>
      <c r="MT13568" s="713"/>
      <c r="MU13568" s="713"/>
      <c r="MV13568" s="714"/>
      <c r="MW13568" s="714"/>
      <c r="MX13568" s="714"/>
      <c r="MY13568" s="714"/>
      <c r="MZ13568" s="714"/>
    </row>
    <row r="13569" spans="1:364" s="49" customFormat="1">
      <c r="A13569" s="723"/>
      <c r="B13569" s="724"/>
      <c r="C13569" s="709"/>
      <c r="D13569" s="474"/>
      <c r="E13569" s="7"/>
      <c r="F13569" s="7"/>
      <c r="G13569" s="7"/>
      <c r="H13569" s="6"/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6"/>
      <c r="AE13569" s="6"/>
      <c r="AF13569" s="373"/>
      <c r="AG13569" s="7"/>
      <c r="AH13569" s="7"/>
      <c r="AI13569" s="7"/>
      <c r="AJ13569" s="7"/>
      <c r="AK13569" s="7"/>
      <c r="AL13569" s="7"/>
      <c r="AM13569" s="7"/>
      <c r="AN13569" s="7"/>
      <c r="AO13569" s="373"/>
      <c r="AP13569" s="6"/>
      <c r="AQ13569" s="6"/>
      <c r="AR13569" s="6"/>
      <c r="AS13569" s="6"/>
      <c r="AT13569" s="6"/>
      <c r="AU13569" s="6"/>
      <c r="AV13569" s="6"/>
      <c r="AW13569" s="6"/>
      <c r="AX13569" s="6"/>
      <c r="AY13569" s="6"/>
      <c r="AZ13569" s="6"/>
      <c r="BA13569" s="6"/>
      <c r="BB13569" s="6"/>
      <c r="BC13569" s="6"/>
      <c r="BD13569" s="6"/>
      <c r="BE13569" s="6"/>
      <c r="BF13569" s="6"/>
      <c r="BG13569" s="6"/>
      <c r="BH13569" s="6"/>
      <c r="BI13569" s="6"/>
      <c r="BJ13569" s="6"/>
      <c r="BK13569" s="6"/>
      <c r="BL13569" s="6"/>
      <c r="BM13569" s="6"/>
      <c r="BN13569" s="6"/>
      <c r="BO13569" s="6"/>
      <c r="BP13569" s="6"/>
      <c r="BQ13569" s="6"/>
      <c r="BR13569" s="6"/>
      <c r="BS13569" s="6"/>
      <c r="BT13569" s="6"/>
      <c r="BU13569" s="6"/>
      <c r="BV13569" s="6"/>
      <c r="BW13569" s="6"/>
      <c r="BX13569" s="6"/>
      <c r="BY13569" s="6"/>
      <c r="BZ13569" s="373"/>
      <c r="CA13569" s="7"/>
      <c r="CB13569" s="7"/>
      <c r="CC13569" s="7"/>
      <c r="CD13569" s="7"/>
      <c r="CE13569" s="7"/>
      <c r="CF13569" s="7"/>
      <c r="CG13569" s="7"/>
      <c r="CH13569" s="7"/>
      <c r="CI13569" s="7"/>
      <c r="CJ13569" s="7"/>
      <c r="CK13569" s="7"/>
      <c r="CL13569" s="7"/>
      <c r="CM13569" s="7"/>
      <c r="CN13569" s="7"/>
      <c r="CO13569" s="7"/>
      <c r="CP13569" s="7"/>
      <c r="CQ13569" s="7"/>
      <c r="CR13569" s="7"/>
      <c r="CS13569" s="7"/>
      <c r="CT13569" s="7"/>
      <c r="CU13569" s="7"/>
      <c r="CV13569" s="7"/>
      <c r="CW13569" s="7"/>
      <c r="CX13569" s="7"/>
      <c r="CY13569" s="7"/>
      <c r="CZ13569" s="7"/>
      <c r="DA13569" s="7"/>
      <c r="DB13569" s="7"/>
      <c r="DC13569" s="7"/>
      <c r="DD13569" s="7"/>
      <c r="DE13569" s="7"/>
      <c r="DF13569" s="7"/>
      <c r="DG13569" s="373"/>
      <c r="DH13569" s="6"/>
      <c r="DI13569" s="6"/>
      <c r="DJ13569" s="6"/>
      <c r="DK13569" s="6"/>
      <c r="DL13569" s="6"/>
      <c r="DM13569" s="6"/>
      <c r="DN13569" s="6"/>
      <c r="DO13569" s="6"/>
      <c r="DP13569" s="6"/>
      <c r="DQ13569" s="6"/>
      <c r="DR13569" s="6"/>
      <c r="DS13569" s="6"/>
      <c r="DT13569" s="6"/>
      <c r="DU13569" s="6"/>
      <c r="DV13569" s="6"/>
      <c r="DW13569" s="6"/>
      <c r="DX13569" s="6"/>
      <c r="DY13569" s="6"/>
      <c r="DZ13569" s="6"/>
      <c r="EA13569" s="6"/>
      <c r="EB13569" s="6"/>
      <c r="EC13569" s="6"/>
      <c r="ED13569" s="6"/>
      <c r="EE13569" s="6"/>
      <c r="EF13569" s="6"/>
      <c r="EG13569" s="6"/>
      <c r="EH13569" s="6"/>
      <c r="EI13569" s="6"/>
      <c r="EJ13569" s="6"/>
      <c r="EK13569" s="6"/>
      <c r="EL13569" s="6"/>
      <c r="EM13569" s="6"/>
      <c r="EN13569" s="6"/>
      <c r="EO13569" s="6"/>
      <c r="EP13569" s="6"/>
      <c r="EQ13569" s="6"/>
      <c r="ER13569" s="6"/>
      <c r="ES13569" s="6"/>
      <c r="ET13569" s="6"/>
      <c r="EU13569" s="6"/>
      <c r="EV13569" s="6"/>
      <c r="EW13569" s="6"/>
      <c r="EX13569" s="6"/>
      <c r="EY13569" s="6"/>
      <c r="EZ13569" s="6"/>
      <c r="FA13569" s="6"/>
      <c r="FB13569" s="6"/>
      <c r="FC13569" s="6"/>
      <c r="FD13569" s="6"/>
      <c r="FE13569" s="6"/>
      <c r="FF13569" s="373"/>
      <c r="FG13569" s="6"/>
      <c r="FH13569" s="6"/>
      <c r="FI13569" s="6"/>
      <c r="FJ13569" s="6"/>
      <c r="FK13569" s="6"/>
      <c r="FL13569" s="6"/>
      <c r="FM13569" s="225"/>
      <c r="FN13569" s="6"/>
      <c r="FO13569" s="6"/>
      <c r="FP13569" s="6"/>
      <c r="FQ13569" s="6"/>
      <c r="FR13569" s="510"/>
      <c r="FS13569" s="3"/>
      <c r="FT13569" s="3"/>
      <c r="FU13569" s="3"/>
      <c r="FV13569" s="3"/>
      <c r="FW13569" s="3"/>
      <c r="FX13569" s="3"/>
      <c r="FY13569" s="3"/>
      <c r="FZ13569" s="3"/>
      <c r="GA13569" s="3"/>
      <c r="GB13569" s="3"/>
      <c r="GC13569" s="3"/>
      <c r="GD13569" s="3"/>
      <c r="GE13569" s="3"/>
      <c r="GF13569" s="3"/>
      <c r="GG13569" s="3"/>
      <c r="GH13569" s="3"/>
      <c r="GI13569" s="101"/>
      <c r="GJ13569" s="511"/>
      <c r="GK13569" s="101"/>
      <c r="GL13569" s="77"/>
      <c r="GM13569" s="77"/>
      <c r="GN13569" s="77"/>
      <c r="GO13569" s="77"/>
      <c r="GP13569" s="77"/>
      <c r="GQ13569" s="77"/>
      <c r="GR13569" s="77"/>
      <c r="GS13569" s="77"/>
      <c r="GT13569" s="77"/>
      <c r="GU13569" s="77"/>
      <c r="GV13569" s="77"/>
      <c r="GW13569" s="77"/>
      <c r="GX13569" s="77"/>
      <c r="GY13569" s="77"/>
      <c r="GZ13569" s="77"/>
      <c r="HA13569" s="77"/>
      <c r="HB13569" s="77"/>
      <c r="HC13569" s="77"/>
      <c r="HD13569" s="77"/>
      <c r="HE13569" s="77"/>
      <c r="HF13569" s="77"/>
      <c r="HG13569" s="77"/>
      <c r="HH13569" s="77"/>
      <c r="HI13569" s="77"/>
      <c r="HJ13569" s="77"/>
      <c r="HK13569" s="77"/>
      <c r="HL13569" s="77"/>
      <c r="HM13569" s="77"/>
      <c r="HN13569" s="77"/>
      <c r="HO13569" s="77"/>
      <c r="HP13569" s="77"/>
      <c r="HQ13569" s="77"/>
      <c r="HR13569" s="77"/>
      <c r="HS13569" s="77"/>
      <c r="HT13569" s="77"/>
      <c r="HU13569" s="77"/>
      <c r="HV13569" s="77"/>
      <c r="HW13569" s="77"/>
      <c r="HX13569" s="77"/>
      <c r="HY13569" s="77"/>
      <c r="HZ13569" s="77"/>
      <c r="IA13569" s="77"/>
      <c r="IB13569" s="77"/>
      <c r="IC13569" s="77"/>
      <c r="ID13569" s="77"/>
      <c r="IE13569" s="77"/>
      <c r="IF13569" s="77"/>
      <c r="IG13569" s="77"/>
      <c r="IH13569" s="77"/>
      <c r="II13569" s="77"/>
      <c r="IJ13569" s="77"/>
      <c r="IK13569" s="77"/>
      <c r="IL13569" s="77"/>
      <c r="IM13569" s="77"/>
      <c r="IN13569" s="77"/>
      <c r="IO13569" s="77"/>
      <c r="IP13569" s="77"/>
      <c r="IQ13569" s="77"/>
      <c r="IR13569" s="77"/>
      <c r="IS13569" s="77"/>
      <c r="IT13569" s="77"/>
      <c r="IU13569" s="77"/>
      <c r="IV13569" s="3"/>
      <c r="IW13569" s="3"/>
      <c r="IX13569" s="3"/>
      <c r="IY13569" s="3"/>
      <c r="IZ13569" s="3"/>
      <c r="JA13569" s="551"/>
      <c r="JB13569" s="713"/>
      <c r="JC13569" s="713"/>
      <c r="JD13569" s="713"/>
      <c r="JE13569" s="713"/>
      <c r="JF13569" s="713"/>
      <c r="JG13569" s="713"/>
      <c r="JH13569" s="713"/>
      <c r="JI13569" s="713"/>
      <c r="JJ13569" s="713"/>
      <c r="JK13569" s="713"/>
      <c r="JL13569" s="713"/>
      <c r="JM13569" s="713"/>
      <c r="JN13569" s="713"/>
      <c r="JO13569" s="713"/>
      <c r="JP13569" s="713"/>
      <c r="JQ13569" s="713"/>
      <c r="JR13569" s="713"/>
      <c r="JS13569" s="713"/>
      <c r="JT13569" s="713"/>
      <c r="JU13569" s="713"/>
      <c r="JV13569" s="713"/>
      <c r="JW13569" s="713"/>
      <c r="JX13569" s="713"/>
      <c r="JY13569" s="713"/>
      <c r="JZ13569" s="713"/>
      <c r="KA13569" s="713"/>
      <c r="KB13569" s="713"/>
      <c r="KC13569" s="713"/>
      <c r="KD13569" s="713"/>
      <c r="KE13569" s="713"/>
      <c r="KF13569" s="713"/>
      <c r="KG13569" s="713"/>
      <c r="KH13569" s="713"/>
      <c r="KI13569" s="713"/>
      <c r="KJ13569" s="713"/>
      <c r="KK13569" s="713"/>
      <c r="KL13569" s="713"/>
      <c r="KM13569" s="713"/>
      <c r="KN13569" s="713"/>
      <c r="KO13569" s="713"/>
      <c r="KP13569" s="713"/>
      <c r="KQ13569" s="713"/>
      <c r="KR13569" s="713"/>
      <c r="KS13569" s="713"/>
      <c r="KT13569" s="713"/>
      <c r="KU13569" s="713"/>
      <c r="KV13569" s="713"/>
      <c r="KW13569" s="713"/>
      <c r="KX13569" s="713"/>
      <c r="KY13569" s="713"/>
      <c r="KZ13569" s="713"/>
      <c r="LA13569" s="713"/>
      <c r="LB13569" s="713"/>
      <c r="LC13569" s="713"/>
      <c r="LD13569" s="713"/>
      <c r="LE13569" s="713"/>
      <c r="LF13569" s="713"/>
      <c r="LG13569" s="713"/>
      <c r="LH13569" s="713"/>
      <c r="LI13569" s="713"/>
      <c r="LJ13569" s="713"/>
      <c r="LK13569" s="713"/>
      <c r="LL13569" s="713"/>
      <c r="LM13569" s="713"/>
      <c r="LN13569" s="713"/>
      <c r="LO13569" s="713"/>
      <c r="LP13569" s="713"/>
      <c r="LQ13569" s="713"/>
      <c r="LR13569" s="713"/>
      <c r="LS13569" s="713"/>
      <c r="LT13569" s="713"/>
      <c r="LU13569" s="713"/>
      <c r="LV13569" s="713"/>
      <c r="LW13569" s="713"/>
      <c r="LX13569" s="713"/>
      <c r="LY13569" s="713"/>
      <c r="LZ13569" s="713"/>
      <c r="MA13569" s="713"/>
      <c r="MB13569" s="713"/>
      <c r="MC13569" s="713"/>
      <c r="MD13569" s="713"/>
      <c r="ME13569" s="713"/>
      <c r="MF13569" s="713"/>
      <c r="MG13569" s="713"/>
      <c r="MH13569" s="713"/>
      <c r="MI13569" s="713"/>
      <c r="MJ13569" s="713"/>
      <c r="MK13569" s="713"/>
      <c r="ML13569" s="713"/>
      <c r="MM13569" s="713"/>
      <c r="MN13569" s="713"/>
      <c r="MO13569" s="713"/>
      <c r="MP13569" s="713"/>
      <c r="MQ13569" s="713"/>
      <c r="MR13569" s="713"/>
      <c r="MS13569" s="713"/>
      <c r="MT13569" s="713"/>
      <c r="MU13569" s="713"/>
      <c r="MV13569" s="714"/>
      <c r="MW13569" s="714"/>
      <c r="MX13569" s="714"/>
      <c r="MY13569" s="714"/>
      <c r="MZ13569" s="714"/>
    </row>
    <row r="13570" spans="1:364" s="49" customFormat="1">
      <c r="A13570" s="723"/>
      <c r="B13570" s="724"/>
      <c r="C13570" s="709"/>
      <c r="D13570" s="474"/>
      <c r="E13570" s="7"/>
      <c r="F13570" s="7"/>
      <c r="G13570" s="7"/>
      <c r="H13570" s="6"/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6"/>
      <c r="AE13570" s="6"/>
      <c r="AF13570" s="373"/>
      <c r="AG13570" s="7"/>
      <c r="AH13570" s="7"/>
      <c r="AI13570" s="7"/>
      <c r="AJ13570" s="7"/>
      <c r="AK13570" s="7"/>
      <c r="AL13570" s="7"/>
      <c r="AM13570" s="7"/>
      <c r="AN13570" s="7"/>
      <c r="AO13570" s="373"/>
      <c r="AP13570" s="6"/>
      <c r="AQ13570" s="6"/>
      <c r="AR13570" s="6"/>
      <c r="AS13570" s="6"/>
      <c r="AT13570" s="6"/>
      <c r="AU13570" s="6"/>
      <c r="AV13570" s="6"/>
      <c r="AW13570" s="6"/>
      <c r="AX13570" s="6"/>
      <c r="AY13570" s="6"/>
      <c r="AZ13570" s="6"/>
      <c r="BA13570" s="6"/>
      <c r="BB13570" s="6"/>
      <c r="BC13570" s="6"/>
      <c r="BD13570" s="6"/>
      <c r="BE13570" s="6"/>
      <c r="BF13570" s="6"/>
      <c r="BG13570" s="6"/>
      <c r="BH13570" s="6"/>
      <c r="BI13570" s="6"/>
      <c r="BJ13570" s="6"/>
      <c r="BK13570" s="6"/>
      <c r="BL13570" s="6"/>
      <c r="BM13570" s="6"/>
      <c r="BN13570" s="6"/>
      <c r="BO13570" s="6"/>
      <c r="BP13570" s="6"/>
      <c r="BQ13570" s="6"/>
      <c r="BR13570" s="6"/>
      <c r="BS13570" s="6"/>
      <c r="BT13570" s="6"/>
      <c r="BU13570" s="6"/>
      <c r="BV13570" s="6"/>
      <c r="BW13570" s="6"/>
      <c r="BX13570" s="6"/>
      <c r="BY13570" s="6"/>
      <c r="BZ13570" s="373"/>
      <c r="CA13570" s="7"/>
      <c r="CB13570" s="7"/>
      <c r="CC13570" s="7"/>
      <c r="CD13570" s="7"/>
      <c r="CE13570" s="7"/>
      <c r="CF13570" s="7"/>
      <c r="CG13570" s="7"/>
      <c r="CH13570" s="7"/>
      <c r="CI13570" s="7"/>
      <c r="CJ13570" s="7"/>
      <c r="CK13570" s="7"/>
      <c r="CL13570" s="7"/>
      <c r="CM13570" s="7"/>
      <c r="CN13570" s="7"/>
      <c r="CO13570" s="7"/>
      <c r="CP13570" s="7"/>
      <c r="CQ13570" s="7"/>
      <c r="CR13570" s="7"/>
      <c r="CS13570" s="7"/>
      <c r="CT13570" s="7"/>
      <c r="CU13570" s="7"/>
      <c r="CV13570" s="7"/>
      <c r="CW13570" s="7"/>
      <c r="CX13570" s="7"/>
      <c r="CY13570" s="7"/>
      <c r="CZ13570" s="7"/>
      <c r="DA13570" s="7"/>
      <c r="DB13570" s="7"/>
      <c r="DC13570" s="7"/>
      <c r="DD13570" s="7"/>
      <c r="DE13570" s="7"/>
      <c r="DF13570" s="7"/>
      <c r="DG13570" s="373"/>
      <c r="DH13570" s="6"/>
      <c r="DI13570" s="6"/>
      <c r="DJ13570" s="6"/>
      <c r="DK13570" s="6"/>
      <c r="DL13570" s="6"/>
      <c r="DM13570" s="6"/>
      <c r="DN13570" s="6"/>
      <c r="DO13570" s="6"/>
      <c r="DP13570" s="6"/>
      <c r="DQ13570" s="6"/>
      <c r="DR13570" s="6"/>
      <c r="DS13570" s="6"/>
      <c r="DT13570" s="6"/>
      <c r="DU13570" s="6"/>
      <c r="DV13570" s="6"/>
      <c r="DW13570" s="6"/>
      <c r="DX13570" s="6"/>
      <c r="DY13570" s="6"/>
      <c r="DZ13570" s="6"/>
      <c r="EA13570" s="6"/>
      <c r="EB13570" s="6"/>
      <c r="EC13570" s="6"/>
      <c r="ED13570" s="6"/>
      <c r="EE13570" s="6"/>
      <c r="EF13570" s="6"/>
      <c r="EG13570" s="6"/>
      <c r="EH13570" s="6"/>
      <c r="EI13570" s="6"/>
      <c r="EJ13570" s="6"/>
      <c r="EK13570" s="6"/>
      <c r="EL13570" s="6"/>
      <c r="EM13570" s="6"/>
      <c r="EN13570" s="6"/>
      <c r="EO13570" s="6"/>
      <c r="EP13570" s="6"/>
      <c r="EQ13570" s="6"/>
      <c r="ER13570" s="6"/>
      <c r="ES13570" s="6"/>
      <c r="ET13570" s="6"/>
      <c r="EU13570" s="6"/>
      <c r="EV13570" s="6"/>
      <c r="EW13570" s="6"/>
      <c r="EX13570" s="6"/>
      <c r="EY13570" s="6"/>
      <c r="EZ13570" s="6"/>
      <c r="FA13570" s="6"/>
      <c r="FB13570" s="6"/>
      <c r="FC13570" s="6"/>
      <c r="FD13570" s="6"/>
      <c r="FE13570" s="6"/>
      <c r="FF13570" s="373"/>
      <c r="FG13570" s="6"/>
      <c r="FH13570" s="6"/>
      <c r="FI13570" s="6"/>
      <c r="FJ13570" s="6"/>
      <c r="FK13570" s="6"/>
      <c r="FL13570" s="6"/>
      <c r="FM13570" s="225"/>
      <c r="FN13570" s="6"/>
      <c r="FO13570" s="6"/>
      <c r="FP13570" s="6"/>
      <c r="FQ13570" s="6"/>
      <c r="FR13570" s="510"/>
      <c r="FS13570" s="3"/>
      <c r="FT13570" s="3"/>
      <c r="FU13570" s="3"/>
      <c r="FV13570" s="3"/>
      <c r="FW13570" s="3"/>
      <c r="FX13570" s="3"/>
      <c r="FY13570" s="3"/>
      <c r="FZ13570" s="3"/>
      <c r="GA13570" s="3"/>
      <c r="GB13570" s="3"/>
      <c r="GC13570" s="3"/>
      <c r="GD13570" s="3"/>
      <c r="GE13570" s="3"/>
      <c r="GF13570" s="3"/>
      <c r="GG13570" s="3"/>
      <c r="GH13570" s="3"/>
      <c r="GI13570" s="101"/>
      <c r="GJ13570" s="511"/>
      <c r="GK13570" s="101"/>
      <c r="GL13570" s="77"/>
      <c r="GM13570" s="77"/>
      <c r="GN13570" s="77"/>
      <c r="GO13570" s="77"/>
      <c r="GP13570" s="77"/>
      <c r="GQ13570" s="77"/>
      <c r="GR13570" s="77"/>
      <c r="GS13570" s="77"/>
      <c r="GT13570" s="77"/>
      <c r="GU13570" s="77"/>
      <c r="GV13570" s="77"/>
      <c r="GW13570" s="77"/>
      <c r="GX13570" s="77"/>
      <c r="GY13570" s="77"/>
      <c r="GZ13570" s="77"/>
      <c r="HA13570" s="77"/>
      <c r="HB13570" s="77"/>
      <c r="HC13570" s="77"/>
      <c r="HD13570" s="77"/>
      <c r="HE13570" s="77"/>
      <c r="HF13570" s="77"/>
      <c r="HG13570" s="77"/>
      <c r="HH13570" s="77"/>
      <c r="HI13570" s="77"/>
      <c r="HJ13570" s="77"/>
      <c r="HK13570" s="77"/>
      <c r="HL13570" s="77"/>
      <c r="HM13570" s="77"/>
      <c r="HN13570" s="77"/>
      <c r="HO13570" s="77"/>
      <c r="HP13570" s="77"/>
      <c r="HQ13570" s="77"/>
      <c r="HR13570" s="77"/>
      <c r="HS13570" s="77"/>
      <c r="HT13570" s="77"/>
      <c r="HU13570" s="77"/>
      <c r="HV13570" s="77"/>
      <c r="HW13570" s="77"/>
      <c r="HX13570" s="77"/>
      <c r="HY13570" s="77"/>
      <c r="HZ13570" s="77"/>
      <c r="IA13570" s="77"/>
      <c r="IB13570" s="77"/>
      <c r="IC13570" s="77"/>
      <c r="ID13570" s="77"/>
      <c r="IE13570" s="77"/>
      <c r="IF13570" s="77"/>
      <c r="IG13570" s="77"/>
      <c r="IH13570" s="77"/>
      <c r="II13570" s="77"/>
      <c r="IJ13570" s="77"/>
      <c r="IK13570" s="77"/>
      <c r="IL13570" s="77"/>
      <c r="IM13570" s="77"/>
      <c r="IN13570" s="77"/>
      <c r="IO13570" s="77"/>
      <c r="IP13570" s="77"/>
      <c r="IQ13570" s="77"/>
      <c r="IR13570" s="77"/>
      <c r="IS13570" s="77"/>
      <c r="IT13570" s="77"/>
      <c r="IU13570" s="77"/>
      <c r="IV13570" s="3"/>
      <c r="IW13570" s="3"/>
      <c r="IX13570" s="3"/>
      <c r="IY13570" s="3"/>
      <c r="IZ13570" s="3"/>
      <c r="JA13570" s="551"/>
      <c r="JB13570" s="713"/>
      <c r="JC13570" s="713"/>
      <c r="JD13570" s="713"/>
      <c r="JE13570" s="713"/>
      <c r="JF13570" s="713"/>
      <c r="JG13570" s="713"/>
      <c r="JH13570" s="713"/>
      <c r="JI13570" s="713"/>
      <c r="JJ13570" s="713"/>
      <c r="JK13570" s="713"/>
      <c r="JL13570" s="713"/>
      <c r="JM13570" s="713"/>
      <c r="JN13570" s="713"/>
      <c r="JO13570" s="713"/>
      <c r="JP13570" s="713"/>
      <c r="JQ13570" s="713"/>
      <c r="JR13570" s="713"/>
      <c r="JS13570" s="713"/>
      <c r="JT13570" s="713"/>
      <c r="JU13570" s="713"/>
      <c r="JV13570" s="713"/>
      <c r="JW13570" s="713"/>
      <c r="JX13570" s="713"/>
      <c r="JY13570" s="713"/>
      <c r="JZ13570" s="713"/>
      <c r="KA13570" s="713"/>
      <c r="KB13570" s="713"/>
      <c r="KC13570" s="713"/>
      <c r="KD13570" s="713"/>
      <c r="KE13570" s="713"/>
      <c r="KF13570" s="713"/>
      <c r="KG13570" s="713"/>
      <c r="KH13570" s="713"/>
      <c r="KI13570" s="713"/>
      <c r="KJ13570" s="713"/>
      <c r="KK13570" s="713"/>
      <c r="KL13570" s="713"/>
      <c r="KM13570" s="713"/>
      <c r="KN13570" s="713"/>
      <c r="KO13570" s="713"/>
      <c r="KP13570" s="713"/>
      <c r="KQ13570" s="713"/>
      <c r="KR13570" s="713"/>
      <c r="KS13570" s="713"/>
      <c r="KT13570" s="713"/>
      <c r="KU13570" s="713"/>
      <c r="KV13570" s="713"/>
      <c r="KW13570" s="713"/>
      <c r="KX13570" s="713"/>
      <c r="KY13570" s="713"/>
      <c r="KZ13570" s="713"/>
      <c r="LA13570" s="713"/>
      <c r="LB13570" s="713"/>
      <c r="LC13570" s="713"/>
      <c r="LD13570" s="713"/>
      <c r="LE13570" s="713"/>
      <c r="LF13570" s="713"/>
      <c r="LG13570" s="713"/>
      <c r="LH13570" s="713"/>
      <c r="LI13570" s="713"/>
      <c r="LJ13570" s="713"/>
      <c r="LK13570" s="713"/>
      <c r="LL13570" s="713"/>
      <c r="LM13570" s="713"/>
      <c r="LN13570" s="713"/>
      <c r="LO13570" s="713"/>
      <c r="LP13570" s="713"/>
      <c r="LQ13570" s="713"/>
      <c r="LR13570" s="713"/>
      <c r="LS13570" s="713"/>
      <c r="LT13570" s="713"/>
      <c r="LU13570" s="713"/>
      <c r="LV13570" s="713"/>
      <c r="LW13570" s="713"/>
      <c r="LX13570" s="713"/>
      <c r="LY13570" s="713"/>
      <c r="LZ13570" s="713"/>
      <c r="MA13570" s="713"/>
      <c r="MB13570" s="713"/>
      <c r="MC13570" s="713"/>
      <c r="MD13570" s="713"/>
      <c r="ME13570" s="713"/>
      <c r="MF13570" s="713"/>
      <c r="MG13570" s="713"/>
      <c r="MH13570" s="713"/>
      <c r="MI13570" s="713"/>
      <c r="MJ13570" s="713"/>
      <c r="MK13570" s="713"/>
      <c r="ML13570" s="713"/>
      <c r="MM13570" s="713"/>
      <c r="MN13570" s="713"/>
      <c r="MO13570" s="713"/>
      <c r="MP13570" s="713"/>
      <c r="MQ13570" s="713"/>
      <c r="MR13570" s="713"/>
      <c r="MS13570" s="713"/>
      <c r="MT13570" s="713"/>
      <c r="MU13570" s="713"/>
      <c r="MV13570" s="714"/>
      <c r="MW13570" s="714"/>
      <c r="MX13570" s="714"/>
      <c r="MY13570" s="714"/>
      <c r="MZ13570" s="714"/>
    </row>
    <row r="13571" spans="1:364" s="49" customFormat="1">
      <c r="A13571" s="723"/>
      <c r="B13571" s="724"/>
      <c r="C13571" s="709"/>
      <c r="D13571" s="474"/>
      <c r="E13571" s="7"/>
      <c r="F13571" s="7"/>
      <c r="G13571" s="7"/>
      <c r="H13571" s="6"/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6"/>
      <c r="AE13571" s="6"/>
      <c r="AF13571" s="373"/>
      <c r="AG13571" s="7"/>
      <c r="AH13571" s="7"/>
      <c r="AI13571" s="7"/>
      <c r="AJ13571" s="7"/>
      <c r="AK13571" s="7"/>
      <c r="AL13571" s="7"/>
      <c r="AM13571" s="7"/>
      <c r="AN13571" s="7"/>
      <c r="AO13571" s="373"/>
      <c r="AP13571" s="6"/>
      <c r="AQ13571" s="6"/>
      <c r="AR13571" s="6"/>
      <c r="AS13571" s="6"/>
      <c r="AT13571" s="6"/>
      <c r="AU13571" s="6"/>
      <c r="AV13571" s="6"/>
      <c r="AW13571" s="6"/>
      <c r="AX13571" s="6"/>
      <c r="AY13571" s="6"/>
      <c r="AZ13571" s="6"/>
      <c r="BA13571" s="6"/>
      <c r="BB13571" s="6"/>
      <c r="BC13571" s="6"/>
      <c r="BD13571" s="6"/>
      <c r="BE13571" s="6"/>
      <c r="BF13571" s="6"/>
      <c r="BG13571" s="6"/>
      <c r="BH13571" s="6"/>
      <c r="BI13571" s="6"/>
      <c r="BJ13571" s="6"/>
      <c r="BK13571" s="6"/>
      <c r="BL13571" s="6"/>
      <c r="BM13571" s="6"/>
      <c r="BN13571" s="6"/>
      <c r="BO13571" s="6"/>
      <c r="BP13571" s="6"/>
      <c r="BQ13571" s="6"/>
      <c r="BR13571" s="6"/>
      <c r="BS13571" s="6"/>
      <c r="BT13571" s="6"/>
      <c r="BU13571" s="6"/>
      <c r="BV13571" s="6"/>
      <c r="BW13571" s="6"/>
      <c r="BX13571" s="6"/>
      <c r="BY13571" s="6"/>
      <c r="BZ13571" s="373"/>
      <c r="CA13571" s="7"/>
      <c r="CB13571" s="7"/>
      <c r="CC13571" s="7"/>
      <c r="CD13571" s="7"/>
      <c r="CE13571" s="7"/>
      <c r="CF13571" s="7"/>
      <c r="CG13571" s="7"/>
      <c r="CH13571" s="7"/>
      <c r="CI13571" s="7"/>
      <c r="CJ13571" s="7"/>
      <c r="CK13571" s="7"/>
      <c r="CL13571" s="7"/>
      <c r="CM13571" s="7"/>
      <c r="CN13571" s="7"/>
      <c r="CO13571" s="7"/>
      <c r="CP13571" s="7"/>
      <c r="CQ13571" s="7"/>
      <c r="CR13571" s="7"/>
      <c r="CS13571" s="7"/>
      <c r="CT13571" s="7"/>
      <c r="CU13571" s="7"/>
      <c r="CV13571" s="7"/>
      <c r="CW13571" s="7"/>
      <c r="CX13571" s="7"/>
      <c r="CY13571" s="7"/>
      <c r="CZ13571" s="7"/>
      <c r="DA13571" s="7"/>
      <c r="DB13571" s="7"/>
      <c r="DC13571" s="7"/>
      <c r="DD13571" s="7"/>
      <c r="DE13571" s="7"/>
      <c r="DF13571" s="7"/>
      <c r="DG13571" s="373"/>
      <c r="DH13571" s="6"/>
      <c r="DI13571" s="6"/>
      <c r="DJ13571" s="6"/>
      <c r="DK13571" s="6"/>
      <c r="DL13571" s="6"/>
      <c r="DM13571" s="6"/>
      <c r="DN13571" s="6"/>
      <c r="DO13571" s="6"/>
      <c r="DP13571" s="6"/>
      <c r="DQ13571" s="6"/>
      <c r="DR13571" s="6"/>
      <c r="DS13571" s="6"/>
      <c r="DT13571" s="6"/>
      <c r="DU13571" s="6"/>
      <c r="DV13571" s="6"/>
      <c r="DW13571" s="6"/>
      <c r="DX13571" s="6"/>
      <c r="DY13571" s="6"/>
      <c r="DZ13571" s="6"/>
      <c r="EA13571" s="6"/>
      <c r="EB13571" s="6"/>
      <c r="EC13571" s="6"/>
      <c r="ED13571" s="6"/>
      <c r="EE13571" s="6"/>
      <c r="EF13571" s="6"/>
      <c r="EG13571" s="6"/>
      <c r="EH13571" s="6"/>
      <c r="EI13571" s="6"/>
      <c r="EJ13571" s="6"/>
      <c r="EK13571" s="6"/>
      <c r="EL13571" s="6"/>
      <c r="EM13571" s="6"/>
      <c r="EN13571" s="6"/>
      <c r="EO13571" s="6"/>
      <c r="EP13571" s="6"/>
      <c r="EQ13571" s="6"/>
      <c r="ER13571" s="6"/>
      <c r="ES13571" s="6"/>
      <c r="ET13571" s="6"/>
      <c r="EU13571" s="6"/>
      <c r="EV13571" s="6"/>
      <c r="EW13571" s="6"/>
      <c r="EX13571" s="6"/>
      <c r="EY13571" s="6"/>
      <c r="EZ13571" s="6"/>
      <c r="FA13571" s="6"/>
      <c r="FB13571" s="6"/>
      <c r="FC13571" s="6"/>
      <c r="FD13571" s="6"/>
      <c r="FE13571" s="6"/>
      <c r="FF13571" s="373"/>
      <c r="FG13571" s="6"/>
      <c r="FH13571" s="6"/>
      <c r="FI13571" s="6"/>
      <c r="FJ13571" s="6"/>
      <c r="FK13571" s="6"/>
      <c r="FL13571" s="6"/>
      <c r="FM13571" s="225"/>
      <c r="FN13571" s="6"/>
      <c r="FO13571" s="6"/>
      <c r="FP13571" s="6"/>
      <c r="FQ13571" s="6"/>
      <c r="FR13571" s="510"/>
      <c r="FS13571" s="3"/>
      <c r="FT13571" s="3"/>
      <c r="FU13571" s="3"/>
      <c r="FV13571" s="3"/>
      <c r="FW13571" s="3"/>
      <c r="FX13571" s="3"/>
      <c r="FY13571" s="3"/>
      <c r="FZ13571" s="3"/>
      <c r="GA13571" s="3"/>
      <c r="GB13571" s="3"/>
      <c r="GC13571" s="3"/>
      <c r="GD13571" s="3"/>
      <c r="GE13571" s="3"/>
      <c r="GF13571" s="3"/>
      <c r="GG13571" s="3"/>
      <c r="GH13571" s="3"/>
      <c r="GI13571" s="101"/>
      <c r="GJ13571" s="511"/>
      <c r="GK13571" s="101"/>
      <c r="GL13571" s="77"/>
      <c r="GM13571" s="77"/>
      <c r="GN13571" s="77"/>
      <c r="GO13571" s="77"/>
      <c r="GP13571" s="77"/>
      <c r="GQ13571" s="77"/>
      <c r="GR13571" s="77"/>
      <c r="GS13571" s="77"/>
      <c r="GT13571" s="77"/>
      <c r="GU13571" s="77"/>
      <c r="GV13571" s="77"/>
      <c r="GW13571" s="77"/>
      <c r="GX13571" s="77"/>
      <c r="GY13571" s="77"/>
      <c r="GZ13571" s="77"/>
      <c r="HA13571" s="77"/>
      <c r="HB13571" s="77"/>
      <c r="HC13571" s="77"/>
      <c r="HD13571" s="77"/>
      <c r="HE13571" s="77"/>
      <c r="HF13571" s="77"/>
      <c r="HG13571" s="77"/>
      <c r="HH13571" s="77"/>
      <c r="HI13571" s="77"/>
      <c r="HJ13571" s="77"/>
      <c r="HK13571" s="77"/>
      <c r="HL13571" s="77"/>
      <c r="HM13571" s="77"/>
      <c r="HN13571" s="77"/>
      <c r="HO13571" s="77"/>
      <c r="HP13571" s="77"/>
      <c r="HQ13571" s="77"/>
      <c r="HR13571" s="77"/>
      <c r="HS13571" s="77"/>
      <c r="HT13571" s="77"/>
      <c r="HU13571" s="77"/>
      <c r="HV13571" s="77"/>
      <c r="HW13571" s="77"/>
      <c r="HX13571" s="77"/>
      <c r="HY13571" s="77"/>
      <c r="HZ13571" s="77"/>
      <c r="IA13571" s="77"/>
      <c r="IB13571" s="77"/>
      <c r="IC13571" s="77"/>
      <c r="ID13571" s="77"/>
      <c r="IE13571" s="77"/>
      <c r="IF13571" s="77"/>
      <c r="IG13571" s="77"/>
      <c r="IH13571" s="77"/>
      <c r="II13571" s="77"/>
      <c r="IJ13571" s="77"/>
      <c r="IK13571" s="77"/>
      <c r="IL13571" s="77"/>
      <c r="IM13571" s="77"/>
      <c r="IN13571" s="77"/>
      <c r="IO13571" s="77"/>
      <c r="IP13571" s="77"/>
      <c r="IQ13571" s="77"/>
      <c r="IR13571" s="77"/>
      <c r="IS13571" s="77"/>
      <c r="IT13571" s="77"/>
      <c r="IU13571" s="77"/>
      <c r="IV13571" s="3"/>
      <c r="IW13571" s="3"/>
      <c r="IX13571" s="3"/>
      <c r="IY13571" s="3"/>
      <c r="IZ13571" s="3"/>
      <c r="JA13571" s="551"/>
      <c r="JB13571" s="713"/>
      <c r="JC13571" s="713"/>
      <c r="JD13571" s="713"/>
      <c r="JE13571" s="713"/>
      <c r="JF13571" s="713"/>
      <c r="JG13571" s="713"/>
      <c r="JH13571" s="713"/>
      <c r="JI13571" s="713"/>
      <c r="JJ13571" s="713"/>
      <c r="JK13571" s="713"/>
      <c r="JL13571" s="713"/>
      <c r="JM13571" s="713"/>
      <c r="JN13571" s="713"/>
      <c r="JO13571" s="713"/>
      <c r="JP13571" s="713"/>
      <c r="JQ13571" s="713"/>
      <c r="JR13571" s="713"/>
      <c r="JS13571" s="713"/>
      <c r="JT13571" s="713"/>
      <c r="JU13571" s="713"/>
      <c r="JV13571" s="713"/>
      <c r="JW13571" s="713"/>
      <c r="JX13571" s="713"/>
      <c r="JY13571" s="713"/>
      <c r="JZ13571" s="713"/>
      <c r="KA13571" s="713"/>
      <c r="KB13571" s="713"/>
      <c r="KC13571" s="713"/>
      <c r="KD13571" s="713"/>
      <c r="KE13571" s="713"/>
      <c r="KF13571" s="713"/>
      <c r="KG13571" s="713"/>
      <c r="KH13571" s="713"/>
      <c r="KI13571" s="713"/>
      <c r="KJ13571" s="713"/>
      <c r="KK13571" s="713"/>
      <c r="KL13571" s="713"/>
      <c r="KM13571" s="713"/>
      <c r="KN13571" s="713"/>
      <c r="KO13571" s="713"/>
      <c r="KP13571" s="713"/>
      <c r="KQ13571" s="713"/>
      <c r="KR13571" s="713"/>
      <c r="KS13571" s="713"/>
      <c r="KT13571" s="713"/>
      <c r="KU13571" s="713"/>
      <c r="KV13571" s="713"/>
      <c r="KW13571" s="713"/>
      <c r="KX13571" s="713"/>
      <c r="KY13571" s="713"/>
      <c r="KZ13571" s="713"/>
      <c r="LA13571" s="713"/>
      <c r="LB13571" s="713"/>
      <c r="LC13571" s="713"/>
      <c r="LD13571" s="713"/>
      <c r="LE13571" s="713"/>
      <c r="LF13571" s="713"/>
      <c r="LG13571" s="713"/>
      <c r="LH13571" s="713"/>
      <c r="LI13571" s="713"/>
      <c r="LJ13571" s="713"/>
      <c r="LK13571" s="713"/>
      <c r="LL13571" s="713"/>
      <c r="LM13571" s="713"/>
      <c r="LN13571" s="713"/>
      <c r="LO13571" s="713"/>
      <c r="LP13571" s="713"/>
      <c r="LQ13571" s="713"/>
      <c r="LR13571" s="713"/>
      <c r="LS13571" s="713"/>
      <c r="LT13571" s="713"/>
      <c r="LU13571" s="713"/>
      <c r="LV13571" s="713"/>
      <c r="LW13571" s="713"/>
      <c r="LX13571" s="713"/>
      <c r="LY13571" s="713"/>
      <c r="LZ13571" s="713"/>
      <c r="MA13571" s="713"/>
      <c r="MB13571" s="713"/>
      <c r="MC13571" s="713"/>
      <c r="MD13571" s="713"/>
      <c r="ME13571" s="713"/>
      <c r="MF13571" s="713"/>
      <c r="MG13571" s="713"/>
      <c r="MH13571" s="713"/>
      <c r="MI13571" s="713"/>
      <c r="MJ13571" s="713"/>
      <c r="MK13571" s="713"/>
      <c r="ML13571" s="713"/>
      <c r="MM13571" s="713"/>
      <c r="MN13571" s="713"/>
      <c r="MO13571" s="713"/>
      <c r="MP13571" s="713"/>
      <c r="MQ13571" s="713"/>
      <c r="MR13571" s="713"/>
      <c r="MS13571" s="713"/>
      <c r="MT13571" s="713"/>
      <c r="MU13571" s="713"/>
      <c r="MV13571" s="714"/>
      <c r="MW13571" s="714"/>
      <c r="MX13571" s="714"/>
      <c r="MY13571" s="714"/>
      <c r="MZ13571" s="714"/>
    </row>
    <row r="13572" spans="1:364" s="49" customFormat="1">
      <c r="A13572" s="723"/>
      <c r="B13572" s="724"/>
      <c r="C13572" s="709"/>
      <c r="D13572" s="474"/>
      <c r="E13572" s="7"/>
      <c r="F13572" s="7"/>
      <c r="G13572" s="7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6"/>
      <c r="AE13572" s="6"/>
      <c r="AF13572" s="373"/>
      <c r="AG13572" s="7"/>
      <c r="AH13572" s="7"/>
      <c r="AI13572" s="7"/>
      <c r="AJ13572" s="7"/>
      <c r="AK13572" s="7"/>
      <c r="AL13572" s="7"/>
      <c r="AM13572" s="7"/>
      <c r="AN13572" s="7"/>
      <c r="AO13572" s="373"/>
      <c r="AP13572" s="6"/>
      <c r="AQ13572" s="6"/>
      <c r="AR13572" s="6"/>
      <c r="AS13572" s="6"/>
      <c r="AT13572" s="6"/>
      <c r="AU13572" s="6"/>
      <c r="AV13572" s="6"/>
      <c r="AW13572" s="6"/>
      <c r="AX13572" s="6"/>
      <c r="AY13572" s="6"/>
      <c r="AZ13572" s="6"/>
      <c r="BA13572" s="6"/>
      <c r="BB13572" s="6"/>
      <c r="BC13572" s="6"/>
      <c r="BD13572" s="6"/>
      <c r="BE13572" s="6"/>
      <c r="BF13572" s="6"/>
      <c r="BG13572" s="6"/>
      <c r="BH13572" s="6"/>
      <c r="BI13572" s="6"/>
      <c r="BJ13572" s="6"/>
      <c r="BK13572" s="6"/>
      <c r="BL13572" s="6"/>
      <c r="BM13572" s="6"/>
      <c r="BN13572" s="6"/>
      <c r="BO13572" s="6"/>
      <c r="BP13572" s="6"/>
      <c r="BQ13572" s="6"/>
      <c r="BR13572" s="6"/>
      <c r="BS13572" s="6"/>
      <c r="BT13572" s="6"/>
      <c r="BU13572" s="6"/>
      <c r="BV13572" s="6"/>
      <c r="BW13572" s="6"/>
      <c r="BX13572" s="6"/>
      <c r="BY13572" s="6"/>
      <c r="BZ13572" s="373"/>
      <c r="CA13572" s="7"/>
      <c r="CB13572" s="7"/>
      <c r="CC13572" s="7"/>
      <c r="CD13572" s="7"/>
      <c r="CE13572" s="7"/>
      <c r="CF13572" s="7"/>
      <c r="CG13572" s="7"/>
      <c r="CH13572" s="7"/>
      <c r="CI13572" s="7"/>
      <c r="CJ13572" s="7"/>
      <c r="CK13572" s="7"/>
      <c r="CL13572" s="7"/>
      <c r="CM13572" s="7"/>
      <c r="CN13572" s="7"/>
      <c r="CO13572" s="7"/>
      <c r="CP13572" s="7"/>
      <c r="CQ13572" s="7"/>
      <c r="CR13572" s="7"/>
      <c r="CS13572" s="7"/>
      <c r="CT13572" s="7"/>
      <c r="CU13572" s="7"/>
      <c r="CV13572" s="7"/>
      <c r="CW13572" s="7"/>
      <c r="CX13572" s="7"/>
      <c r="CY13572" s="7"/>
      <c r="CZ13572" s="7"/>
      <c r="DA13572" s="7"/>
      <c r="DB13572" s="7"/>
      <c r="DC13572" s="7"/>
      <c r="DD13572" s="7"/>
      <c r="DE13572" s="7"/>
      <c r="DF13572" s="7"/>
      <c r="DG13572" s="373"/>
      <c r="DH13572" s="6"/>
      <c r="DI13572" s="6"/>
      <c r="DJ13572" s="6"/>
      <c r="DK13572" s="6"/>
      <c r="DL13572" s="6"/>
      <c r="DM13572" s="6"/>
      <c r="DN13572" s="6"/>
      <c r="DO13572" s="6"/>
      <c r="DP13572" s="6"/>
      <c r="DQ13572" s="6"/>
      <c r="DR13572" s="6"/>
      <c r="DS13572" s="6"/>
      <c r="DT13572" s="6"/>
      <c r="DU13572" s="6"/>
      <c r="DV13572" s="6"/>
      <c r="DW13572" s="6"/>
      <c r="DX13572" s="6"/>
      <c r="DY13572" s="6"/>
      <c r="DZ13572" s="6"/>
      <c r="EA13572" s="6"/>
      <c r="EB13572" s="6"/>
      <c r="EC13572" s="6"/>
      <c r="ED13572" s="6"/>
      <c r="EE13572" s="6"/>
      <c r="EF13572" s="6"/>
      <c r="EG13572" s="6"/>
      <c r="EH13572" s="6"/>
      <c r="EI13572" s="6"/>
      <c r="EJ13572" s="6"/>
      <c r="EK13572" s="6"/>
      <c r="EL13572" s="6"/>
      <c r="EM13572" s="6"/>
      <c r="EN13572" s="6"/>
      <c r="EO13572" s="6"/>
      <c r="EP13572" s="6"/>
      <c r="EQ13572" s="6"/>
      <c r="ER13572" s="6"/>
      <c r="ES13572" s="6"/>
      <c r="ET13572" s="6"/>
      <c r="EU13572" s="6"/>
      <c r="EV13572" s="6"/>
      <c r="EW13572" s="6"/>
      <c r="EX13572" s="6"/>
      <c r="EY13572" s="6"/>
      <c r="EZ13572" s="6"/>
      <c r="FA13572" s="6"/>
      <c r="FB13572" s="6"/>
      <c r="FC13572" s="6"/>
      <c r="FD13572" s="6"/>
      <c r="FE13572" s="6"/>
      <c r="FF13572" s="373"/>
      <c r="FG13572" s="6"/>
      <c r="FH13572" s="6"/>
      <c r="FI13572" s="6"/>
      <c r="FJ13572" s="6"/>
      <c r="FK13572" s="6"/>
      <c r="FL13572" s="6"/>
      <c r="FM13572" s="225"/>
      <c r="FN13572" s="6"/>
      <c r="FO13572" s="6"/>
      <c r="FP13572" s="6"/>
      <c r="FQ13572" s="6"/>
      <c r="FR13572" s="510"/>
      <c r="FS13572" s="3"/>
      <c r="FT13572" s="3"/>
      <c r="FU13572" s="3"/>
      <c r="FV13572" s="3"/>
      <c r="FW13572" s="3"/>
      <c r="FX13572" s="3"/>
      <c r="FY13572" s="3"/>
      <c r="FZ13572" s="3"/>
      <c r="GA13572" s="3"/>
      <c r="GB13572" s="3"/>
      <c r="GC13572" s="3"/>
      <c r="GD13572" s="3"/>
      <c r="GE13572" s="3"/>
      <c r="GF13572" s="3"/>
      <c r="GG13572" s="3"/>
      <c r="GH13572" s="3"/>
      <c r="GI13572" s="101"/>
      <c r="GJ13572" s="511"/>
      <c r="GK13572" s="101"/>
      <c r="GL13572" s="77"/>
      <c r="GM13572" s="77"/>
      <c r="GN13572" s="77"/>
      <c r="GO13572" s="77"/>
      <c r="GP13572" s="77"/>
      <c r="GQ13572" s="77"/>
      <c r="GR13572" s="77"/>
      <c r="GS13572" s="77"/>
      <c r="GT13572" s="77"/>
      <c r="GU13572" s="77"/>
      <c r="GV13572" s="77"/>
      <c r="GW13572" s="77"/>
      <c r="GX13572" s="77"/>
      <c r="GY13572" s="77"/>
      <c r="GZ13572" s="77"/>
      <c r="HA13572" s="77"/>
      <c r="HB13572" s="77"/>
      <c r="HC13572" s="77"/>
      <c r="HD13572" s="77"/>
      <c r="HE13572" s="77"/>
      <c r="HF13572" s="77"/>
      <c r="HG13572" s="77"/>
      <c r="HH13572" s="77"/>
      <c r="HI13572" s="77"/>
      <c r="HJ13572" s="77"/>
      <c r="HK13572" s="77"/>
      <c r="HL13572" s="77"/>
      <c r="HM13572" s="77"/>
      <c r="HN13572" s="77"/>
      <c r="HO13572" s="77"/>
      <c r="HP13572" s="77"/>
      <c r="HQ13572" s="77"/>
      <c r="HR13572" s="77"/>
      <c r="HS13572" s="77"/>
      <c r="HT13572" s="77"/>
      <c r="HU13572" s="77"/>
      <c r="HV13572" s="77"/>
      <c r="HW13572" s="77"/>
      <c r="HX13572" s="77"/>
      <c r="HY13572" s="77"/>
      <c r="HZ13572" s="77"/>
      <c r="IA13572" s="77"/>
      <c r="IB13572" s="77"/>
      <c r="IC13572" s="77"/>
      <c r="ID13572" s="77"/>
      <c r="IE13572" s="77"/>
      <c r="IF13572" s="77"/>
      <c r="IG13572" s="77"/>
      <c r="IH13572" s="77"/>
      <c r="II13572" s="77"/>
      <c r="IJ13572" s="77"/>
      <c r="IK13572" s="77"/>
      <c r="IL13572" s="77"/>
      <c r="IM13572" s="77"/>
      <c r="IN13572" s="77"/>
      <c r="IO13572" s="77"/>
      <c r="IP13572" s="77"/>
      <c r="IQ13572" s="77"/>
      <c r="IR13572" s="77"/>
      <c r="IS13572" s="77"/>
      <c r="IT13572" s="77"/>
      <c r="IU13572" s="77"/>
      <c r="IV13572" s="3"/>
      <c r="IW13572" s="3"/>
      <c r="IX13572" s="3"/>
      <c r="IY13572" s="3"/>
      <c r="IZ13572" s="3"/>
      <c r="JA13572" s="551"/>
      <c r="JB13572" s="713"/>
      <c r="JC13572" s="713"/>
      <c r="JD13572" s="713"/>
      <c r="JE13572" s="713"/>
      <c r="JF13572" s="713"/>
      <c r="JG13572" s="713"/>
      <c r="JH13572" s="713"/>
      <c r="JI13572" s="713"/>
      <c r="JJ13572" s="713"/>
      <c r="JK13572" s="713"/>
      <c r="JL13572" s="713"/>
      <c r="JM13572" s="713"/>
      <c r="JN13572" s="713"/>
      <c r="JO13572" s="713"/>
      <c r="JP13572" s="713"/>
      <c r="JQ13572" s="713"/>
      <c r="JR13572" s="713"/>
      <c r="JS13572" s="713"/>
      <c r="JT13572" s="713"/>
      <c r="JU13572" s="713"/>
      <c r="JV13572" s="713"/>
      <c r="JW13572" s="713"/>
      <c r="JX13572" s="713"/>
      <c r="JY13572" s="713"/>
      <c r="JZ13572" s="713"/>
      <c r="KA13572" s="713"/>
      <c r="KB13572" s="713"/>
      <c r="KC13572" s="713"/>
      <c r="KD13572" s="713"/>
      <c r="KE13572" s="713"/>
      <c r="KF13572" s="713"/>
      <c r="KG13572" s="713"/>
      <c r="KH13572" s="713"/>
      <c r="KI13572" s="713"/>
      <c r="KJ13572" s="713"/>
      <c r="KK13572" s="713"/>
      <c r="KL13572" s="713"/>
      <c r="KM13572" s="713"/>
      <c r="KN13572" s="713"/>
      <c r="KO13572" s="713"/>
      <c r="KP13572" s="713"/>
      <c r="KQ13572" s="713"/>
      <c r="KR13572" s="713"/>
      <c r="KS13572" s="713"/>
      <c r="KT13572" s="713"/>
      <c r="KU13572" s="713"/>
      <c r="KV13572" s="713"/>
      <c r="KW13572" s="713"/>
      <c r="KX13572" s="713"/>
      <c r="KY13572" s="713"/>
      <c r="KZ13572" s="713"/>
      <c r="LA13572" s="713"/>
      <c r="LB13572" s="713"/>
      <c r="LC13572" s="713"/>
      <c r="LD13572" s="713"/>
      <c r="LE13572" s="713"/>
      <c r="LF13572" s="713"/>
      <c r="LG13572" s="713"/>
      <c r="LH13572" s="713"/>
      <c r="LI13572" s="713"/>
      <c r="LJ13572" s="713"/>
      <c r="LK13572" s="713"/>
      <c r="LL13572" s="713"/>
      <c r="LM13572" s="713"/>
      <c r="LN13572" s="713"/>
      <c r="LO13572" s="713"/>
      <c r="LP13572" s="713"/>
      <c r="LQ13572" s="713"/>
      <c r="LR13572" s="713"/>
      <c r="LS13572" s="713"/>
      <c r="LT13572" s="713"/>
      <c r="LU13572" s="713"/>
      <c r="LV13572" s="713"/>
      <c r="LW13572" s="713"/>
      <c r="LX13572" s="713"/>
      <c r="LY13572" s="713"/>
      <c r="LZ13572" s="713"/>
      <c r="MA13572" s="713"/>
      <c r="MB13572" s="713"/>
      <c r="MC13572" s="713"/>
      <c r="MD13572" s="713"/>
      <c r="ME13572" s="713"/>
      <c r="MF13572" s="713"/>
      <c r="MG13572" s="713"/>
      <c r="MH13572" s="713"/>
      <c r="MI13572" s="713"/>
      <c r="MJ13572" s="713"/>
      <c r="MK13572" s="713"/>
      <c r="ML13572" s="713"/>
      <c r="MM13572" s="713"/>
      <c r="MN13572" s="713"/>
      <c r="MO13572" s="713"/>
      <c r="MP13572" s="713"/>
      <c r="MQ13572" s="713"/>
      <c r="MR13572" s="713"/>
      <c r="MS13572" s="713"/>
      <c r="MT13572" s="713"/>
      <c r="MU13572" s="713"/>
      <c r="MV13572" s="714"/>
      <c r="MW13572" s="714"/>
      <c r="MX13572" s="714"/>
      <c r="MY13572" s="714"/>
      <c r="MZ13572" s="714"/>
    </row>
    <row r="13573" spans="1:364" s="49" customFormat="1">
      <c r="A13573" s="723"/>
      <c r="B13573" s="724"/>
      <c r="C13573" s="709"/>
      <c r="D13573" s="474"/>
      <c r="E13573" s="7"/>
      <c r="F13573" s="7"/>
      <c r="G13573" s="7"/>
      <c r="H13573" s="6"/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6"/>
      <c r="AE13573" s="6"/>
      <c r="AF13573" s="373"/>
      <c r="AG13573" s="7"/>
      <c r="AH13573" s="7"/>
      <c r="AI13573" s="7"/>
      <c r="AJ13573" s="7"/>
      <c r="AK13573" s="7"/>
      <c r="AL13573" s="7"/>
      <c r="AM13573" s="7"/>
      <c r="AN13573" s="7"/>
      <c r="AO13573" s="373"/>
      <c r="AP13573" s="6"/>
      <c r="AQ13573" s="6"/>
      <c r="AR13573" s="6"/>
      <c r="AS13573" s="6"/>
      <c r="AT13573" s="6"/>
      <c r="AU13573" s="6"/>
      <c r="AV13573" s="6"/>
      <c r="AW13573" s="6"/>
      <c r="AX13573" s="6"/>
      <c r="AY13573" s="6"/>
      <c r="AZ13573" s="6"/>
      <c r="BA13573" s="6"/>
      <c r="BB13573" s="6"/>
      <c r="BC13573" s="6"/>
      <c r="BD13573" s="6"/>
      <c r="BE13573" s="6"/>
      <c r="BF13573" s="6"/>
      <c r="BG13573" s="6"/>
      <c r="BH13573" s="6"/>
      <c r="BI13573" s="6"/>
      <c r="BJ13573" s="6"/>
      <c r="BK13573" s="6"/>
      <c r="BL13573" s="6"/>
      <c r="BM13573" s="6"/>
      <c r="BN13573" s="6"/>
      <c r="BO13573" s="6"/>
      <c r="BP13573" s="6"/>
      <c r="BQ13573" s="6"/>
      <c r="BR13573" s="6"/>
      <c r="BS13573" s="6"/>
      <c r="BT13573" s="6"/>
      <c r="BU13573" s="6"/>
      <c r="BV13573" s="6"/>
      <c r="BW13573" s="6"/>
      <c r="BX13573" s="6"/>
      <c r="BY13573" s="6"/>
      <c r="BZ13573" s="373"/>
      <c r="CA13573" s="7"/>
      <c r="CB13573" s="7"/>
      <c r="CC13573" s="7"/>
      <c r="CD13573" s="7"/>
      <c r="CE13573" s="7"/>
      <c r="CF13573" s="7"/>
      <c r="CG13573" s="7"/>
      <c r="CH13573" s="7"/>
      <c r="CI13573" s="7"/>
      <c r="CJ13573" s="7"/>
      <c r="CK13573" s="7"/>
      <c r="CL13573" s="7"/>
      <c r="CM13573" s="7"/>
      <c r="CN13573" s="7"/>
      <c r="CO13573" s="7"/>
      <c r="CP13573" s="7"/>
      <c r="CQ13573" s="7"/>
      <c r="CR13573" s="7"/>
      <c r="CS13573" s="7"/>
      <c r="CT13573" s="7"/>
      <c r="CU13573" s="7"/>
      <c r="CV13573" s="7"/>
      <c r="CW13573" s="7"/>
      <c r="CX13573" s="7"/>
      <c r="CY13573" s="7"/>
      <c r="CZ13573" s="7"/>
      <c r="DA13573" s="7"/>
      <c r="DB13573" s="7"/>
      <c r="DC13573" s="7"/>
      <c r="DD13573" s="7"/>
      <c r="DE13573" s="7"/>
      <c r="DF13573" s="7"/>
      <c r="DG13573" s="373"/>
      <c r="DH13573" s="6"/>
      <c r="DI13573" s="6"/>
      <c r="DJ13573" s="6"/>
      <c r="DK13573" s="6"/>
      <c r="DL13573" s="6"/>
      <c r="DM13573" s="6"/>
      <c r="DN13573" s="6"/>
      <c r="DO13573" s="6"/>
      <c r="DP13573" s="6"/>
      <c r="DQ13573" s="6"/>
      <c r="DR13573" s="6"/>
      <c r="DS13573" s="6"/>
      <c r="DT13573" s="6"/>
      <c r="DU13573" s="6"/>
      <c r="DV13573" s="6"/>
      <c r="DW13573" s="6"/>
      <c r="DX13573" s="6"/>
      <c r="DY13573" s="6"/>
      <c r="DZ13573" s="6"/>
      <c r="EA13573" s="6"/>
      <c r="EB13573" s="6"/>
      <c r="EC13573" s="6"/>
      <c r="ED13573" s="6"/>
      <c r="EE13573" s="6"/>
      <c r="EF13573" s="6"/>
      <c r="EG13573" s="6"/>
      <c r="EH13573" s="6"/>
      <c r="EI13573" s="6"/>
      <c r="EJ13573" s="6"/>
      <c r="EK13573" s="6"/>
      <c r="EL13573" s="6"/>
      <c r="EM13573" s="6"/>
      <c r="EN13573" s="6"/>
      <c r="EO13573" s="6"/>
      <c r="EP13573" s="6"/>
      <c r="EQ13573" s="6"/>
      <c r="ER13573" s="6"/>
      <c r="ES13573" s="6"/>
      <c r="ET13573" s="6"/>
      <c r="EU13573" s="6"/>
      <c r="EV13573" s="6"/>
      <c r="EW13573" s="6"/>
      <c r="EX13573" s="6"/>
      <c r="EY13573" s="6"/>
      <c r="EZ13573" s="6"/>
      <c r="FA13573" s="6"/>
      <c r="FB13573" s="6"/>
      <c r="FC13573" s="6"/>
      <c r="FD13573" s="6"/>
      <c r="FE13573" s="6"/>
      <c r="FF13573" s="373"/>
      <c r="FG13573" s="6"/>
      <c r="FH13573" s="6"/>
      <c r="FI13573" s="6"/>
      <c r="FJ13573" s="6"/>
      <c r="FK13573" s="6"/>
      <c r="FL13573" s="6"/>
      <c r="FM13573" s="225"/>
      <c r="FN13573" s="6"/>
      <c r="FO13573" s="6"/>
      <c r="FP13573" s="6"/>
      <c r="FQ13573" s="6"/>
      <c r="FR13573" s="510"/>
      <c r="FS13573" s="3"/>
      <c r="FT13573" s="3"/>
      <c r="FU13573" s="3"/>
      <c r="FV13573" s="3"/>
      <c r="FW13573" s="3"/>
      <c r="FX13573" s="3"/>
      <c r="FY13573" s="3"/>
      <c r="FZ13573" s="3"/>
      <c r="GA13573" s="3"/>
      <c r="GB13573" s="3"/>
      <c r="GC13573" s="3"/>
      <c r="GD13573" s="3"/>
      <c r="GE13573" s="3"/>
      <c r="GF13573" s="3"/>
      <c r="GG13573" s="3"/>
      <c r="GH13573" s="3"/>
      <c r="GI13573" s="101"/>
      <c r="GJ13573" s="511"/>
      <c r="GK13573" s="101"/>
      <c r="GL13573" s="77"/>
      <c r="GM13573" s="77"/>
      <c r="GN13573" s="77"/>
      <c r="GO13573" s="77"/>
      <c r="GP13573" s="77"/>
      <c r="GQ13573" s="77"/>
      <c r="GR13573" s="77"/>
      <c r="GS13573" s="77"/>
      <c r="GT13573" s="77"/>
      <c r="GU13573" s="77"/>
      <c r="GV13573" s="77"/>
      <c r="GW13573" s="77"/>
      <c r="GX13573" s="77"/>
      <c r="GY13573" s="77"/>
      <c r="GZ13573" s="77"/>
      <c r="HA13573" s="77"/>
      <c r="HB13573" s="77"/>
      <c r="HC13573" s="77"/>
      <c r="HD13573" s="77"/>
      <c r="HE13573" s="77"/>
      <c r="HF13573" s="77"/>
      <c r="HG13573" s="77"/>
      <c r="HH13573" s="77"/>
      <c r="HI13573" s="77"/>
      <c r="HJ13573" s="77"/>
      <c r="HK13573" s="77"/>
      <c r="HL13573" s="77"/>
      <c r="HM13573" s="77"/>
      <c r="HN13573" s="77"/>
      <c r="HO13573" s="77"/>
      <c r="HP13573" s="77"/>
      <c r="HQ13573" s="77"/>
      <c r="HR13573" s="77"/>
      <c r="HS13573" s="77"/>
      <c r="HT13573" s="77"/>
      <c r="HU13573" s="77"/>
      <c r="HV13573" s="77"/>
      <c r="HW13573" s="77"/>
      <c r="HX13573" s="77"/>
      <c r="HY13573" s="77"/>
      <c r="HZ13573" s="77"/>
      <c r="IA13573" s="77"/>
      <c r="IB13573" s="77"/>
      <c r="IC13573" s="77"/>
      <c r="ID13573" s="77"/>
      <c r="IE13573" s="77"/>
      <c r="IF13573" s="77"/>
      <c r="IG13573" s="77"/>
      <c r="IH13573" s="77"/>
      <c r="II13573" s="77"/>
      <c r="IJ13573" s="77"/>
      <c r="IK13573" s="77"/>
      <c r="IL13573" s="77"/>
      <c r="IM13573" s="77"/>
      <c r="IN13573" s="77"/>
      <c r="IO13573" s="77"/>
      <c r="IP13573" s="77"/>
      <c r="IQ13573" s="77"/>
      <c r="IR13573" s="77"/>
      <c r="IS13573" s="77"/>
      <c r="IT13573" s="77"/>
      <c r="IU13573" s="77"/>
      <c r="IV13573" s="3"/>
      <c r="IW13573" s="3"/>
      <c r="IX13573" s="3"/>
      <c r="IY13573" s="3"/>
      <c r="IZ13573" s="3"/>
      <c r="JA13573" s="551"/>
      <c r="JB13573" s="713"/>
      <c r="JC13573" s="713"/>
      <c r="JD13573" s="713"/>
      <c r="JE13573" s="713"/>
      <c r="JF13573" s="713"/>
      <c r="JG13573" s="713"/>
      <c r="JH13573" s="713"/>
      <c r="JI13573" s="713"/>
      <c r="JJ13573" s="713"/>
      <c r="JK13573" s="713"/>
      <c r="JL13573" s="713"/>
      <c r="JM13573" s="713"/>
      <c r="JN13573" s="713"/>
      <c r="JO13573" s="713"/>
      <c r="JP13573" s="713"/>
      <c r="JQ13573" s="713"/>
      <c r="JR13573" s="713"/>
      <c r="JS13573" s="713"/>
      <c r="JT13573" s="713"/>
      <c r="JU13573" s="713"/>
      <c r="JV13573" s="713"/>
      <c r="JW13573" s="713"/>
      <c r="JX13573" s="713"/>
      <c r="JY13573" s="713"/>
      <c r="JZ13573" s="713"/>
      <c r="KA13573" s="713"/>
      <c r="KB13573" s="713"/>
      <c r="KC13573" s="713"/>
      <c r="KD13573" s="713"/>
      <c r="KE13573" s="713"/>
      <c r="KF13573" s="713"/>
      <c r="KG13573" s="713"/>
      <c r="KH13573" s="713"/>
      <c r="KI13573" s="713"/>
      <c r="KJ13573" s="713"/>
      <c r="KK13573" s="713"/>
      <c r="KL13573" s="713"/>
      <c r="KM13573" s="713"/>
      <c r="KN13573" s="713"/>
      <c r="KO13573" s="713"/>
      <c r="KP13573" s="713"/>
      <c r="KQ13573" s="713"/>
      <c r="KR13573" s="713"/>
      <c r="KS13573" s="713"/>
      <c r="KT13573" s="713"/>
      <c r="KU13573" s="713"/>
      <c r="KV13573" s="713"/>
      <c r="KW13573" s="713"/>
      <c r="KX13573" s="713"/>
      <c r="KY13573" s="713"/>
      <c r="KZ13573" s="713"/>
      <c r="LA13573" s="713"/>
      <c r="LB13573" s="713"/>
      <c r="LC13573" s="713"/>
      <c r="LD13573" s="713"/>
      <c r="LE13573" s="713"/>
      <c r="LF13573" s="713"/>
      <c r="LG13573" s="713"/>
      <c r="LH13573" s="713"/>
      <c r="LI13573" s="713"/>
      <c r="LJ13573" s="713"/>
      <c r="LK13573" s="713"/>
      <c r="LL13573" s="713"/>
      <c r="LM13573" s="713"/>
      <c r="LN13573" s="713"/>
      <c r="LO13573" s="713"/>
      <c r="LP13573" s="713"/>
      <c r="LQ13573" s="713"/>
      <c r="LR13573" s="713"/>
      <c r="LS13573" s="713"/>
      <c r="LT13573" s="713"/>
      <c r="LU13573" s="713"/>
      <c r="LV13573" s="713"/>
      <c r="LW13573" s="713"/>
      <c r="LX13573" s="713"/>
      <c r="LY13573" s="713"/>
      <c r="LZ13573" s="713"/>
      <c r="MA13573" s="713"/>
      <c r="MB13573" s="713"/>
      <c r="MC13573" s="713"/>
      <c r="MD13573" s="713"/>
      <c r="ME13573" s="713"/>
      <c r="MF13573" s="713"/>
      <c r="MG13573" s="713"/>
      <c r="MH13573" s="713"/>
      <c r="MI13573" s="713"/>
      <c r="MJ13573" s="713"/>
      <c r="MK13573" s="713"/>
      <c r="ML13573" s="713"/>
      <c r="MM13573" s="713"/>
      <c r="MN13573" s="713"/>
      <c r="MO13573" s="713"/>
      <c r="MP13573" s="713"/>
      <c r="MQ13573" s="713"/>
      <c r="MR13573" s="713"/>
      <c r="MS13573" s="713"/>
      <c r="MT13573" s="713"/>
      <c r="MU13573" s="713"/>
      <c r="MV13573" s="714"/>
      <c r="MW13573" s="714"/>
      <c r="MX13573" s="714"/>
      <c r="MY13573" s="714"/>
      <c r="MZ13573" s="714"/>
    </row>
    <row r="13574" spans="1:364" s="49" customFormat="1">
      <c r="A13574" s="723"/>
      <c r="B13574" s="724"/>
      <c r="C13574" s="709"/>
      <c r="D13574" s="474"/>
      <c r="E13574" s="7"/>
      <c r="F13574" s="7"/>
      <c r="G13574" s="7"/>
      <c r="H13574" s="6"/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6"/>
      <c r="AE13574" s="6"/>
      <c r="AF13574" s="373"/>
      <c r="AG13574" s="7"/>
      <c r="AH13574" s="7"/>
      <c r="AI13574" s="7"/>
      <c r="AJ13574" s="7"/>
      <c r="AK13574" s="7"/>
      <c r="AL13574" s="7"/>
      <c r="AM13574" s="7"/>
      <c r="AN13574" s="7"/>
      <c r="AO13574" s="373"/>
      <c r="AP13574" s="6"/>
      <c r="AQ13574" s="6"/>
      <c r="AR13574" s="6"/>
      <c r="AS13574" s="6"/>
      <c r="AT13574" s="6"/>
      <c r="AU13574" s="6"/>
      <c r="AV13574" s="6"/>
      <c r="AW13574" s="6"/>
      <c r="AX13574" s="6"/>
      <c r="AY13574" s="6"/>
      <c r="AZ13574" s="6"/>
      <c r="BA13574" s="6"/>
      <c r="BB13574" s="6"/>
      <c r="BC13574" s="6"/>
      <c r="BD13574" s="6"/>
      <c r="BE13574" s="6"/>
      <c r="BF13574" s="6"/>
      <c r="BG13574" s="6"/>
      <c r="BH13574" s="6"/>
      <c r="BI13574" s="6"/>
      <c r="BJ13574" s="6"/>
      <c r="BK13574" s="6"/>
      <c r="BL13574" s="6"/>
      <c r="BM13574" s="6"/>
      <c r="BN13574" s="6"/>
      <c r="BO13574" s="6"/>
      <c r="BP13574" s="6"/>
      <c r="BQ13574" s="6"/>
      <c r="BR13574" s="6"/>
      <c r="BS13574" s="6"/>
      <c r="BT13574" s="6"/>
      <c r="BU13574" s="6"/>
      <c r="BV13574" s="6"/>
      <c r="BW13574" s="6"/>
      <c r="BX13574" s="6"/>
      <c r="BY13574" s="6"/>
      <c r="BZ13574" s="373"/>
      <c r="CA13574" s="7"/>
      <c r="CB13574" s="7"/>
      <c r="CC13574" s="7"/>
      <c r="CD13574" s="7"/>
      <c r="CE13574" s="7"/>
      <c r="CF13574" s="7"/>
      <c r="CG13574" s="7"/>
      <c r="CH13574" s="7"/>
      <c r="CI13574" s="7"/>
      <c r="CJ13574" s="7"/>
      <c r="CK13574" s="7"/>
      <c r="CL13574" s="7"/>
      <c r="CM13574" s="7"/>
      <c r="CN13574" s="7"/>
      <c r="CO13574" s="7"/>
      <c r="CP13574" s="7"/>
      <c r="CQ13574" s="7"/>
      <c r="CR13574" s="7"/>
      <c r="CS13574" s="7"/>
      <c r="CT13574" s="7"/>
      <c r="CU13574" s="7"/>
      <c r="CV13574" s="7"/>
      <c r="CW13574" s="7"/>
      <c r="CX13574" s="7"/>
      <c r="CY13574" s="7"/>
      <c r="CZ13574" s="7"/>
      <c r="DA13574" s="7"/>
      <c r="DB13574" s="7"/>
      <c r="DC13574" s="7"/>
      <c r="DD13574" s="7"/>
      <c r="DE13574" s="7"/>
      <c r="DF13574" s="7"/>
      <c r="DG13574" s="373"/>
      <c r="DH13574" s="6"/>
      <c r="DI13574" s="6"/>
      <c r="DJ13574" s="6"/>
      <c r="DK13574" s="6"/>
      <c r="DL13574" s="6"/>
      <c r="DM13574" s="6"/>
      <c r="DN13574" s="6"/>
      <c r="DO13574" s="6"/>
      <c r="DP13574" s="6"/>
      <c r="DQ13574" s="6"/>
      <c r="DR13574" s="6"/>
      <c r="DS13574" s="6"/>
      <c r="DT13574" s="6"/>
      <c r="DU13574" s="6"/>
      <c r="DV13574" s="6"/>
      <c r="DW13574" s="6"/>
      <c r="DX13574" s="6"/>
      <c r="DY13574" s="6"/>
      <c r="DZ13574" s="6"/>
      <c r="EA13574" s="6"/>
      <c r="EB13574" s="6"/>
      <c r="EC13574" s="6"/>
      <c r="ED13574" s="6"/>
      <c r="EE13574" s="6"/>
      <c r="EF13574" s="6"/>
      <c r="EG13574" s="6"/>
      <c r="EH13574" s="6"/>
      <c r="EI13574" s="6"/>
      <c r="EJ13574" s="6"/>
      <c r="EK13574" s="6"/>
      <c r="EL13574" s="6"/>
      <c r="EM13574" s="6"/>
      <c r="EN13574" s="6"/>
      <c r="EO13574" s="6"/>
      <c r="EP13574" s="6"/>
      <c r="EQ13574" s="6"/>
      <c r="ER13574" s="6"/>
      <c r="ES13574" s="6"/>
      <c r="ET13574" s="6"/>
      <c r="EU13574" s="6"/>
      <c r="EV13574" s="6"/>
      <c r="EW13574" s="6"/>
      <c r="EX13574" s="6"/>
      <c r="EY13574" s="6"/>
      <c r="EZ13574" s="6"/>
      <c r="FA13574" s="6"/>
      <c r="FB13574" s="6"/>
      <c r="FC13574" s="6"/>
      <c r="FD13574" s="6"/>
      <c r="FE13574" s="6"/>
      <c r="FF13574" s="373"/>
      <c r="FG13574" s="6"/>
      <c r="FH13574" s="6"/>
      <c r="FI13574" s="6"/>
      <c r="FJ13574" s="6"/>
      <c r="FK13574" s="6"/>
      <c r="FL13574" s="6"/>
      <c r="FM13574" s="225"/>
      <c r="FN13574" s="6"/>
      <c r="FO13574" s="6"/>
      <c r="FP13574" s="6"/>
      <c r="FQ13574" s="6"/>
      <c r="FR13574" s="510"/>
      <c r="FS13574" s="3"/>
      <c r="FT13574" s="3"/>
      <c r="FU13574" s="3"/>
      <c r="FV13574" s="3"/>
      <c r="FW13574" s="3"/>
      <c r="FX13574" s="3"/>
      <c r="FY13574" s="3"/>
      <c r="FZ13574" s="3"/>
      <c r="GA13574" s="3"/>
      <c r="GB13574" s="3"/>
      <c r="GC13574" s="3"/>
      <c r="GD13574" s="3"/>
      <c r="GE13574" s="3"/>
      <c r="GF13574" s="3"/>
      <c r="GG13574" s="3"/>
      <c r="GH13574" s="3"/>
      <c r="GI13574" s="101"/>
      <c r="GJ13574" s="511"/>
      <c r="GK13574" s="101"/>
      <c r="GL13574" s="77"/>
      <c r="GM13574" s="77"/>
      <c r="GN13574" s="77"/>
      <c r="GO13574" s="77"/>
      <c r="GP13574" s="77"/>
      <c r="GQ13574" s="77"/>
      <c r="GR13574" s="77"/>
      <c r="GS13574" s="77"/>
      <c r="GT13574" s="77"/>
      <c r="GU13574" s="77"/>
      <c r="GV13574" s="77"/>
      <c r="GW13574" s="77"/>
      <c r="GX13574" s="77"/>
      <c r="GY13574" s="77"/>
      <c r="GZ13574" s="77"/>
      <c r="HA13574" s="77"/>
      <c r="HB13574" s="77"/>
      <c r="HC13574" s="77"/>
      <c r="HD13574" s="77"/>
      <c r="HE13574" s="77"/>
      <c r="HF13574" s="77"/>
      <c r="HG13574" s="77"/>
      <c r="HH13574" s="77"/>
      <c r="HI13574" s="77"/>
      <c r="HJ13574" s="77"/>
      <c r="HK13574" s="77"/>
      <c r="HL13574" s="77"/>
      <c r="HM13574" s="77"/>
      <c r="HN13574" s="77"/>
      <c r="HO13574" s="77"/>
      <c r="HP13574" s="77"/>
      <c r="HQ13574" s="77"/>
      <c r="HR13574" s="77"/>
      <c r="HS13574" s="77"/>
      <c r="HT13574" s="77"/>
      <c r="HU13574" s="77"/>
      <c r="HV13574" s="77"/>
      <c r="HW13574" s="77"/>
      <c r="HX13574" s="77"/>
      <c r="HY13574" s="77"/>
      <c r="HZ13574" s="77"/>
      <c r="IA13574" s="77"/>
      <c r="IB13574" s="77"/>
      <c r="IC13574" s="77"/>
      <c r="ID13574" s="77"/>
      <c r="IE13574" s="77"/>
      <c r="IF13574" s="77"/>
      <c r="IG13574" s="77"/>
      <c r="IH13574" s="77"/>
      <c r="II13574" s="77"/>
      <c r="IJ13574" s="77"/>
      <c r="IK13574" s="77"/>
      <c r="IL13574" s="77"/>
      <c r="IM13574" s="77"/>
      <c r="IN13574" s="77"/>
      <c r="IO13574" s="77"/>
      <c r="IP13574" s="77"/>
      <c r="IQ13574" s="77"/>
      <c r="IR13574" s="77"/>
      <c r="IS13574" s="77"/>
      <c r="IT13574" s="77"/>
      <c r="IU13574" s="77"/>
      <c r="IV13574" s="3"/>
      <c r="IW13574" s="3"/>
      <c r="IX13574" s="3"/>
      <c r="IY13574" s="3"/>
      <c r="IZ13574" s="3"/>
      <c r="JA13574" s="551"/>
      <c r="JB13574" s="713"/>
      <c r="JC13574" s="713"/>
      <c r="JD13574" s="713"/>
      <c r="JE13574" s="713"/>
      <c r="JF13574" s="713"/>
      <c r="JG13574" s="713"/>
      <c r="JH13574" s="713"/>
      <c r="JI13574" s="713"/>
      <c r="JJ13574" s="713"/>
      <c r="JK13574" s="713"/>
      <c r="JL13574" s="713"/>
      <c r="JM13574" s="713"/>
      <c r="JN13574" s="713"/>
      <c r="JO13574" s="713"/>
      <c r="JP13574" s="713"/>
      <c r="JQ13574" s="713"/>
      <c r="JR13574" s="713"/>
      <c r="JS13574" s="713"/>
      <c r="JT13574" s="713"/>
      <c r="JU13574" s="713"/>
      <c r="JV13574" s="713"/>
      <c r="JW13574" s="713"/>
      <c r="JX13574" s="713"/>
      <c r="JY13574" s="713"/>
      <c r="JZ13574" s="713"/>
      <c r="KA13574" s="713"/>
      <c r="KB13574" s="713"/>
      <c r="KC13574" s="713"/>
      <c r="KD13574" s="713"/>
      <c r="KE13574" s="713"/>
      <c r="KF13574" s="713"/>
      <c r="KG13574" s="713"/>
      <c r="KH13574" s="713"/>
      <c r="KI13574" s="713"/>
      <c r="KJ13574" s="713"/>
      <c r="KK13574" s="713"/>
      <c r="KL13574" s="713"/>
      <c r="KM13574" s="713"/>
      <c r="KN13574" s="713"/>
      <c r="KO13574" s="713"/>
      <c r="KP13574" s="713"/>
      <c r="KQ13574" s="713"/>
      <c r="KR13574" s="713"/>
      <c r="KS13574" s="713"/>
      <c r="KT13574" s="713"/>
      <c r="KU13574" s="713"/>
      <c r="KV13574" s="713"/>
      <c r="KW13574" s="713"/>
      <c r="KX13574" s="713"/>
      <c r="KY13574" s="713"/>
      <c r="KZ13574" s="713"/>
      <c r="LA13574" s="713"/>
      <c r="LB13574" s="713"/>
      <c r="LC13574" s="713"/>
      <c r="LD13574" s="713"/>
      <c r="LE13574" s="713"/>
      <c r="LF13574" s="713"/>
      <c r="LG13574" s="713"/>
      <c r="LH13574" s="713"/>
      <c r="LI13574" s="713"/>
      <c r="LJ13574" s="713"/>
      <c r="LK13574" s="713"/>
      <c r="LL13574" s="713"/>
      <c r="LM13574" s="713"/>
      <c r="LN13574" s="713"/>
      <c r="LO13574" s="713"/>
      <c r="LP13574" s="713"/>
      <c r="LQ13574" s="713"/>
      <c r="LR13574" s="713"/>
      <c r="LS13574" s="713"/>
      <c r="LT13574" s="713"/>
      <c r="LU13574" s="713"/>
      <c r="LV13574" s="713"/>
      <c r="LW13574" s="713"/>
      <c r="LX13574" s="713"/>
      <c r="LY13574" s="713"/>
      <c r="LZ13574" s="713"/>
      <c r="MA13574" s="713"/>
      <c r="MB13574" s="713"/>
      <c r="MC13574" s="713"/>
      <c r="MD13574" s="713"/>
      <c r="ME13574" s="713"/>
      <c r="MF13574" s="713"/>
      <c r="MG13574" s="713"/>
      <c r="MH13574" s="713"/>
      <c r="MI13574" s="713"/>
      <c r="MJ13574" s="713"/>
      <c r="MK13574" s="713"/>
      <c r="ML13574" s="713"/>
      <c r="MM13574" s="713"/>
      <c r="MN13574" s="713"/>
      <c r="MO13574" s="713"/>
      <c r="MP13574" s="713"/>
      <c r="MQ13574" s="713"/>
      <c r="MR13574" s="713"/>
      <c r="MS13574" s="713"/>
      <c r="MT13574" s="713"/>
      <c r="MU13574" s="713"/>
      <c r="MV13574" s="714"/>
      <c r="MW13574" s="714"/>
      <c r="MX13574" s="714"/>
      <c r="MY13574" s="714"/>
      <c r="MZ13574" s="714"/>
    </row>
    <row r="13575" spans="1:364" s="49" customFormat="1">
      <c r="A13575" s="723"/>
      <c r="B13575" s="724"/>
      <c r="C13575" s="709"/>
      <c r="D13575" s="474"/>
      <c r="E13575" s="7"/>
      <c r="F13575" s="7"/>
      <c r="G13575" s="7"/>
      <c r="H13575" s="6"/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6"/>
      <c r="AE13575" s="6"/>
      <c r="AF13575" s="373"/>
      <c r="AG13575" s="7"/>
      <c r="AH13575" s="7"/>
      <c r="AI13575" s="7"/>
      <c r="AJ13575" s="7"/>
      <c r="AK13575" s="7"/>
      <c r="AL13575" s="7"/>
      <c r="AM13575" s="7"/>
      <c r="AN13575" s="7"/>
      <c r="AO13575" s="373"/>
      <c r="AP13575" s="6"/>
      <c r="AQ13575" s="6"/>
      <c r="AR13575" s="6"/>
      <c r="AS13575" s="6"/>
      <c r="AT13575" s="6"/>
      <c r="AU13575" s="6"/>
      <c r="AV13575" s="6"/>
      <c r="AW13575" s="6"/>
      <c r="AX13575" s="6"/>
      <c r="AY13575" s="6"/>
      <c r="AZ13575" s="6"/>
      <c r="BA13575" s="6"/>
      <c r="BB13575" s="6"/>
      <c r="BC13575" s="6"/>
      <c r="BD13575" s="6"/>
      <c r="BE13575" s="6"/>
      <c r="BF13575" s="6"/>
      <c r="BG13575" s="6"/>
      <c r="BH13575" s="6"/>
      <c r="BI13575" s="6"/>
      <c r="BJ13575" s="6"/>
      <c r="BK13575" s="6"/>
      <c r="BL13575" s="6"/>
      <c r="BM13575" s="6"/>
      <c r="BN13575" s="6"/>
      <c r="BO13575" s="6"/>
      <c r="BP13575" s="6"/>
      <c r="BQ13575" s="6"/>
      <c r="BR13575" s="6"/>
      <c r="BS13575" s="6"/>
      <c r="BT13575" s="6"/>
      <c r="BU13575" s="6"/>
      <c r="BV13575" s="6"/>
      <c r="BW13575" s="6"/>
      <c r="BX13575" s="6"/>
      <c r="BY13575" s="6"/>
      <c r="BZ13575" s="373"/>
      <c r="CA13575" s="7"/>
      <c r="CB13575" s="7"/>
      <c r="CC13575" s="7"/>
      <c r="CD13575" s="7"/>
      <c r="CE13575" s="7"/>
      <c r="CF13575" s="7"/>
      <c r="CG13575" s="7"/>
      <c r="CH13575" s="7"/>
      <c r="CI13575" s="7"/>
      <c r="CJ13575" s="7"/>
      <c r="CK13575" s="7"/>
      <c r="CL13575" s="7"/>
      <c r="CM13575" s="7"/>
      <c r="CN13575" s="7"/>
      <c r="CO13575" s="7"/>
      <c r="CP13575" s="7"/>
      <c r="CQ13575" s="7"/>
      <c r="CR13575" s="7"/>
      <c r="CS13575" s="7"/>
      <c r="CT13575" s="7"/>
      <c r="CU13575" s="7"/>
      <c r="CV13575" s="7"/>
      <c r="CW13575" s="7"/>
      <c r="CX13575" s="7"/>
      <c r="CY13575" s="7"/>
      <c r="CZ13575" s="7"/>
      <c r="DA13575" s="7"/>
      <c r="DB13575" s="7"/>
      <c r="DC13575" s="7"/>
      <c r="DD13575" s="7"/>
      <c r="DE13575" s="7"/>
      <c r="DF13575" s="7"/>
      <c r="DG13575" s="373"/>
      <c r="DH13575" s="6"/>
      <c r="DI13575" s="6"/>
      <c r="DJ13575" s="6"/>
      <c r="DK13575" s="6"/>
      <c r="DL13575" s="6"/>
      <c r="DM13575" s="6"/>
      <c r="DN13575" s="6"/>
      <c r="DO13575" s="6"/>
      <c r="DP13575" s="6"/>
      <c r="DQ13575" s="6"/>
      <c r="DR13575" s="6"/>
      <c r="DS13575" s="6"/>
      <c r="DT13575" s="6"/>
      <c r="DU13575" s="6"/>
      <c r="DV13575" s="6"/>
      <c r="DW13575" s="6"/>
      <c r="DX13575" s="6"/>
      <c r="DY13575" s="6"/>
      <c r="DZ13575" s="6"/>
      <c r="EA13575" s="6"/>
      <c r="EB13575" s="6"/>
      <c r="EC13575" s="6"/>
      <c r="ED13575" s="6"/>
      <c r="EE13575" s="6"/>
      <c r="EF13575" s="6"/>
      <c r="EG13575" s="6"/>
      <c r="EH13575" s="6"/>
      <c r="EI13575" s="6"/>
      <c r="EJ13575" s="6"/>
      <c r="EK13575" s="6"/>
      <c r="EL13575" s="6"/>
      <c r="EM13575" s="6"/>
      <c r="EN13575" s="6"/>
      <c r="EO13575" s="6"/>
      <c r="EP13575" s="6"/>
      <c r="EQ13575" s="6"/>
      <c r="ER13575" s="6"/>
      <c r="ES13575" s="6"/>
      <c r="ET13575" s="6"/>
      <c r="EU13575" s="6"/>
      <c r="EV13575" s="6"/>
      <c r="EW13575" s="6"/>
      <c r="EX13575" s="6"/>
      <c r="EY13575" s="6"/>
      <c r="EZ13575" s="6"/>
      <c r="FA13575" s="6"/>
      <c r="FB13575" s="6"/>
      <c r="FC13575" s="6"/>
      <c r="FD13575" s="6"/>
      <c r="FE13575" s="6"/>
      <c r="FF13575" s="373"/>
      <c r="FG13575" s="6"/>
      <c r="FH13575" s="6"/>
      <c r="FI13575" s="6"/>
      <c r="FJ13575" s="6"/>
      <c r="FK13575" s="6"/>
      <c r="FL13575" s="6"/>
      <c r="FM13575" s="225"/>
      <c r="FN13575" s="6"/>
      <c r="FO13575" s="6"/>
      <c r="FP13575" s="6"/>
      <c r="FQ13575" s="6"/>
      <c r="FR13575" s="510"/>
      <c r="FS13575" s="3"/>
      <c r="FT13575" s="3"/>
      <c r="FU13575" s="3"/>
      <c r="FV13575" s="3"/>
      <c r="FW13575" s="3"/>
      <c r="FX13575" s="3"/>
      <c r="FY13575" s="3"/>
      <c r="FZ13575" s="3"/>
      <c r="GA13575" s="3"/>
      <c r="GB13575" s="3"/>
      <c r="GC13575" s="3"/>
      <c r="GD13575" s="3"/>
      <c r="GE13575" s="3"/>
      <c r="GF13575" s="3"/>
      <c r="GG13575" s="3"/>
      <c r="GH13575" s="3"/>
      <c r="GI13575" s="101"/>
      <c r="GJ13575" s="511"/>
      <c r="GK13575" s="101"/>
      <c r="GL13575" s="77"/>
      <c r="GM13575" s="77"/>
      <c r="GN13575" s="77"/>
      <c r="GO13575" s="77"/>
      <c r="GP13575" s="77"/>
      <c r="GQ13575" s="77"/>
      <c r="GR13575" s="77"/>
      <c r="GS13575" s="77"/>
      <c r="GT13575" s="77"/>
      <c r="GU13575" s="77"/>
      <c r="GV13575" s="77"/>
      <c r="GW13575" s="77"/>
      <c r="GX13575" s="77"/>
      <c r="GY13575" s="77"/>
      <c r="GZ13575" s="77"/>
      <c r="HA13575" s="77"/>
      <c r="HB13575" s="77"/>
      <c r="HC13575" s="77"/>
      <c r="HD13575" s="77"/>
      <c r="HE13575" s="77"/>
      <c r="HF13575" s="77"/>
      <c r="HG13575" s="77"/>
      <c r="HH13575" s="77"/>
      <c r="HI13575" s="77"/>
      <c r="HJ13575" s="77"/>
      <c r="HK13575" s="77"/>
      <c r="HL13575" s="77"/>
      <c r="HM13575" s="77"/>
      <c r="HN13575" s="77"/>
      <c r="HO13575" s="77"/>
      <c r="HP13575" s="77"/>
      <c r="HQ13575" s="77"/>
      <c r="HR13575" s="77"/>
      <c r="HS13575" s="77"/>
      <c r="HT13575" s="77"/>
      <c r="HU13575" s="77"/>
      <c r="HV13575" s="77"/>
      <c r="HW13575" s="77"/>
      <c r="HX13575" s="77"/>
      <c r="HY13575" s="77"/>
      <c r="HZ13575" s="77"/>
      <c r="IA13575" s="77"/>
      <c r="IB13575" s="77"/>
      <c r="IC13575" s="77"/>
      <c r="ID13575" s="77"/>
      <c r="IE13575" s="77"/>
      <c r="IF13575" s="77"/>
      <c r="IG13575" s="77"/>
      <c r="IH13575" s="77"/>
      <c r="II13575" s="77"/>
      <c r="IJ13575" s="77"/>
      <c r="IK13575" s="77"/>
      <c r="IL13575" s="77"/>
      <c r="IM13575" s="77"/>
      <c r="IN13575" s="77"/>
      <c r="IO13575" s="77"/>
      <c r="IP13575" s="77"/>
      <c r="IQ13575" s="77"/>
      <c r="IR13575" s="77"/>
      <c r="IS13575" s="77"/>
      <c r="IT13575" s="77"/>
      <c r="IU13575" s="77"/>
      <c r="IV13575" s="3"/>
      <c r="IW13575" s="3"/>
      <c r="IX13575" s="3"/>
      <c r="IY13575" s="3"/>
      <c r="IZ13575" s="3"/>
      <c r="JA13575" s="551"/>
      <c r="JB13575" s="713"/>
      <c r="JC13575" s="713"/>
      <c r="JD13575" s="713"/>
      <c r="JE13575" s="713"/>
      <c r="JF13575" s="713"/>
      <c r="JG13575" s="713"/>
      <c r="JH13575" s="713"/>
      <c r="JI13575" s="713"/>
      <c r="JJ13575" s="713"/>
      <c r="JK13575" s="713"/>
      <c r="JL13575" s="713"/>
      <c r="JM13575" s="713"/>
      <c r="JN13575" s="713"/>
      <c r="JO13575" s="713"/>
      <c r="JP13575" s="713"/>
      <c r="JQ13575" s="713"/>
      <c r="JR13575" s="713"/>
      <c r="JS13575" s="713"/>
      <c r="JT13575" s="713"/>
      <c r="JU13575" s="713"/>
      <c r="JV13575" s="713"/>
      <c r="JW13575" s="713"/>
      <c r="JX13575" s="713"/>
      <c r="JY13575" s="713"/>
      <c r="JZ13575" s="713"/>
      <c r="KA13575" s="713"/>
      <c r="KB13575" s="713"/>
      <c r="KC13575" s="713"/>
      <c r="KD13575" s="713"/>
      <c r="KE13575" s="713"/>
      <c r="KF13575" s="713"/>
      <c r="KG13575" s="713"/>
      <c r="KH13575" s="713"/>
      <c r="KI13575" s="713"/>
      <c r="KJ13575" s="713"/>
      <c r="KK13575" s="713"/>
      <c r="KL13575" s="713"/>
      <c r="KM13575" s="713"/>
      <c r="KN13575" s="713"/>
      <c r="KO13575" s="713"/>
      <c r="KP13575" s="713"/>
      <c r="KQ13575" s="713"/>
      <c r="KR13575" s="713"/>
      <c r="KS13575" s="713"/>
      <c r="KT13575" s="713"/>
      <c r="KU13575" s="713"/>
      <c r="KV13575" s="713"/>
      <c r="KW13575" s="713"/>
      <c r="KX13575" s="713"/>
      <c r="KY13575" s="713"/>
      <c r="KZ13575" s="713"/>
      <c r="LA13575" s="713"/>
      <c r="LB13575" s="713"/>
      <c r="LC13575" s="713"/>
      <c r="LD13575" s="713"/>
      <c r="LE13575" s="713"/>
      <c r="LF13575" s="713"/>
      <c r="LG13575" s="713"/>
      <c r="LH13575" s="713"/>
      <c r="LI13575" s="713"/>
      <c r="LJ13575" s="713"/>
      <c r="LK13575" s="713"/>
      <c r="LL13575" s="713"/>
      <c r="LM13575" s="713"/>
      <c r="LN13575" s="713"/>
      <c r="LO13575" s="713"/>
      <c r="LP13575" s="713"/>
      <c r="LQ13575" s="713"/>
      <c r="LR13575" s="713"/>
      <c r="LS13575" s="713"/>
      <c r="LT13575" s="713"/>
      <c r="LU13575" s="713"/>
      <c r="LV13575" s="713"/>
      <c r="LW13575" s="713"/>
      <c r="LX13575" s="713"/>
      <c r="LY13575" s="713"/>
      <c r="LZ13575" s="713"/>
      <c r="MA13575" s="713"/>
      <c r="MB13575" s="713"/>
      <c r="MC13575" s="713"/>
      <c r="MD13575" s="713"/>
      <c r="ME13575" s="713"/>
      <c r="MF13575" s="713"/>
      <c r="MG13575" s="713"/>
      <c r="MH13575" s="713"/>
      <c r="MI13575" s="713"/>
      <c r="MJ13575" s="713"/>
      <c r="MK13575" s="713"/>
      <c r="ML13575" s="713"/>
      <c r="MM13575" s="713"/>
      <c r="MN13575" s="713"/>
      <c r="MO13575" s="713"/>
      <c r="MP13575" s="713"/>
      <c r="MQ13575" s="713"/>
      <c r="MR13575" s="713"/>
      <c r="MS13575" s="713"/>
      <c r="MT13575" s="713"/>
      <c r="MU13575" s="713"/>
      <c r="MV13575" s="714"/>
      <c r="MW13575" s="714"/>
      <c r="MX13575" s="714"/>
      <c r="MY13575" s="714"/>
      <c r="MZ13575" s="714"/>
    </row>
    <row r="13576" spans="1:364" s="49" customFormat="1">
      <c r="A13576" s="723"/>
      <c r="B13576" s="724"/>
      <c r="C13576" s="709"/>
      <c r="D13576" s="474"/>
      <c r="E13576" s="7"/>
      <c r="F13576" s="7"/>
      <c r="G13576" s="7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6"/>
      <c r="AE13576" s="6"/>
      <c r="AF13576" s="373"/>
      <c r="AG13576" s="7"/>
      <c r="AH13576" s="7"/>
      <c r="AI13576" s="7"/>
      <c r="AJ13576" s="7"/>
      <c r="AK13576" s="7"/>
      <c r="AL13576" s="7"/>
      <c r="AM13576" s="7"/>
      <c r="AN13576" s="7"/>
      <c r="AO13576" s="373"/>
      <c r="AP13576" s="6"/>
      <c r="AQ13576" s="6"/>
      <c r="AR13576" s="6"/>
      <c r="AS13576" s="6"/>
      <c r="AT13576" s="6"/>
      <c r="AU13576" s="6"/>
      <c r="AV13576" s="6"/>
      <c r="AW13576" s="6"/>
      <c r="AX13576" s="6"/>
      <c r="AY13576" s="6"/>
      <c r="AZ13576" s="6"/>
      <c r="BA13576" s="6"/>
      <c r="BB13576" s="6"/>
      <c r="BC13576" s="6"/>
      <c r="BD13576" s="6"/>
      <c r="BE13576" s="6"/>
      <c r="BF13576" s="6"/>
      <c r="BG13576" s="6"/>
      <c r="BH13576" s="6"/>
      <c r="BI13576" s="6"/>
      <c r="BJ13576" s="6"/>
      <c r="BK13576" s="6"/>
      <c r="BL13576" s="6"/>
      <c r="BM13576" s="6"/>
      <c r="BN13576" s="6"/>
      <c r="BO13576" s="6"/>
      <c r="BP13576" s="6"/>
      <c r="BQ13576" s="6"/>
      <c r="BR13576" s="6"/>
      <c r="BS13576" s="6"/>
      <c r="BT13576" s="6"/>
      <c r="BU13576" s="6"/>
      <c r="BV13576" s="6"/>
      <c r="BW13576" s="6"/>
      <c r="BX13576" s="6"/>
      <c r="BY13576" s="6"/>
      <c r="BZ13576" s="373"/>
      <c r="CA13576" s="7"/>
      <c r="CB13576" s="7"/>
      <c r="CC13576" s="7"/>
      <c r="CD13576" s="7"/>
      <c r="CE13576" s="7"/>
      <c r="CF13576" s="7"/>
      <c r="CG13576" s="7"/>
      <c r="CH13576" s="7"/>
      <c r="CI13576" s="7"/>
      <c r="CJ13576" s="7"/>
      <c r="CK13576" s="7"/>
      <c r="CL13576" s="7"/>
      <c r="CM13576" s="7"/>
      <c r="CN13576" s="7"/>
      <c r="CO13576" s="7"/>
      <c r="CP13576" s="7"/>
      <c r="CQ13576" s="7"/>
      <c r="CR13576" s="7"/>
      <c r="CS13576" s="7"/>
      <c r="CT13576" s="7"/>
      <c r="CU13576" s="7"/>
      <c r="CV13576" s="7"/>
      <c r="CW13576" s="7"/>
      <c r="CX13576" s="7"/>
      <c r="CY13576" s="7"/>
      <c r="CZ13576" s="7"/>
      <c r="DA13576" s="7"/>
      <c r="DB13576" s="7"/>
      <c r="DC13576" s="7"/>
      <c r="DD13576" s="7"/>
      <c r="DE13576" s="7"/>
      <c r="DF13576" s="7"/>
      <c r="DG13576" s="373"/>
      <c r="DH13576" s="6"/>
      <c r="DI13576" s="6"/>
      <c r="DJ13576" s="6"/>
      <c r="DK13576" s="6"/>
      <c r="DL13576" s="6"/>
      <c r="DM13576" s="6"/>
      <c r="DN13576" s="6"/>
      <c r="DO13576" s="6"/>
      <c r="DP13576" s="6"/>
      <c r="DQ13576" s="6"/>
      <c r="DR13576" s="6"/>
      <c r="DS13576" s="6"/>
      <c r="DT13576" s="6"/>
      <c r="DU13576" s="6"/>
      <c r="DV13576" s="6"/>
      <c r="DW13576" s="6"/>
      <c r="DX13576" s="6"/>
      <c r="DY13576" s="6"/>
      <c r="DZ13576" s="6"/>
      <c r="EA13576" s="6"/>
      <c r="EB13576" s="6"/>
      <c r="EC13576" s="6"/>
      <c r="ED13576" s="6"/>
      <c r="EE13576" s="6"/>
      <c r="EF13576" s="6"/>
      <c r="EG13576" s="6"/>
      <c r="EH13576" s="6"/>
      <c r="EI13576" s="6"/>
      <c r="EJ13576" s="6"/>
      <c r="EK13576" s="6"/>
      <c r="EL13576" s="6"/>
      <c r="EM13576" s="6"/>
      <c r="EN13576" s="6"/>
      <c r="EO13576" s="6"/>
      <c r="EP13576" s="6"/>
      <c r="EQ13576" s="6"/>
      <c r="ER13576" s="6"/>
      <c r="ES13576" s="6"/>
      <c r="ET13576" s="6"/>
      <c r="EU13576" s="6"/>
      <c r="EV13576" s="6"/>
      <c r="EW13576" s="6"/>
      <c r="EX13576" s="6"/>
      <c r="EY13576" s="6"/>
      <c r="EZ13576" s="6"/>
      <c r="FA13576" s="6"/>
      <c r="FB13576" s="6"/>
      <c r="FC13576" s="6"/>
      <c r="FD13576" s="6"/>
      <c r="FE13576" s="6"/>
      <c r="FF13576" s="373"/>
      <c r="FG13576" s="6"/>
      <c r="FH13576" s="6"/>
      <c r="FI13576" s="6"/>
      <c r="FJ13576" s="6"/>
      <c r="FK13576" s="6"/>
      <c r="FL13576" s="6"/>
      <c r="FM13576" s="225"/>
      <c r="FN13576" s="6"/>
      <c r="FO13576" s="6"/>
      <c r="FP13576" s="6"/>
      <c r="FQ13576" s="6"/>
      <c r="FR13576" s="510"/>
      <c r="FS13576" s="3"/>
      <c r="FT13576" s="3"/>
      <c r="FU13576" s="3"/>
      <c r="FV13576" s="3"/>
      <c r="FW13576" s="3"/>
      <c r="FX13576" s="3"/>
      <c r="FY13576" s="3"/>
      <c r="FZ13576" s="3"/>
      <c r="GA13576" s="3"/>
      <c r="GB13576" s="3"/>
      <c r="GC13576" s="3"/>
      <c r="GD13576" s="3"/>
      <c r="GE13576" s="3"/>
      <c r="GF13576" s="3"/>
      <c r="GG13576" s="3"/>
      <c r="GH13576" s="3"/>
      <c r="GI13576" s="101"/>
      <c r="GJ13576" s="511"/>
      <c r="GK13576" s="101"/>
      <c r="GL13576" s="77"/>
      <c r="GM13576" s="77"/>
      <c r="GN13576" s="77"/>
      <c r="GO13576" s="77"/>
      <c r="GP13576" s="77"/>
      <c r="GQ13576" s="77"/>
      <c r="GR13576" s="77"/>
      <c r="GS13576" s="77"/>
      <c r="GT13576" s="77"/>
      <c r="GU13576" s="77"/>
      <c r="GV13576" s="77"/>
      <c r="GW13576" s="77"/>
      <c r="GX13576" s="77"/>
      <c r="GY13576" s="77"/>
      <c r="GZ13576" s="77"/>
      <c r="HA13576" s="77"/>
      <c r="HB13576" s="77"/>
      <c r="HC13576" s="77"/>
      <c r="HD13576" s="77"/>
      <c r="HE13576" s="77"/>
      <c r="HF13576" s="77"/>
      <c r="HG13576" s="77"/>
      <c r="HH13576" s="77"/>
      <c r="HI13576" s="77"/>
      <c r="HJ13576" s="77"/>
      <c r="HK13576" s="77"/>
      <c r="HL13576" s="77"/>
      <c r="HM13576" s="77"/>
      <c r="HN13576" s="77"/>
      <c r="HO13576" s="77"/>
      <c r="HP13576" s="77"/>
      <c r="HQ13576" s="77"/>
      <c r="HR13576" s="77"/>
      <c r="HS13576" s="77"/>
      <c r="HT13576" s="77"/>
      <c r="HU13576" s="77"/>
      <c r="HV13576" s="77"/>
      <c r="HW13576" s="77"/>
      <c r="HX13576" s="77"/>
      <c r="HY13576" s="77"/>
      <c r="HZ13576" s="77"/>
      <c r="IA13576" s="77"/>
      <c r="IB13576" s="77"/>
      <c r="IC13576" s="77"/>
      <c r="ID13576" s="77"/>
      <c r="IE13576" s="77"/>
      <c r="IF13576" s="77"/>
      <c r="IG13576" s="77"/>
      <c r="IH13576" s="77"/>
      <c r="II13576" s="77"/>
      <c r="IJ13576" s="77"/>
      <c r="IK13576" s="77"/>
      <c r="IL13576" s="77"/>
      <c r="IM13576" s="77"/>
      <c r="IN13576" s="77"/>
      <c r="IO13576" s="77"/>
      <c r="IP13576" s="77"/>
      <c r="IQ13576" s="77"/>
      <c r="IR13576" s="77"/>
      <c r="IS13576" s="77"/>
      <c r="IT13576" s="77"/>
      <c r="IU13576" s="77"/>
      <c r="IV13576" s="3"/>
      <c r="IW13576" s="3"/>
      <c r="IX13576" s="3"/>
      <c r="IY13576" s="3"/>
      <c r="IZ13576" s="3"/>
      <c r="JA13576" s="551"/>
      <c r="JB13576" s="713"/>
      <c r="JC13576" s="713"/>
      <c r="JD13576" s="713"/>
      <c r="JE13576" s="713"/>
      <c r="JF13576" s="713"/>
      <c r="JG13576" s="713"/>
      <c r="JH13576" s="713"/>
      <c r="JI13576" s="713"/>
      <c r="JJ13576" s="713"/>
      <c r="JK13576" s="713"/>
      <c r="JL13576" s="713"/>
      <c r="JM13576" s="713"/>
      <c r="JN13576" s="713"/>
      <c r="JO13576" s="713"/>
      <c r="JP13576" s="713"/>
      <c r="JQ13576" s="713"/>
      <c r="JR13576" s="713"/>
      <c r="JS13576" s="713"/>
      <c r="JT13576" s="713"/>
      <c r="JU13576" s="713"/>
      <c r="JV13576" s="713"/>
      <c r="JW13576" s="713"/>
      <c r="JX13576" s="713"/>
      <c r="JY13576" s="713"/>
      <c r="JZ13576" s="713"/>
      <c r="KA13576" s="713"/>
      <c r="KB13576" s="713"/>
      <c r="KC13576" s="713"/>
      <c r="KD13576" s="713"/>
      <c r="KE13576" s="713"/>
      <c r="KF13576" s="713"/>
      <c r="KG13576" s="713"/>
      <c r="KH13576" s="713"/>
      <c r="KI13576" s="713"/>
      <c r="KJ13576" s="713"/>
      <c r="KK13576" s="713"/>
      <c r="KL13576" s="713"/>
      <c r="KM13576" s="713"/>
      <c r="KN13576" s="713"/>
      <c r="KO13576" s="713"/>
      <c r="KP13576" s="713"/>
      <c r="KQ13576" s="713"/>
      <c r="KR13576" s="713"/>
      <c r="KS13576" s="713"/>
      <c r="KT13576" s="713"/>
      <c r="KU13576" s="713"/>
      <c r="KV13576" s="713"/>
      <c r="KW13576" s="713"/>
      <c r="KX13576" s="713"/>
      <c r="KY13576" s="713"/>
      <c r="KZ13576" s="713"/>
      <c r="LA13576" s="713"/>
      <c r="LB13576" s="713"/>
      <c r="LC13576" s="713"/>
      <c r="LD13576" s="713"/>
      <c r="LE13576" s="713"/>
      <c r="LF13576" s="713"/>
      <c r="LG13576" s="713"/>
      <c r="LH13576" s="713"/>
      <c r="LI13576" s="713"/>
      <c r="LJ13576" s="713"/>
      <c r="LK13576" s="713"/>
      <c r="LL13576" s="713"/>
      <c r="LM13576" s="713"/>
      <c r="LN13576" s="713"/>
      <c r="LO13576" s="713"/>
      <c r="LP13576" s="713"/>
      <c r="LQ13576" s="713"/>
      <c r="LR13576" s="713"/>
      <c r="LS13576" s="713"/>
      <c r="LT13576" s="713"/>
      <c r="LU13576" s="713"/>
      <c r="LV13576" s="713"/>
      <c r="LW13576" s="713"/>
      <c r="LX13576" s="713"/>
      <c r="LY13576" s="713"/>
      <c r="LZ13576" s="713"/>
      <c r="MA13576" s="713"/>
      <c r="MB13576" s="713"/>
      <c r="MC13576" s="713"/>
      <c r="MD13576" s="713"/>
      <c r="ME13576" s="713"/>
      <c r="MF13576" s="713"/>
      <c r="MG13576" s="713"/>
      <c r="MH13576" s="713"/>
      <c r="MI13576" s="713"/>
      <c r="MJ13576" s="713"/>
      <c r="MK13576" s="713"/>
      <c r="ML13576" s="713"/>
      <c r="MM13576" s="713"/>
      <c r="MN13576" s="713"/>
      <c r="MO13576" s="713"/>
      <c r="MP13576" s="713"/>
      <c r="MQ13576" s="713"/>
      <c r="MR13576" s="713"/>
      <c r="MS13576" s="713"/>
      <c r="MT13576" s="713"/>
      <c r="MU13576" s="713"/>
      <c r="MV13576" s="714"/>
      <c r="MW13576" s="714"/>
      <c r="MX13576" s="714"/>
      <c r="MY13576" s="714"/>
      <c r="MZ13576" s="714"/>
    </row>
    <row r="13577" spans="1:364" s="49" customFormat="1">
      <c r="A13577" s="723"/>
      <c r="B13577" s="724"/>
      <c r="C13577" s="709"/>
      <c r="D13577" s="474"/>
      <c r="E13577" s="7"/>
      <c r="F13577" s="7"/>
      <c r="G13577" s="7"/>
      <c r="H13577" s="6"/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6"/>
      <c r="AE13577" s="6"/>
      <c r="AF13577" s="373"/>
      <c r="AG13577" s="7"/>
      <c r="AH13577" s="7"/>
      <c r="AI13577" s="7"/>
      <c r="AJ13577" s="7"/>
      <c r="AK13577" s="7"/>
      <c r="AL13577" s="7"/>
      <c r="AM13577" s="7"/>
      <c r="AN13577" s="7"/>
      <c r="AO13577" s="373"/>
      <c r="AP13577" s="6"/>
      <c r="AQ13577" s="6"/>
      <c r="AR13577" s="6"/>
      <c r="AS13577" s="6"/>
      <c r="AT13577" s="6"/>
      <c r="AU13577" s="6"/>
      <c r="AV13577" s="6"/>
      <c r="AW13577" s="6"/>
      <c r="AX13577" s="6"/>
      <c r="AY13577" s="6"/>
      <c r="AZ13577" s="6"/>
      <c r="BA13577" s="6"/>
      <c r="BB13577" s="6"/>
      <c r="BC13577" s="6"/>
      <c r="BD13577" s="6"/>
      <c r="BE13577" s="6"/>
      <c r="BF13577" s="6"/>
      <c r="BG13577" s="6"/>
      <c r="BH13577" s="6"/>
      <c r="BI13577" s="6"/>
      <c r="BJ13577" s="6"/>
      <c r="BK13577" s="6"/>
      <c r="BL13577" s="6"/>
      <c r="BM13577" s="6"/>
      <c r="BN13577" s="6"/>
      <c r="BO13577" s="6"/>
      <c r="BP13577" s="6"/>
      <c r="BQ13577" s="6"/>
      <c r="BR13577" s="6"/>
      <c r="BS13577" s="6"/>
      <c r="BT13577" s="6"/>
      <c r="BU13577" s="6"/>
      <c r="BV13577" s="6"/>
      <c r="BW13577" s="6"/>
      <c r="BX13577" s="6"/>
      <c r="BY13577" s="6"/>
      <c r="BZ13577" s="373"/>
      <c r="CA13577" s="7"/>
      <c r="CB13577" s="7"/>
      <c r="CC13577" s="7"/>
      <c r="CD13577" s="7"/>
      <c r="CE13577" s="7"/>
      <c r="CF13577" s="7"/>
      <c r="CG13577" s="7"/>
      <c r="CH13577" s="7"/>
      <c r="CI13577" s="7"/>
      <c r="CJ13577" s="7"/>
      <c r="CK13577" s="7"/>
      <c r="CL13577" s="7"/>
      <c r="CM13577" s="7"/>
      <c r="CN13577" s="7"/>
      <c r="CO13577" s="7"/>
      <c r="CP13577" s="7"/>
      <c r="CQ13577" s="7"/>
      <c r="CR13577" s="7"/>
      <c r="CS13577" s="7"/>
      <c r="CT13577" s="7"/>
      <c r="CU13577" s="7"/>
      <c r="CV13577" s="7"/>
      <c r="CW13577" s="7"/>
      <c r="CX13577" s="7"/>
      <c r="CY13577" s="7"/>
      <c r="CZ13577" s="7"/>
      <c r="DA13577" s="7"/>
      <c r="DB13577" s="7"/>
      <c r="DC13577" s="7"/>
      <c r="DD13577" s="7"/>
      <c r="DE13577" s="7"/>
      <c r="DF13577" s="7"/>
      <c r="DG13577" s="373"/>
      <c r="DH13577" s="6"/>
      <c r="DI13577" s="6"/>
      <c r="DJ13577" s="6"/>
      <c r="DK13577" s="6"/>
      <c r="DL13577" s="6"/>
      <c r="DM13577" s="6"/>
      <c r="DN13577" s="6"/>
      <c r="DO13577" s="6"/>
      <c r="DP13577" s="6"/>
      <c r="DQ13577" s="6"/>
      <c r="DR13577" s="6"/>
      <c r="DS13577" s="6"/>
      <c r="DT13577" s="6"/>
      <c r="DU13577" s="6"/>
      <c r="DV13577" s="6"/>
      <c r="DW13577" s="6"/>
      <c r="DX13577" s="6"/>
      <c r="DY13577" s="6"/>
      <c r="DZ13577" s="6"/>
      <c r="EA13577" s="6"/>
      <c r="EB13577" s="6"/>
      <c r="EC13577" s="6"/>
      <c r="ED13577" s="6"/>
      <c r="EE13577" s="6"/>
      <c r="EF13577" s="6"/>
      <c r="EG13577" s="6"/>
      <c r="EH13577" s="6"/>
      <c r="EI13577" s="6"/>
      <c r="EJ13577" s="6"/>
      <c r="EK13577" s="6"/>
      <c r="EL13577" s="6"/>
      <c r="EM13577" s="6"/>
      <c r="EN13577" s="6"/>
      <c r="EO13577" s="6"/>
      <c r="EP13577" s="6"/>
      <c r="EQ13577" s="6"/>
      <c r="ER13577" s="6"/>
      <c r="ES13577" s="6"/>
      <c r="ET13577" s="6"/>
      <c r="EU13577" s="6"/>
      <c r="EV13577" s="6"/>
      <c r="EW13577" s="6"/>
      <c r="EX13577" s="6"/>
      <c r="EY13577" s="6"/>
      <c r="EZ13577" s="6"/>
      <c r="FA13577" s="6"/>
      <c r="FB13577" s="6"/>
      <c r="FC13577" s="6"/>
      <c r="FD13577" s="6"/>
      <c r="FE13577" s="6"/>
      <c r="FF13577" s="373"/>
      <c r="FG13577" s="6"/>
      <c r="FH13577" s="6"/>
      <c r="FI13577" s="6"/>
      <c r="FJ13577" s="6"/>
      <c r="FK13577" s="6"/>
      <c r="FL13577" s="6"/>
      <c r="FM13577" s="225"/>
      <c r="FN13577" s="6"/>
      <c r="FO13577" s="6"/>
      <c r="FP13577" s="6"/>
      <c r="FQ13577" s="6"/>
      <c r="FR13577" s="510"/>
      <c r="FS13577" s="3"/>
      <c r="FT13577" s="3"/>
      <c r="FU13577" s="3"/>
      <c r="FV13577" s="3"/>
      <c r="FW13577" s="3"/>
      <c r="FX13577" s="3"/>
      <c r="FY13577" s="3"/>
      <c r="FZ13577" s="3"/>
      <c r="GA13577" s="3"/>
      <c r="GB13577" s="3"/>
      <c r="GC13577" s="3"/>
      <c r="GD13577" s="3"/>
      <c r="GE13577" s="3"/>
      <c r="GF13577" s="3"/>
      <c r="GG13577" s="3"/>
      <c r="GH13577" s="3"/>
      <c r="GI13577" s="101"/>
      <c r="GJ13577" s="511"/>
      <c r="GK13577" s="101"/>
      <c r="GL13577" s="77"/>
      <c r="GM13577" s="77"/>
      <c r="GN13577" s="77"/>
      <c r="GO13577" s="77"/>
      <c r="GP13577" s="77"/>
      <c r="GQ13577" s="77"/>
      <c r="GR13577" s="77"/>
      <c r="GS13577" s="77"/>
      <c r="GT13577" s="77"/>
      <c r="GU13577" s="77"/>
      <c r="GV13577" s="77"/>
      <c r="GW13577" s="77"/>
      <c r="GX13577" s="77"/>
      <c r="GY13577" s="77"/>
      <c r="GZ13577" s="77"/>
      <c r="HA13577" s="77"/>
      <c r="HB13577" s="77"/>
      <c r="HC13577" s="77"/>
      <c r="HD13577" s="77"/>
      <c r="HE13577" s="77"/>
      <c r="HF13577" s="77"/>
      <c r="HG13577" s="77"/>
      <c r="HH13577" s="77"/>
      <c r="HI13577" s="77"/>
      <c r="HJ13577" s="77"/>
      <c r="HK13577" s="77"/>
      <c r="HL13577" s="77"/>
      <c r="HM13577" s="77"/>
      <c r="HN13577" s="77"/>
      <c r="HO13577" s="77"/>
      <c r="HP13577" s="77"/>
      <c r="HQ13577" s="77"/>
      <c r="HR13577" s="77"/>
      <c r="HS13577" s="77"/>
      <c r="HT13577" s="77"/>
      <c r="HU13577" s="77"/>
      <c r="HV13577" s="77"/>
      <c r="HW13577" s="77"/>
      <c r="HX13577" s="77"/>
      <c r="HY13577" s="77"/>
      <c r="HZ13577" s="77"/>
      <c r="IA13577" s="77"/>
      <c r="IB13577" s="77"/>
      <c r="IC13577" s="77"/>
      <c r="ID13577" s="77"/>
      <c r="IE13577" s="77"/>
      <c r="IF13577" s="77"/>
      <c r="IG13577" s="77"/>
      <c r="IH13577" s="77"/>
      <c r="II13577" s="77"/>
      <c r="IJ13577" s="77"/>
      <c r="IK13577" s="77"/>
      <c r="IL13577" s="77"/>
      <c r="IM13577" s="77"/>
      <c r="IN13577" s="77"/>
      <c r="IO13577" s="77"/>
      <c r="IP13577" s="77"/>
      <c r="IQ13577" s="77"/>
      <c r="IR13577" s="77"/>
      <c r="IS13577" s="77"/>
      <c r="IT13577" s="77"/>
      <c r="IU13577" s="77"/>
      <c r="IV13577" s="3"/>
      <c r="IW13577" s="3"/>
      <c r="IX13577" s="3"/>
      <c r="IY13577" s="3"/>
      <c r="IZ13577" s="3"/>
      <c r="JA13577" s="551"/>
      <c r="JB13577" s="713"/>
      <c r="JC13577" s="713"/>
      <c r="JD13577" s="713"/>
      <c r="JE13577" s="713"/>
      <c r="JF13577" s="713"/>
      <c r="JG13577" s="713"/>
      <c r="JH13577" s="713"/>
      <c r="JI13577" s="713"/>
      <c r="JJ13577" s="713"/>
      <c r="JK13577" s="713"/>
      <c r="JL13577" s="713"/>
      <c r="JM13577" s="713"/>
      <c r="JN13577" s="713"/>
      <c r="JO13577" s="713"/>
      <c r="JP13577" s="713"/>
      <c r="JQ13577" s="713"/>
      <c r="JR13577" s="713"/>
      <c r="JS13577" s="713"/>
      <c r="JT13577" s="713"/>
      <c r="JU13577" s="713"/>
      <c r="JV13577" s="713"/>
      <c r="JW13577" s="713"/>
      <c r="JX13577" s="713"/>
      <c r="JY13577" s="713"/>
      <c r="JZ13577" s="713"/>
      <c r="KA13577" s="713"/>
      <c r="KB13577" s="713"/>
      <c r="KC13577" s="713"/>
      <c r="KD13577" s="713"/>
      <c r="KE13577" s="713"/>
      <c r="KF13577" s="713"/>
      <c r="KG13577" s="713"/>
      <c r="KH13577" s="713"/>
      <c r="KI13577" s="713"/>
      <c r="KJ13577" s="713"/>
      <c r="KK13577" s="713"/>
      <c r="KL13577" s="713"/>
      <c r="KM13577" s="713"/>
      <c r="KN13577" s="713"/>
      <c r="KO13577" s="713"/>
      <c r="KP13577" s="713"/>
      <c r="KQ13577" s="713"/>
      <c r="KR13577" s="713"/>
      <c r="KS13577" s="713"/>
      <c r="KT13577" s="713"/>
      <c r="KU13577" s="713"/>
      <c r="KV13577" s="713"/>
      <c r="KW13577" s="713"/>
      <c r="KX13577" s="713"/>
      <c r="KY13577" s="713"/>
      <c r="KZ13577" s="713"/>
      <c r="LA13577" s="713"/>
      <c r="LB13577" s="713"/>
      <c r="LC13577" s="713"/>
      <c r="LD13577" s="713"/>
      <c r="LE13577" s="713"/>
      <c r="LF13577" s="713"/>
      <c r="LG13577" s="713"/>
      <c r="LH13577" s="713"/>
      <c r="LI13577" s="713"/>
      <c r="LJ13577" s="713"/>
      <c r="LK13577" s="713"/>
      <c r="LL13577" s="713"/>
      <c r="LM13577" s="713"/>
      <c r="LN13577" s="713"/>
      <c r="LO13577" s="713"/>
      <c r="LP13577" s="713"/>
      <c r="LQ13577" s="713"/>
      <c r="LR13577" s="713"/>
      <c r="LS13577" s="713"/>
      <c r="LT13577" s="713"/>
      <c r="LU13577" s="713"/>
      <c r="LV13577" s="713"/>
      <c r="LW13577" s="713"/>
      <c r="LX13577" s="713"/>
      <c r="LY13577" s="713"/>
      <c r="LZ13577" s="713"/>
      <c r="MA13577" s="713"/>
      <c r="MB13577" s="713"/>
      <c r="MC13577" s="713"/>
      <c r="MD13577" s="713"/>
      <c r="ME13577" s="713"/>
      <c r="MF13577" s="713"/>
      <c r="MG13577" s="713"/>
      <c r="MH13577" s="713"/>
      <c r="MI13577" s="713"/>
      <c r="MJ13577" s="713"/>
      <c r="MK13577" s="713"/>
      <c r="ML13577" s="713"/>
      <c r="MM13577" s="713"/>
      <c r="MN13577" s="713"/>
      <c r="MO13577" s="713"/>
      <c r="MP13577" s="713"/>
      <c r="MQ13577" s="713"/>
      <c r="MR13577" s="713"/>
      <c r="MS13577" s="713"/>
      <c r="MT13577" s="713"/>
      <c r="MU13577" s="713"/>
      <c r="MV13577" s="714"/>
      <c r="MW13577" s="714"/>
      <c r="MX13577" s="714"/>
      <c r="MY13577" s="714"/>
      <c r="MZ13577" s="714"/>
    </row>
    <row r="13578" spans="1:364" s="49" customFormat="1">
      <c r="A13578" s="723"/>
      <c r="B13578" s="724"/>
      <c r="C13578" s="709"/>
      <c r="D13578" s="474"/>
      <c r="E13578" s="7"/>
      <c r="F13578" s="7"/>
      <c r="G13578" s="7"/>
      <c r="H13578" s="6"/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6"/>
      <c r="AE13578" s="6"/>
      <c r="AF13578" s="373"/>
      <c r="AG13578" s="7"/>
      <c r="AH13578" s="7"/>
      <c r="AI13578" s="7"/>
      <c r="AJ13578" s="7"/>
      <c r="AK13578" s="7"/>
      <c r="AL13578" s="7"/>
      <c r="AM13578" s="7"/>
      <c r="AN13578" s="7"/>
      <c r="AO13578" s="373"/>
      <c r="AP13578" s="6"/>
      <c r="AQ13578" s="6"/>
      <c r="AR13578" s="6"/>
      <c r="AS13578" s="6"/>
      <c r="AT13578" s="6"/>
      <c r="AU13578" s="6"/>
      <c r="AV13578" s="6"/>
      <c r="AW13578" s="6"/>
      <c r="AX13578" s="6"/>
      <c r="AY13578" s="6"/>
      <c r="AZ13578" s="6"/>
      <c r="BA13578" s="6"/>
      <c r="BB13578" s="6"/>
      <c r="BC13578" s="6"/>
      <c r="BD13578" s="6"/>
      <c r="BE13578" s="6"/>
      <c r="BF13578" s="6"/>
      <c r="BG13578" s="6"/>
      <c r="BH13578" s="6"/>
      <c r="BI13578" s="6"/>
      <c r="BJ13578" s="6"/>
      <c r="BK13578" s="6"/>
      <c r="BL13578" s="6"/>
      <c r="BM13578" s="6"/>
      <c r="BN13578" s="6"/>
      <c r="BO13578" s="6"/>
      <c r="BP13578" s="6"/>
      <c r="BQ13578" s="6"/>
      <c r="BR13578" s="6"/>
      <c r="BS13578" s="6"/>
      <c r="BT13578" s="6"/>
      <c r="BU13578" s="6"/>
      <c r="BV13578" s="6"/>
      <c r="BW13578" s="6"/>
      <c r="BX13578" s="6"/>
      <c r="BY13578" s="6"/>
      <c r="BZ13578" s="373"/>
      <c r="CA13578" s="7"/>
      <c r="CB13578" s="7"/>
      <c r="CC13578" s="7"/>
      <c r="CD13578" s="7"/>
      <c r="CE13578" s="7"/>
      <c r="CF13578" s="7"/>
      <c r="CG13578" s="7"/>
      <c r="CH13578" s="7"/>
      <c r="CI13578" s="7"/>
      <c r="CJ13578" s="7"/>
      <c r="CK13578" s="7"/>
      <c r="CL13578" s="7"/>
      <c r="CM13578" s="7"/>
      <c r="CN13578" s="7"/>
      <c r="CO13578" s="7"/>
      <c r="CP13578" s="7"/>
      <c r="CQ13578" s="7"/>
      <c r="CR13578" s="7"/>
      <c r="CS13578" s="7"/>
      <c r="CT13578" s="7"/>
      <c r="CU13578" s="7"/>
      <c r="CV13578" s="7"/>
      <c r="CW13578" s="7"/>
      <c r="CX13578" s="7"/>
      <c r="CY13578" s="7"/>
      <c r="CZ13578" s="7"/>
      <c r="DA13578" s="7"/>
      <c r="DB13578" s="7"/>
      <c r="DC13578" s="7"/>
      <c r="DD13578" s="7"/>
      <c r="DE13578" s="7"/>
      <c r="DF13578" s="7"/>
      <c r="DG13578" s="373"/>
      <c r="DH13578" s="6"/>
      <c r="DI13578" s="6"/>
      <c r="DJ13578" s="6"/>
      <c r="DK13578" s="6"/>
      <c r="DL13578" s="6"/>
      <c r="DM13578" s="6"/>
      <c r="DN13578" s="6"/>
      <c r="DO13578" s="6"/>
      <c r="DP13578" s="6"/>
      <c r="DQ13578" s="6"/>
      <c r="DR13578" s="6"/>
      <c r="DS13578" s="6"/>
      <c r="DT13578" s="6"/>
      <c r="DU13578" s="6"/>
      <c r="DV13578" s="6"/>
      <c r="DW13578" s="6"/>
      <c r="DX13578" s="6"/>
      <c r="DY13578" s="6"/>
      <c r="DZ13578" s="6"/>
      <c r="EA13578" s="6"/>
      <c r="EB13578" s="6"/>
      <c r="EC13578" s="6"/>
      <c r="ED13578" s="6"/>
      <c r="EE13578" s="6"/>
      <c r="EF13578" s="6"/>
      <c r="EG13578" s="6"/>
      <c r="EH13578" s="6"/>
      <c r="EI13578" s="6"/>
      <c r="EJ13578" s="6"/>
      <c r="EK13578" s="6"/>
      <c r="EL13578" s="6"/>
      <c r="EM13578" s="6"/>
      <c r="EN13578" s="6"/>
      <c r="EO13578" s="6"/>
      <c r="EP13578" s="6"/>
      <c r="EQ13578" s="6"/>
      <c r="ER13578" s="6"/>
      <c r="ES13578" s="6"/>
      <c r="ET13578" s="6"/>
      <c r="EU13578" s="6"/>
      <c r="EV13578" s="6"/>
      <c r="EW13578" s="6"/>
      <c r="EX13578" s="6"/>
      <c r="EY13578" s="6"/>
      <c r="EZ13578" s="6"/>
      <c r="FA13578" s="6"/>
      <c r="FB13578" s="6"/>
      <c r="FC13578" s="6"/>
      <c r="FD13578" s="6"/>
      <c r="FE13578" s="6"/>
      <c r="FF13578" s="373"/>
      <c r="FG13578" s="6"/>
      <c r="FH13578" s="6"/>
      <c r="FI13578" s="6"/>
      <c r="FJ13578" s="6"/>
      <c r="FK13578" s="6"/>
      <c r="FL13578" s="6"/>
      <c r="FM13578" s="225"/>
      <c r="FN13578" s="6"/>
      <c r="FO13578" s="6"/>
      <c r="FP13578" s="6"/>
      <c r="FQ13578" s="6"/>
      <c r="FR13578" s="510"/>
      <c r="FS13578" s="3"/>
      <c r="FT13578" s="3"/>
      <c r="FU13578" s="3"/>
      <c r="FV13578" s="3"/>
      <c r="FW13578" s="3"/>
      <c r="FX13578" s="3"/>
      <c r="FY13578" s="3"/>
      <c r="FZ13578" s="3"/>
      <c r="GA13578" s="3"/>
      <c r="GB13578" s="3"/>
      <c r="GC13578" s="3"/>
      <c r="GD13578" s="3"/>
      <c r="GE13578" s="3"/>
      <c r="GF13578" s="3"/>
      <c r="GG13578" s="3"/>
      <c r="GH13578" s="3"/>
      <c r="GI13578" s="101"/>
      <c r="GJ13578" s="511"/>
      <c r="GK13578" s="101"/>
      <c r="GL13578" s="77"/>
      <c r="GM13578" s="77"/>
      <c r="GN13578" s="77"/>
      <c r="GO13578" s="77"/>
      <c r="GP13578" s="77"/>
      <c r="GQ13578" s="77"/>
      <c r="GR13578" s="77"/>
      <c r="GS13578" s="77"/>
      <c r="GT13578" s="77"/>
      <c r="GU13578" s="77"/>
      <c r="GV13578" s="77"/>
      <c r="GW13578" s="77"/>
      <c r="GX13578" s="77"/>
      <c r="GY13578" s="77"/>
      <c r="GZ13578" s="77"/>
      <c r="HA13578" s="77"/>
      <c r="HB13578" s="77"/>
      <c r="HC13578" s="77"/>
      <c r="HD13578" s="77"/>
      <c r="HE13578" s="77"/>
      <c r="HF13578" s="77"/>
      <c r="HG13578" s="77"/>
      <c r="HH13578" s="77"/>
      <c r="HI13578" s="77"/>
      <c r="HJ13578" s="77"/>
      <c r="HK13578" s="77"/>
      <c r="HL13578" s="77"/>
      <c r="HM13578" s="77"/>
      <c r="HN13578" s="77"/>
      <c r="HO13578" s="77"/>
      <c r="HP13578" s="77"/>
      <c r="HQ13578" s="77"/>
      <c r="HR13578" s="77"/>
      <c r="HS13578" s="77"/>
      <c r="HT13578" s="77"/>
      <c r="HU13578" s="77"/>
      <c r="HV13578" s="77"/>
      <c r="HW13578" s="77"/>
      <c r="HX13578" s="77"/>
      <c r="HY13578" s="77"/>
      <c r="HZ13578" s="77"/>
      <c r="IA13578" s="77"/>
      <c r="IB13578" s="77"/>
      <c r="IC13578" s="77"/>
      <c r="ID13578" s="77"/>
      <c r="IE13578" s="77"/>
      <c r="IF13578" s="77"/>
      <c r="IG13578" s="77"/>
      <c r="IH13578" s="77"/>
      <c r="II13578" s="77"/>
      <c r="IJ13578" s="77"/>
      <c r="IK13578" s="77"/>
      <c r="IL13578" s="77"/>
      <c r="IM13578" s="77"/>
      <c r="IN13578" s="77"/>
      <c r="IO13578" s="77"/>
      <c r="IP13578" s="77"/>
      <c r="IQ13578" s="77"/>
      <c r="IR13578" s="77"/>
      <c r="IS13578" s="77"/>
      <c r="IT13578" s="77"/>
      <c r="IU13578" s="77"/>
      <c r="IV13578" s="3"/>
      <c r="IW13578" s="3"/>
      <c r="IX13578" s="3"/>
      <c r="IY13578" s="3"/>
      <c r="IZ13578" s="3"/>
      <c r="JA13578" s="551"/>
      <c r="JB13578" s="713"/>
      <c r="JC13578" s="713"/>
      <c r="JD13578" s="713"/>
      <c r="JE13578" s="713"/>
      <c r="JF13578" s="713"/>
      <c r="JG13578" s="713"/>
      <c r="JH13578" s="713"/>
      <c r="JI13578" s="713"/>
      <c r="JJ13578" s="713"/>
      <c r="JK13578" s="713"/>
      <c r="JL13578" s="713"/>
      <c r="JM13578" s="713"/>
      <c r="JN13578" s="713"/>
      <c r="JO13578" s="713"/>
      <c r="JP13578" s="713"/>
      <c r="JQ13578" s="713"/>
      <c r="JR13578" s="713"/>
      <c r="JS13578" s="713"/>
      <c r="JT13578" s="713"/>
      <c r="JU13578" s="713"/>
      <c r="JV13578" s="713"/>
      <c r="JW13578" s="713"/>
      <c r="JX13578" s="713"/>
      <c r="JY13578" s="713"/>
      <c r="JZ13578" s="713"/>
      <c r="KA13578" s="713"/>
      <c r="KB13578" s="713"/>
      <c r="KC13578" s="713"/>
      <c r="KD13578" s="713"/>
      <c r="KE13578" s="713"/>
      <c r="KF13578" s="713"/>
      <c r="KG13578" s="713"/>
      <c r="KH13578" s="713"/>
      <c r="KI13578" s="713"/>
      <c r="KJ13578" s="713"/>
      <c r="KK13578" s="713"/>
      <c r="KL13578" s="713"/>
      <c r="KM13578" s="713"/>
      <c r="KN13578" s="713"/>
      <c r="KO13578" s="713"/>
      <c r="KP13578" s="713"/>
      <c r="KQ13578" s="713"/>
      <c r="KR13578" s="713"/>
      <c r="KS13578" s="713"/>
      <c r="KT13578" s="713"/>
      <c r="KU13578" s="713"/>
      <c r="KV13578" s="713"/>
      <c r="KW13578" s="713"/>
      <c r="KX13578" s="713"/>
      <c r="KY13578" s="713"/>
      <c r="KZ13578" s="713"/>
      <c r="LA13578" s="713"/>
      <c r="LB13578" s="713"/>
      <c r="LC13578" s="713"/>
      <c r="LD13578" s="713"/>
      <c r="LE13578" s="713"/>
      <c r="LF13578" s="713"/>
      <c r="LG13578" s="713"/>
      <c r="LH13578" s="713"/>
      <c r="LI13578" s="713"/>
      <c r="LJ13578" s="713"/>
      <c r="LK13578" s="713"/>
      <c r="LL13578" s="713"/>
      <c r="LM13578" s="713"/>
      <c r="LN13578" s="713"/>
      <c r="LO13578" s="713"/>
      <c r="LP13578" s="713"/>
      <c r="LQ13578" s="713"/>
      <c r="LR13578" s="713"/>
      <c r="LS13578" s="713"/>
      <c r="LT13578" s="713"/>
      <c r="LU13578" s="713"/>
      <c r="LV13578" s="713"/>
      <c r="LW13578" s="713"/>
      <c r="LX13578" s="713"/>
      <c r="LY13578" s="713"/>
      <c r="LZ13578" s="713"/>
      <c r="MA13578" s="713"/>
      <c r="MB13578" s="713"/>
      <c r="MC13578" s="713"/>
      <c r="MD13578" s="713"/>
      <c r="ME13578" s="713"/>
      <c r="MF13578" s="713"/>
      <c r="MG13578" s="713"/>
      <c r="MH13578" s="713"/>
      <c r="MI13578" s="713"/>
      <c r="MJ13578" s="713"/>
      <c r="MK13578" s="713"/>
      <c r="ML13578" s="713"/>
      <c r="MM13578" s="713"/>
      <c r="MN13578" s="713"/>
      <c r="MO13578" s="713"/>
      <c r="MP13578" s="713"/>
      <c r="MQ13578" s="713"/>
      <c r="MR13578" s="713"/>
      <c r="MS13578" s="713"/>
      <c r="MT13578" s="713"/>
      <c r="MU13578" s="713"/>
      <c r="MV13578" s="714"/>
      <c r="MW13578" s="714"/>
      <c r="MX13578" s="714"/>
      <c r="MY13578" s="714"/>
      <c r="MZ13578" s="714"/>
    </row>
    <row r="13579" spans="1:364" s="49" customFormat="1">
      <c r="A13579" s="723"/>
      <c r="B13579" s="724"/>
      <c r="C13579" s="709"/>
      <c r="D13579" s="474"/>
      <c r="E13579" s="7"/>
      <c r="F13579" s="7"/>
      <c r="G13579" s="7"/>
      <c r="H13579" s="6"/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6"/>
      <c r="AE13579" s="6"/>
      <c r="AF13579" s="373"/>
      <c r="AG13579" s="7"/>
      <c r="AH13579" s="7"/>
      <c r="AI13579" s="7"/>
      <c r="AJ13579" s="7"/>
      <c r="AK13579" s="7"/>
      <c r="AL13579" s="7"/>
      <c r="AM13579" s="7"/>
      <c r="AN13579" s="7"/>
      <c r="AO13579" s="373"/>
      <c r="AP13579" s="6"/>
      <c r="AQ13579" s="6"/>
      <c r="AR13579" s="6"/>
      <c r="AS13579" s="6"/>
      <c r="AT13579" s="6"/>
      <c r="AU13579" s="6"/>
      <c r="AV13579" s="6"/>
      <c r="AW13579" s="6"/>
      <c r="AX13579" s="6"/>
      <c r="AY13579" s="6"/>
      <c r="AZ13579" s="6"/>
      <c r="BA13579" s="6"/>
      <c r="BB13579" s="6"/>
      <c r="BC13579" s="6"/>
      <c r="BD13579" s="6"/>
      <c r="BE13579" s="6"/>
      <c r="BF13579" s="6"/>
      <c r="BG13579" s="6"/>
      <c r="BH13579" s="6"/>
      <c r="BI13579" s="6"/>
      <c r="BJ13579" s="6"/>
      <c r="BK13579" s="6"/>
      <c r="BL13579" s="6"/>
      <c r="BM13579" s="6"/>
      <c r="BN13579" s="6"/>
      <c r="BO13579" s="6"/>
      <c r="BP13579" s="6"/>
      <c r="BQ13579" s="6"/>
      <c r="BR13579" s="6"/>
      <c r="BS13579" s="6"/>
      <c r="BT13579" s="6"/>
      <c r="BU13579" s="6"/>
      <c r="BV13579" s="6"/>
      <c r="BW13579" s="6"/>
      <c r="BX13579" s="6"/>
      <c r="BY13579" s="6"/>
      <c r="BZ13579" s="373"/>
      <c r="CA13579" s="7"/>
      <c r="CB13579" s="7"/>
      <c r="CC13579" s="7"/>
      <c r="CD13579" s="7"/>
      <c r="CE13579" s="7"/>
      <c r="CF13579" s="7"/>
      <c r="CG13579" s="7"/>
      <c r="CH13579" s="7"/>
      <c r="CI13579" s="7"/>
      <c r="CJ13579" s="7"/>
      <c r="CK13579" s="7"/>
      <c r="CL13579" s="7"/>
      <c r="CM13579" s="7"/>
      <c r="CN13579" s="7"/>
      <c r="CO13579" s="7"/>
      <c r="CP13579" s="7"/>
      <c r="CQ13579" s="7"/>
      <c r="CR13579" s="7"/>
      <c r="CS13579" s="7"/>
      <c r="CT13579" s="7"/>
      <c r="CU13579" s="7"/>
      <c r="CV13579" s="7"/>
      <c r="CW13579" s="7"/>
      <c r="CX13579" s="7"/>
      <c r="CY13579" s="7"/>
      <c r="CZ13579" s="7"/>
      <c r="DA13579" s="7"/>
      <c r="DB13579" s="7"/>
      <c r="DC13579" s="7"/>
      <c r="DD13579" s="7"/>
      <c r="DE13579" s="7"/>
      <c r="DF13579" s="7"/>
      <c r="DG13579" s="373"/>
      <c r="DH13579" s="6"/>
      <c r="DI13579" s="6"/>
      <c r="DJ13579" s="6"/>
      <c r="DK13579" s="6"/>
      <c r="DL13579" s="6"/>
      <c r="DM13579" s="6"/>
      <c r="DN13579" s="6"/>
      <c r="DO13579" s="6"/>
      <c r="DP13579" s="6"/>
      <c r="DQ13579" s="6"/>
      <c r="DR13579" s="6"/>
      <c r="DS13579" s="6"/>
      <c r="DT13579" s="6"/>
      <c r="DU13579" s="6"/>
      <c r="DV13579" s="6"/>
      <c r="DW13579" s="6"/>
      <c r="DX13579" s="6"/>
      <c r="DY13579" s="6"/>
      <c r="DZ13579" s="6"/>
      <c r="EA13579" s="6"/>
      <c r="EB13579" s="6"/>
      <c r="EC13579" s="6"/>
      <c r="ED13579" s="6"/>
      <c r="EE13579" s="6"/>
      <c r="EF13579" s="6"/>
      <c r="EG13579" s="6"/>
      <c r="EH13579" s="6"/>
      <c r="EI13579" s="6"/>
      <c r="EJ13579" s="6"/>
      <c r="EK13579" s="6"/>
      <c r="EL13579" s="6"/>
      <c r="EM13579" s="6"/>
      <c r="EN13579" s="6"/>
      <c r="EO13579" s="6"/>
      <c r="EP13579" s="6"/>
      <c r="EQ13579" s="6"/>
      <c r="ER13579" s="6"/>
      <c r="ES13579" s="6"/>
      <c r="ET13579" s="6"/>
      <c r="EU13579" s="6"/>
      <c r="EV13579" s="6"/>
      <c r="EW13579" s="6"/>
      <c r="EX13579" s="6"/>
      <c r="EY13579" s="6"/>
      <c r="EZ13579" s="6"/>
      <c r="FA13579" s="6"/>
      <c r="FB13579" s="6"/>
      <c r="FC13579" s="6"/>
      <c r="FD13579" s="6"/>
      <c r="FE13579" s="6"/>
      <c r="FF13579" s="373"/>
      <c r="FG13579" s="6"/>
      <c r="FH13579" s="6"/>
      <c r="FI13579" s="6"/>
      <c r="FJ13579" s="6"/>
      <c r="FK13579" s="6"/>
      <c r="FL13579" s="6"/>
      <c r="FM13579" s="225"/>
      <c r="FN13579" s="6"/>
      <c r="FO13579" s="6"/>
      <c r="FP13579" s="6"/>
      <c r="FQ13579" s="6"/>
      <c r="FR13579" s="510"/>
      <c r="FS13579" s="3"/>
      <c r="FT13579" s="3"/>
      <c r="FU13579" s="3"/>
      <c r="FV13579" s="3"/>
      <c r="FW13579" s="3"/>
      <c r="FX13579" s="3"/>
      <c r="FY13579" s="3"/>
      <c r="FZ13579" s="3"/>
      <c r="GA13579" s="3"/>
      <c r="GB13579" s="3"/>
      <c r="GC13579" s="3"/>
      <c r="GD13579" s="3"/>
      <c r="GE13579" s="3"/>
      <c r="GF13579" s="3"/>
      <c r="GG13579" s="3"/>
      <c r="GH13579" s="3"/>
      <c r="GI13579" s="101"/>
      <c r="GJ13579" s="511"/>
      <c r="GK13579" s="101"/>
      <c r="GL13579" s="77"/>
      <c r="GM13579" s="77"/>
      <c r="GN13579" s="77"/>
      <c r="GO13579" s="77"/>
      <c r="GP13579" s="77"/>
      <c r="GQ13579" s="77"/>
      <c r="GR13579" s="77"/>
      <c r="GS13579" s="77"/>
      <c r="GT13579" s="77"/>
      <c r="GU13579" s="77"/>
      <c r="GV13579" s="77"/>
      <c r="GW13579" s="77"/>
      <c r="GX13579" s="77"/>
      <c r="GY13579" s="77"/>
      <c r="GZ13579" s="77"/>
      <c r="HA13579" s="77"/>
      <c r="HB13579" s="77"/>
      <c r="HC13579" s="77"/>
      <c r="HD13579" s="77"/>
      <c r="HE13579" s="77"/>
      <c r="HF13579" s="77"/>
      <c r="HG13579" s="77"/>
      <c r="HH13579" s="77"/>
      <c r="HI13579" s="77"/>
      <c r="HJ13579" s="77"/>
      <c r="HK13579" s="77"/>
      <c r="HL13579" s="77"/>
      <c r="HM13579" s="77"/>
      <c r="HN13579" s="77"/>
      <c r="HO13579" s="77"/>
      <c r="HP13579" s="77"/>
      <c r="HQ13579" s="77"/>
      <c r="HR13579" s="77"/>
      <c r="HS13579" s="77"/>
      <c r="HT13579" s="77"/>
      <c r="HU13579" s="77"/>
      <c r="HV13579" s="77"/>
      <c r="HW13579" s="77"/>
      <c r="HX13579" s="77"/>
      <c r="HY13579" s="77"/>
      <c r="HZ13579" s="77"/>
      <c r="IA13579" s="77"/>
      <c r="IB13579" s="77"/>
      <c r="IC13579" s="77"/>
      <c r="ID13579" s="77"/>
      <c r="IE13579" s="77"/>
      <c r="IF13579" s="77"/>
      <c r="IG13579" s="77"/>
      <c r="IH13579" s="77"/>
      <c r="II13579" s="77"/>
      <c r="IJ13579" s="77"/>
      <c r="IK13579" s="77"/>
      <c r="IL13579" s="77"/>
      <c r="IM13579" s="77"/>
      <c r="IN13579" s="77"/>
      <c r="IO13579" s="77"/>
      <c r="IP13579" s="77"/>
      <c r="IQ13579" s="77"/>
      <c r="IR13579" s="77"/>
      <c r="IS13579" s="77"/>
      <c r="IT13579" s="77"/>
      <c r="IU13579" s="77"/>
      <c r="IV13579" s="3"/>
      <c r="IW13579" s="3"/>
      <c r="IX13579" s="3"/>
      <c r="IY13579" s="3"/>
      <c r="IZ13579" s="3"/>
      <c r="JA13579" s="551"/>
      <c r="JB13579" s="713"/>
      <c r="JC13579" s="713"/>
      <c r="JD13579" s="713"/>
      <c r="JE13579" s="713"/>
      <c r="JF13579" s="713"/>
      <c r="JG13579" s="713"/>
      <c r="JH13579" s="713"/>
      <c r="JI13579" s="713"/>
      <c r="JJ13579" s="713"/>
      <c r="JK13579" s="713"/>
      <c r="JL13579" s="713"/>
      <c r="JM13579" s="713"/>
      <c r="JN13579" s="713"/>
      <c r="JO13579" s="713"/>
      <c r="JP13579" s="713"/>
      <c r="JQ13579" s="713"/>
      <c r="JR13579" s="713"/>
      <c r="JS13579" s="713"/>
      <c r="JT13579" s="713"/>
      <c r="JU13579" s="713"/>
      <c r="JV13579" s="713"/>
      <c r="JW13579" s="713"/>
      <c r="JX13579" s="713"/>
      <c r="JY13579" s="713"/>
      <c r="JZ13579" s="713"/>
      <c r="KA13579" s="713"/>
      <c r="KB13579" s="713"/>
      <c r="KC13579" s="713"/>
      <c r="KD13579" s="713"/>
      <c r="KE13579" s="713"/>
      <c r="KF13579" s="713"/>
      <c r="KG13579" s="713"/>
      <c r="KH13579" s="713"/>
      <c r="KI13579" s="713"/>
      <c r="KJ13579" s="713"/>
      <c r="KK13579" s="713"/>
      <c r="KL13579" s="713"/>
      <c r="KM13579" s="713"/>
      <c r="KN13579" s="713"/>
      <c r="KO13579" s="713"/>
      <c r="KP13579" s="713"/>
      <c r="KQ13579" s="713"/>
      <c r="KR13579" s="713"/>
      <c r="KS13579" s="713"/>
      <c r="KT13579" s="713"/>
      <c r="KU13579" s="713"/>
      <c r="KV13579" s="713"/>
      <c r="KW13579" s="713"/>
      <c r="KX13579" s="713"/>
      <c r="KY13579" s="713"/>
      <c r="KZ13579" s="713"/>
      <c r="LA13579" s="713"/>
      <c r="LB13579" s="713"/>
      <c r="LC13579" s="713"/>
      <c r="LD13579" s="713"/>
      <c r="LE13579" s="713"/>
      <c r="LF13579" s="713"/>
      <c r="LG13579" s="713"/>
      <c r="LH13579" s="713"/>
      <c r="LI13579" s="713"/>
      <c r="LJ13579" s="713"/>
      <c r="LK13579" s="713"/>
      <c r="LL13579" s="713"/>
      <c r="LM13579" s="713"/>
      <c r="LN13579" s="713"/>
      <c r="LO13579" s="713"/>
      <c r="LP13579" s="713"/>
      <c r="LQ13579" s="713"/>
      <c r="LR13579" s="713"/>
      <c r="LS13579" s="713"/>
      <c r="LT13579" s="713"/>
      <c r="LU13579" s="713"/>
      <c r="LV13579" s="713"/>
      <c r="LW13579" s="713"/>
      <c r="LX13579" s="713"/>
      <c r="LY13579" s="713"/>
      <c r="LZ13579" s="713"/>
      <c r="MA13579" s="713"/>
      <c r="MB13579" s="713"/>
      <c r="MC13579" s="713"/>
      <c r="MD13579" s="713"/>
      <c r="ME13579" s="713"/>
      <c r="MF13579" s="713"/>
      <c r="MG13579" s="713"/>
      <c r="MH13579" s="713"/>
      <c r="MI13579" s="713"/>
      <c r="MJ13579" s="713"/>
      <c r="MK13579" s="713"/>
      <c r="ML13579" s="713"/>
      <c r="MM13579" s="713"/>
      <c r="MN13579" s="713"/>
      <c r="MO13579" s="713"/>
      <c r="MP13579" s="713"/>
      <c r="MQ13579" s="713"/>
      <c r="MR13579" s="713"/>
      <c r="MS13579" s="713"/>
      <c r="MT13579" s="713"/>
      <c r="MU13579" s="713"/>
      <c r="MV13579" s="714"/>
      <c r="MW13579" s="714"/>
      <c r="MX13579" s="714"/>
      <c r="MY13579" s="714"/>
      <c r="MZ13579" s="714"/>
    </row>
    <row r="13580" spans="1:364" s="49" customFormat="1">
      <c r="A13580" s="723"/>
      <c r="B13580" s="724"/>
      <c r="C13580" s="709"/>
      <c r="D13580" s="474"/>
      <c r="E13580" s="7"/>
      <c r="F13580" s="7"/>
      <c r="G13580" s="7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6"/>
      <c r="AE13580" s="6"/>
      <c r="AF13580" s="373"/>
      <c r="AG13580" s="7"/>
      <c r="AH13580" s="7"/>
      <c r="AI13580" s="7"/>
      <c r="AJ13580" s="7"/>
      <c r="AK13580" s="7"/>
      <c r="AL13580" s="7"/>
      <c r="AM13580" s="7"/>
      <c r="AN13580" s="7"/>
      <c r="AO13580" s="373"/>
      <c r="AP13580" s="6"/>
      <c r="AQ13580" s="6"/>
      <c r="AR13580" s="6"/>
      <c r="AS13580" s="6"/>
      <c r="AT13580" s="6"/>
      <c r="AU13580" s="6"/>
      <c r="AV13580" s="6"/>
      <c r="AW13580" s="6"/>
      <c r="AX13580" s="6"/>
      <c r="AY13580" s="6"/>
      <c r="AZ13580" s="6"/>
      <c r="BA13580" s="6"/>
      <c r="BB13580" s="6"/>
      <c r="BC13580" s="6"/>
      <c r="BD13580" s="6"/>
      <c r="BE13580" s="6"/>
      <c r="BF13580" s="6"/>
      <c r="BG13580" s="6"/>
      <c r="BH13580" s="6"/>
      <c r="BI13580" s="6"/>
      <c r="BJ13580" s="6"/>
      <c r="BK13580" s="6"/>
      <c r="BL13580" s="6"/>
      <c r="BM13580" s="6"/>
      <c r="BN13580" s="6"/>
      <c r="BO13580" s="6"/>
      <c r="BP13580" s="6"/>
      <c r="BQ13580" s="6"/>
      <c r="BR13580" s="6"/>
      <c r="BS13580" s="6"/>
      <c r="BT13580" s="6"/>
      <c r="BU13580" s="6"/>
      <c r="BV13580" s="6"/>
      <c r="BW13580" s="6"/>
      <c r="BX13580" s="6"/>
      <c r="BY13580" s="6"/>
      <c r="BZ13580" s="373"/>
      <c r="CA13580" s="7"/>
      <c r="CB13580" s="7"/>
      <c r="CC13580" s="7"/>
      <c r="CD13580" s="7"/>
      <c r="CE13580" s="7"/>
      <c r="CF13580" s="7"/>
      <c r="CG13580" s="7"/>
      <c r="CH13580" s="7"/>
      <c r="CI13580" s="7"/>
      <c r="CJ13580" s="7"/>
      <c r="CK13580" s="7"/>
      <c r="CL13580" s="7"/>
      <c r="CM13580" s="7"/>
      <c r="CN13580" s="7"/>
      <c r="CO13580" s="7"/>
      <c r="CP13580" s="7"/>
      <c r="CQ13580" s="7"/>
      <c r="CR13580" s="7"/>
      <c r="CS13580" s="7"/>
      <c r="CT13580" s="7"/>
      <c r="CU13580" s="7"/>
      <c r="CV13580" s="7"/>
      <c r="CW13580" s="7"/>
      <c r="CX13580" s="7"/>
      <c r="CY13580" s="7"/>
      <c r="CZ13580" s="7"/>
      <c r="DA13580" s="7"/>
      <c r="DB13580" s="7"/>
      <c r="DC13580" s="7"/>
      <c r="DD13580" s="7"/>
      <c r="DE13580" s="7"/>
      <c r="DF13580" s="7"/>
      <c r="DG13580" s="373"/>
      <c r="DH13580" s="6"/>
      <c r="DI13580" s="6"/>
      <c r="DJ13580" s="6"/>
      <c r="DK13580" s="6"/>
      <c r="DL13580" s="6"/>
      <c r="DM13580" s="6"/>
      <c r="DN13580" s="6"/>
      <c r="DO13580" s="6"/>
      <c r="DP13580" s="6"/>
      <c r="DQ13580" s="6"/>
      <c r="DR13580" s="6"/>
      <c r="DS13580" s="6"/>
      <c r="DT13580" s="6"/>
      <c r="DU13580" s="6"/>
      <c r="DV13580" s="6"/>
      <c r="DW13580" s="6"/>
      <c r="DX13580" s="6"/>
      <c r="DY13580" s="6"/>
      <c r="DZ13580" s="6"/>
      <c r="EA13580" s="6"/>
      <c r="EB13580" s="6"/>
      <c r="EC13580" s="6"/>
      <c r="ED13580" s="6"/>
      <c r="EE13580" s="6"/>
      <c r="EF13580" s="6"/>
      <c r="EG13580" s="6"/>
      <c r="EH13580" s="6"/>
      <c r="EI13580" s="6"/>
      <c r="EJ13580" s="6"/>
      <c r="EK13580" s="6"/>
      <c r="EL13580" s="6"/>
      <c r="EM13580" s="6"/>
      <c r="EN13580" s="6"/>
      <c r="EO13580" s="6"/>
      <c r="EP13580" s="6"/>
      <c r="EQ13580" s="6"/>
      <c r="ER13580" s="6"/>
      <c r="ES13580" s="6"/>
      <c r="ET13580" s="6"/>
      <c r="EU13580" s="6"/>
      <c r="EV13580" s="6"/>
      <c r="EW13580" s="6"/>
      <c r="EX13580" s="6"/>
      <c r="EY13580" s="6"/>
      <c r="EZ13580" s="6"/>
      <c r="FA13580" s="6"/>
      <c r="FB13580" s="6"/>
      <c r="FC13580" s="6"/>
      <c r="FD13580" s="6"/>
      <c r="FE13580" s="6"/>
      <c r="FF13580" s="373"/>
      <c r="FG13580" s="6"/>
      <c r="FH13580" s="6"/>
      <c r="FI13580" s="6"/>
      <c r="FJ13580" s="6"/>
      <c r="FK13580" s="6"/>
      <c r="FL13580" s="6"/>
      <c r="FM13580" s="225"/>
      <c r="FN13580" s="6"/>
      <c r="FO13580" s="6"/>
      <c r="FP13580" s="6"/>
      <c r="FQ13580" s="6"/>
      <c r="FR13580" s="510"/>
      <c r="FS13580" s="3"/>
      <c r="FT13580" s="3"/>
      <c r="FU13580" s="3"/>
      <c r="FV13580" s="3"/>
      <c r="FW13580" s="3"/>
      <c r="FX13580" s="3"/>
      <c r="FY13580" s="3"/>
      <c r="FZ13580" s="3"/>
      <c r="GA13580" s="3"/>
      <c r="GB13580" s="3"/>
      <c r="GC13580" s="3"/>
      <c r="GD13580" s="3"/>
      <c r="GE13580" s="3"/>
      <c r="GF13580" s="3"/>
      <c r="GG13580" s="3"/>
      <c r="GH13580" s="3"/>
      <c r="GI13580" s="101"/>
      <c r="GJ13580" s="511"/>
      <c r="GK13580" s="101"/>
      <c r="GL13580" s="77"/>
      <c r="GM13580" s="77"/>
      <c r="GN13580" s="77"/>
      <c r="GO13580" s="77"/>
      <c r="GP13580" s="77"/>
      <c r="GQ13580" s="77"/>
      <c r="GR13580" s="77"/>
      <c r="GS13580" s="77"/>
      <c r="GT13580" s="77"/>
      <c r="GU13580" s="77"/>
      <c r="GV13580" s="77"/>
      <c r="GW13580" s="77"/>
      <c r="GX13580" s="77"/>
      <c r="GY13580" s="77"/>
      <c r="GZ13580" s="77"/>
      <c r="HA13580" s="77"/>
      <c r="HB13580" s="77"/>
      <c r="HC13580" s="77"/>
      <c r="HD13580" s="77"/>
      <c r="HE13580" s="77"/>
      <c r="HF13580" s="77"/>
      <c r="HG13580" s="77"/>
      <c r="HH13580" s="77"/>
      <c r="HI13580" s="77"/>
      <c r="HJ13580" s="77"/>
      <c r="HK13580" s="77"/>
      <c r="HL13580" s="77"/>
      <c r="HM13580" s="77"/>
      <c r="HN13580" s="77"/>
      <c r="HO13580" s="77"/>
      <c r="HP13580" s="77"/>
      <c r="HQ13580" s="77"/>
      <c r="HR13580" s="77"/>
      <c r="HS13580" s="77"/>
      <c r="HT13580" s="77"/>
      <c r="HU13580" s="77"/>
      <c r="HV13580" s="77"/>
      <c r="HW13580" s="77"/>
      <c r="HX13580" s="77"/>
      <c r="HY13580" s="77"/>
      <c r="HZ13580" s="77"/>
      <c r="IA13580" s="77"/>
      <c r="IB13580" s="77"/>
      <c r="IC13580" s="77"/>
      <c r="ID13580" s="77"/>
      <c r="IE13580" s="77"/>
      <c r="IF13580" s="77"/>
      <c r="IG13580" s="77"/>
      <c r="IH13580" s="77"/>
      <c r="II13580" s="77"/>
      <c r="IJ13580" s="77"/>
      <c r="IK13580" s="77"/>
      <c r="IL13580" s="77"/>
      <c r="IM13580" s="77"/>
      <c r="IN13580" s="77"/>
      <c r="IO13580" s="77"/>
      <c r="IP13580" s="77"/>
      <c r="IQ13580" s="77"/>
      <c r="IR13580" s="77"/>
      <c r="IS13580" s="77"/>
      <c r="IT13580" s="77"/>
      <c r="IU13580" s="77"/>
      <c r="IV13580" s="3"/>
      <c r="IW13580" s="3"/>
      <c r="IX13580" s="3"/>
      <c r="IY13580" s="3"/>
      <c r="IZ13580" s="3"/>
      <c r="JA13580" s="551"/>
      <c r="JB13580" s="713"/>
      <c r="JC13580" s="713"/>
      <c r="JD13580" s="713"/>
      <c r="JE13580" s="713"/>
      <c r="JF13580" s="713"/>
      <c r="JG13580" s="713"/>
      <c r="JH13580" s="713"/>
      <c r="JI13580" s="713"/>
      <c r="JJ13580" s="713"/>
      <c r="JK13580" s="713"/>
      <c r="JL13580" s="713"/>
      <c r="JM13580" s="713"/>
      <c r="JN13580" s="713"/>
      <c r="JO13580" s="713"/>
      <c r="JP13580" s="713"/>
      <c r="JQ13580" s="713"/>
      <c r="JR13580" s="713"/>
      <c r="JS13580" s="713"/>
      <c r="JT13580" s="713"/>
      <c r="JU13580" s="713"/>
      <c r="JV13580" s="713"/>
      <c r="JW13580" s="713"/>
      <c r="JX13580" s="713"/>
      <c r="JY13580" s="713"/>
      <c r="JZ13580" s="713"/>
      <c r="KA13580" s="713"/>
      <c r="KB13580" s="713"/>
      <c r="KC13580" s="713"/>
      <c r="KD13580" s="713"/>
      <c r="KE13580" s="713"/>
      <c r="KF13580" s="713"/>
      <c r="KG13580" s="713"/>
      <c r="KH13580" s="713"/>
      <c r="KI13580" s="713"/>
      <c r="KJ13580" s="713"/>
      <c r="KK13580" s="713"/>
      <c r="KL13580" s="713"/>
      <c r="KM13580" s="713"/>
      <c r="KN13580" s="713"/>
      <c r="KO13580" s="713"/>
      <c r="KP13580" s="713"/>
      <c r="KQ13580" s="713"/>
      <c r="KR13580" s="713"/>
      <c r="KS13580" s="713"/>
      <c r="KT13580" s="713"/>
      <c r="KU13580" s="713"/>
      <c r="KV13580" s="713"/>
      <c r="KW13580" s="713"/>
      <c r="KX13580" s="713"/>
      <c r="KY13580" s="713"/>
      <c r="KZ13580" s="713"/>
      <c r="LA13580" s="713"/>
      <c r="LB13580" s="713"/>
      <c r="LC13580" s="713"/>
      <c r="LD13580" s="713"/>
      <c r="LE13580" s="713"/>
      <c r="LF13580" s="713"/>
      <c r="LG13580" s="713"/>
      <c r="LH13580" s="713"/>
      <c r="LI13580" s="713"/>
      <c r="LJ13580" s="713"/>
      <c r="LK13580" s="713"/>
      <c r="LL13580" s="713"/>
      <c r="LM13580" s="713"/>
      <c r="LN13580" s="713"/>
      <c r="LO13580" s="713"/>
      <c r="LP13580" s="713"/>
      <c r="LQ13580" s="713"/>
      <c r="LR13580" s="713"/>
      <c r="LS13580" s="713"/>
      <c r="LT13580" s="713"/>
      <c r="LU13580" s="713"/>
      <c r="LV13580" s="713"/>
      <c r="LW13580" s="713"/>
      <c r="LX13580" s="713"/>
      <c r="LY13580" s="713"/>
      <c r="LZ13580" s="713"/>
      <c r="MA13580" s="713"/>
      <c r="MB13580" s="713"/>
      <c r="MC13580" s="713"/>
      <c r="MD13580" s="713"/>
      <c r="ME13580" s="713"/>
      <c r="MF13580" s="713"/>
      <c r="MG13580" s="713"/>
      <c r="MH13580" s="713"/>
      <c r="MI13580" s="713"/>
      <c r="MJ13580" s="713"/>
      <c r="MK13580" s="713"/>
      <c r="ML13580" s="713"/>
      <c r="MM13580" s="713"/>
      <c r="MN13580" s="713"/>
      <c r="MO13580" s="713"/>
      <c r="MP13580" s="713"/>
      <c r="MQ13580" s="713"/>
      <c r="MR13580" s="713"/>
      <c r="MS13580" s="713"/>
      <c r="MT13580" s="713"/>
      <c r="MU13580" s="713"/>
      <c r="MV13580" s="714"/>
      <c r="MW13580" s="714"/>
      <c r="MX13580" s="714"/>
      <c r="MY13580" s="714"/>
      <c r="MZ13580" s="714"/>
    </row>
    <row r="13581" spans="1:364" s="49" customFormat="1">
      <c r="A13581" s="723"/>
      <c r="B13581" s="724"/>
      <c r="C13581" s="709"/>
      <c r="D13581" s="474"/>
      <c r="E13581" s="7"/>
      <c r="F13581" s="7"/>
      <c r="G13581" s="7"/>
      <c r="H13581" s="6"/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6"/>
      <c r="AE13581" s="6"/>
      <c r="AF13581" s="373"/>
      <c r="AG13581" s="7"/>
      <c r="AH13581" s="7"/>
      <c r="AI13581" s="7"/>
      <c r="AJ13581" s="7"/>
      <c r="AK13581" s="7"/>
      <c r="AL13581" s="7"/>
      <c r="AM13581" s="7"/>
      <c r="AN13581" s="7"/>
      <c r="AO13581" s="373"/>
      <c r="AP13581" s="6"/>
      <c r="AQ13581" s="6"/>
      <c r="AR13581" s="6"/>
      <c r="AS13581" s="6"/>
      <c r="AT13581" s="6"/>
      <c r="AU13581" s="6"/>
      <c r="AV13581" s="6"/>
      <c r="AW13581" s="6"/>
      <c r="AX13581" s="6"/>
      <c r="AY13581" s="6"/>
      <c r="AZ13581" s="6"/>
      <c r="BA13581" s="6"/>
      <c r="BB13581" s="6"/>
      <c r="BC13581" s="6"/>
      <c r="BD13581" s="6"/>
      <c r="BE13581" s="6"/>
      <c r="BF13581" s="6"/>
      <c r="BG13581" s="6"/>
      <c r="BH13581" s="6"/>
      <c r="BI13581" s="6"/>
      <c r="BJ13581" s="6"/>
      <c r="BK13581" s="6"/>
      <c r="BL13581" s="6"/>
      <c r="BM13581" s="6"/>
      <c r="BN13581" s="6"/>
      <c r="BO13581" s="6"/>
      <c r="BP13581" s="6"/>
      <c r="BQ13581" s="6"/>
      <c r="BR13581" s="6"/>
      <c r="BS13581" s="6"/>
      <c r="BT13581" s="6"/>
      <c r="BU13581" s="6"/>
      <c r="BV13581" s="6"/>
      <c r="BW13581" s="6"/>
      <c r="BX13581" s="6"/>
      <c r="BY13581" s="6"/>
      <c r="BZ13581" s="373"/>
      <c r="CA13581" s="7"/>
      <c r="CB13581" s="7"/>
      <c r="CC13581" s="7"/>
      <c r="CD13581" s="7"/>
      <c r="CE13581" s="7"/>
      <c r="CF13581" s="7"/>
      <c r="CG13581" s="7"/>
      <c r="CH13581" s="7"/>
      <c r="CI13581" s="7"/>
      <c r="CJ13581" s="7"/>
      <c r="CK13581" s="7"/>
      <c r="CL13581" s="7"/>
      <c r="CM13581" s="7"/>
      <c r="CN13581" s="7"/>
      <c r="CO13581" s="7"/>
      <c r="CP13581" s="7"/>
      <c r="CQ13581" s="7"/>
      <c r="CR13581" s="7"/>
      <c r="CS13581" s="7"/>
      <c r="CT13581" s="7"/>
      <c r="CU13581" s="7"/>
      <c r="CV13581" s="7"/>
      <c r="CW13581" s="7"/>
      <c r="CX13581" s="7"/>
      <c r="CY13581" s="7"/>
      <c r="CZ13581" s="7"/>
      <c r="DA13581" s="7"/>
      <c r="DB13581" s="7"/>
      <c r="DC13581" s="7"/>
      <c r="DD13581" s="7"/>
      <c r="DE13581" s="7"/>
      <c r="DF13581" s="7"/>
      <c r="DG13581" s="373"/>
      <c r="DH13581" s="6"/>
      <c r="DI13581" s="6"/>
      <c r="DJ13581" s="6"/>
      <c r="DK13581" s="6"/>
      <c r="DL13581" s="6"/>
      <c r="DM13581" s="6"/>
      <c r="DN13581" s="6"/>
      <c r="DO13581" s="6"/>
      <c r="DP13581" s="6"/>
      <c r="DQ13581" s="6"/>
      <c r="DR13581" s="6"/>
      <c r="DS13581" s="6"/>
      <c r="DT13581" s="6"/>
      <c r="DU13581" s="6"/>
      <c r="DV13581" s="6"/>
      <c r="DW13581" s="6"/>
      <c r="DX13581" s="6"/>
      <c r="DY13581" s="6"/>
      <c r="DZ13581" s="6"/>
      <c r="EA13581" s="6"/>
      <c r="EB13581" s="6"/>
      <c r="EC13581" s="6"/>
      <c r="ED13581" s="6"/>
      <c r="EE13581" s="6"/>
      <c r="EF13581" s="6"/>
      <c r="EG13581" s="6"/>
      <c r="EH13581" s="6"/>
      <c r="EI13581" s="6"/>
      <c r="EJ13581" s="6"/>
      <c r="EK13581" s="6"/>
      <c r="EL13581" s="6"/>
      <c r="EM13581" s="6"/>
      <c r="EN13581" s="6"/>
      <c r="EO13581" s="6"/>
      <c r="EP13581" s="6"/>
      <c r="EQ13581" s="6"/>
      <c r="ER13581" s="6"/>
      <c r="ES13581" s="6"/>
      <c r="ET13581" s="6"/>
      <c r="EU13581" s="6"/>
      <c r="EV13581" s="6"/>
      <c r="EW13581" s="6"/>
      <c r="EX13581" s="6"/>
      <c r="EY13581" s="6"/>
      <c r="EZ13581" s="6"/>
      <c r="FA13581" s="6"/>
      <c r="FB13581" s="6"/>
      <c r="FC13581" s="6"/>
      <c r="FD13581" s="6"/>
      <c r="FE13581" s="6"/>
      <c r="FF13581" s="373"/>
      <c r="FG13581" s="6"/>
      <c r="FH13581" s="6"/>
      <c r="FI13581" s="6"/>
      <c r="FJ13581" s="6"/>
      <c r="FK13581" s="6"/>
      <c r="FL13581" s="6"/>
      <c r="FM13581" s="225"/>
      <c r="FN13581" s="6"/>
      <c r="FO13581" s="6"/>
      <c r="FP13581" s="6"/>
      <c r="FQ13581" s="6"/>
      <c r="FR13581" s="510"/>
      <c r="FS13581" s="3"/>
      <c r="FT13581" s="3"/>
      <c r="FU13581" s="3"/>
      <c r="FV13581" s="3"/>
      <c r="FW13581" s="3"/>
      <c r="FX13581" s="3"/>
      <c r="FY13581" s="3"/>
      <c r="FZ13581" s="3"/>
      <c r="GA13581" s="3"/>
      <c r="GB13581" s="3"/>
      <c r="GC13581" s="3"/>
      <c r="GD13581" s="3"/>
      <c r="GE13581" s="3"/>
      <c r="GF13581" s="3"/>
      <c r="GG13581" s="3"/>
      <c r="GH13581" s="3"/>
      <c r="GI13581" s="101"/>
      <c r="GJ13581" s="511"/>
      <c r="GK13581" s="101"/>
      <c r="GL13581" s="77"/>
      <c r="GM13581" s="77"/>
      <c r="GN13581" s="77"/>
      <c r="GO13581" s="77"/>
      <c r="GP13581" s="77"/>
      <c r="GQ13581" s="77"/>
      <c r="GR13581" s="77"/>
      <c r="GS13581" s="77"/>
      <c r="GT13581" s="77"/>
      <c r="GU13581" s="77"/>
      <c r="GV13581" s="77"/>
      <c r="GW13581" s="77"/>
      <c r="GX13581" s="77"/>
      <c r="GY13581" s="77"/>
      <c r="GZ13581" s="77"/>
      <c r="HA13581" s="77"/>
      <c r="HB13581" s="77"/>
      <c r="HC13581" s="77"/>
      <c r="HD13581" s="77"/>
      <c r="HE13581" s="77"/>
      <c r="HF13581" s="77"/>
      <c r="HG13581" s="77"/>
      <c r="HH13581" s="77"/>
      <c r="HI13581" s="77"/>
      <c r="HJ13581" s="77"/>
      <c r="HK13581" s="77"/>
      <c r="HL13581" s="77"/>
      <c r="HM13581" s="77"/>
      <c r="HN13581" s="77"/>
      <c r="HO13581" s="77"/>
      <c r="HP13581" s="77"/>
      <c r="HQ13581" s="77"/>
      <c r="HR13581" s="77"/>
      <c r="HS13581" s="77"/>
      <c r="HT13581" s="77"/>
      <c r="HU13581" s="77"/>
      <c r="HV13581" s="77"/>
      <c r="HW13581" s="77"/>
      <c r="HX13581" s="77"/>
      <c r="HY13581" s="77"/>
      <c r="HZ13581" s="77"/>
      <c r="IA13581" s="77"/>
      <c r="IB13581" s="77"/>
      <c r="IC13581" s="77"/>
      <c r="ID13581" s="77"/>
      <c r="IE13581" s="77"/>
      <c r="IF13581" s="77"/>
      <c r="IG13581" s="77"/>
      <c r="IH13581" s="77"/>
      <c r="II13581" s="77"/>
      <c r="IJ13581" s="77"/>
      <c r="IK13581" s="77"/>
      <c r="IL13581" s="77"/>
      <c r="IM13581" s="77"/>
      <c r="IN13581" s="77"/>
      <c r="IO13581" s="77"/>
      <c r="IP13581" s="77"/>
      <c r="IQ13581" s="77"/>
      <c r="IR13581" s="77"/>
      <c r="IS13581" s="77"/>
      <c r="IT13581" s="77"/>
      <c r="IU13581" s="77"/>
      <c r="IV13581" s="3"/>
      <c r="IW13581" s="3"/>
      <c r="IX13581" s="3"/>
      <c r="IY13581" s="3"/>
      <c r="IZ13581" s="3"/>
      <c r="JA13581" s="551"/>
      <c r="JB13581" s="713"/>
      <c r="JC13581" s="713"/>
      <c r="JD13581" s="713"/>
      <c r="JE13581" s="713"/>
      <c r="JF13581" s="713"/>
      <c r="JG13581" s="713"/>
      <c r="JH13581" s="713"/>
      <c r="JI13581" s="713"/>
      <c r="JJ13581" s="713"/>
      <c r="JK13581" s="713"/>
      <c r="JL13581" s="713"/>
      <c r="JM13581" s="713"/>
      <c r="JN13581" s="713"/>
      <c r="JO13581" s="713"/>
      <c r="JP13581" s="713"/>
      <c r="JQ13581" s="713"/>
      <c r="JR13581" s="713"/>
      <c r="JS13581" s="713"/>
      <c r="JT13581" s="713"/>
      <c r="JU13581" s="713"/>
      <c r="JV13581" s="713"/>
      <c r="JW13581" s="713"/>
      <c r="JX13581" s="713"/>
      <c r="JY13581" s="713"/>
      <c r="JZ13581" s="713"/>
      <c r="KA13581" s="713"/>
      <c r="KB13581" s="713"/>
      <c r="KC13581" s="713"/>
      <c r="KD13581" s="713"/>
      <c r="KE13581" s="713"/>
      <c r="KF13581" s="713"/>
      <c r="KG13581" s="713"/>
      <c r="KH13581" s="713"/>
      <c r="KI13581" s="713"/>
      <c r="KJ13581" s="713"/>
      <c r="KK13581" s="713"/>
      <c r="KL13581" s="713"/>
      <c r="KM13581" s="713"/>
      <c r="KN13581" s="713"/>
      <c r="KO13581" s="713"/>
      <c r="KP13581" s="713"/>
      <c r="KQ13581" s="713"/>
      <c r="KR13581" s="713"/>
      <c r="KS13581" s="713"/>
      <c r="KT13581" s="713"/>
      <c r="KU13581" s="713"/>
      <c r="KV13581" s="713"/>
      <c r="KW13581" s="713"/>
      <c r="KX13581" s="713"/>
      <c r="KY13581" s="713"/>
      <c r="KZ13581" s="713"/>
      <c r="LA13581" s="713"/>
      <c r="LB13581" s="713"/>
      <c r="LC13581" s="713"/>
      <c r="LD13581" s="713"/>
      <c r="LE13581" s="713"/>
      <c r="LF13581" s="713"/>
      <c r="LG13581" s="713"/>
      <c r="LH13581" s="713"/>
      <c r="LI13581" s="713"/>
      <c r="LJ13581" s="713"/>
      <c r="LK13581" s="713"/>
      <c r="LL13581" s="713"/>
      <c r="LM13581" s="713"/>
      <c r="LN13581" s="713"/>
      <c r="LO13581" s="713"/>
      <c r="LP13581" s="713"/>
      <c r="LQ13581" s="713"/>
      <c r="LR13581" s="713"/>
      <c r="LS13581" s="713"/>
      <c r="LT13581" s="713"/>
      <c r="LU13581" s="713"/>
      <c r="LV13581" s="713"/>
      <c r="LW13581" s="713"/>
      <c r="LX13581" s="713"/>
      <c r="LY13581" s="713"/>
      <c r="LZ13581" s="713"/>
      <c r="MA13581" s="713"/>
      <c r="MB13581" s="713"/>
      <c r="MC13581" s="713"/>
      <c r="MD13581" s="713"/>
      <c r="ME13581" s="713"/>
      <c r="MF13581" s="713"/>
      <c r="MG13581" s="713"/>
      <c r="MH13581" s="713"/>
      <c r="MI13581" s="713"/>
      <c r="MJ13581" s="713"/>
      <c r="MK13581" s="713"/>
      <c r="ML13581" s="713"/>
      <c r="MM13581" s="713"/>
      <c r="MN13581" s="713"/>
      <c r="MO13581" s="713"/>
      <c r="MP13581" s="713"/>
      <c r="MQ13581" s="713"/>
      <c r="MR13581" s="713"/>
      <c r="MS13581" s="713"/>
      <c r="MT13581" s="713"/>
      <c r="MU13581" s="713"/>
      <c r="MV13581" s="714"/>
      <c r="MW13581" s="714"/>
      <c r="MX13581" s="714"/>
      <c r="MY13581" s="714"/>
      <c r="MZ13581" s="714"/>
    </row>
    <row r="13582" spans="1:364" s="49" customFormat="1">
      <c r="A13582" s="723"/>
      <c r="B13582" s="724"/>
      <c r="C13582" s="709"/>
      <c r="D13582" s="474"/>
      <c r="E13582" s="7"/>
      <c r="F13582" s="7"/>
      <c r="G13582" s="7"/>
      <c r="H13582" s="6"/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6"/>
      <c r="AE13582" s="6"/>
      <c r="AF13582" s="373"/>
      <c r="AG13582" s="7"/>
      <c r="AH13582" s="7"/>
      <c r="AI13582" s="7"/>
      <c r="AJ13582" s="7"/>
      <c r="AK13582" s="7"/>
      <c r="AL13582" s="7"/>
      <c r="AM13582" s="7"/>
      <c r="AN13582" s="7"/>
      <c r="AO13582" s="373"/>
      <c r="AP13582" s="6"/>
      <c r="AQ13582" s="6"/>
      <c r="AR13582" s="6"/>
      <c r="AS13582" s="6"/>
      <c r="AT13582" s="6"/>
      <c r="AU13582" s="6"/>
      <c r="AV13582" s="6"/>
      <c r="AW13582" s="6"/>
      <c r="AX13582" s="6"/>
      <c r="AY13582" s="6"/>
      <c r="AZ13582" s="6"/>
      <c r="BA13582" s="6"/>
      <c r="BB13582" s="6"/>
      <c r="BC13582" s="6"/>
      <c r="BD13582" s="6"/>
      <c r="BE13582" s="6"/>
      <c r="BF13582" s="6"/>
      <c r="BG13582" s="6"/>
      <c r="BH13582" s="6"/>
      <c r="BI13582" s="6"/>
      <c r="BJ13582" s="6"/>
      <c r="BK13582" s="6"/>
      <c r="BL13582" s="6"/>
      <c r="BM13582" s="6"/>
      <c r="BN13582" s="6"/>
      <c r="BO13582" s="6"/>
      <c r="BP13582" s="6"/>
      <c r="BQ13582" s="6"/>
      <c r="BR13582" s="6"/>
      <c r="BS13582" s="6"/>
      <c r="BT13582" s="6"/>
      <c r="BU13582" s="6"/>
      <c r="BV13582" s="6"/>
      <c r="BW13582" s="6"/>
      <c r="BX13582" s="6"/>
      <c r="BY13582" s="6"/>
      <c r="BZ13582" s="373"/>
      <c r="CA13582" s="7"/>
      <c r="CB13582" s="7"/>
      <c r="CC13582" s="7"/>
      <c r="CD13582" s="7"/>
      <c r="CE13582" s="7"/>
      <c r="CF13582" s="7"/>
      <c r="CG13582" s="7"/>
      <c r="CH13582" s="7"/>
      <c r="CI13582" s="7"/>
      <c r="CJ13582" s="7"/>
      <c r="CK13582" s="7"/>
      <c r="CL13582" s="7"/>
      <c r="CM13582" s="7"/>
      <c r="CN13582" s="7"/>
      <c r="CO13582" s="7"/>
      <c r="CP13582" s="7"/>
      <c r="CQ13582" s="7"/>
      <c r="CR13582" s="7"/>
      <c r="CS13582" s="7"/>
      <c r="CT13582" s="7"/>
      <c r="CU13582" s="7"/>
      <c r="CV13582" s="7"/>
      <c r="CW13582" s="7"/>
      <c r="CX13582" s="7"/>
      <c r="CY13582" s="7"/>
      <c r="CZ13582" s="7"/>
      <c r="DA13582" s="7"/>
      <c r="DB13582" s="7"/>
      <c r="DC13582" s="7"/>
      <c r="DD13582" s="7"/>
      <c r="DE13582" s="7"/>
      <c r="DF13582" s="7"/>
      <c r="DG13582" s="373"/>
      <c r="DH13582" s="6"/>
      <c r="DI13582" s="6"/>
      <c r="DJ13582" s="6"/>
      <c r="DK13582" s="6"/>
      <c r="DL13582" s="6"/>
      <c r="DM13582" s="6"/>
      <c r="DN13582" s="6"/>
      <c r="DO13582" s="6"/>
      <c r="DP13582" s="6"/>
      <c r="DQ13582" s="6"/>
      <c r="DR13582" s="6"/>
      <c r="DS13582" s="6"/>
      <c r="DT13582" s="6"/>
      <c r="DU13582" s="6"/>
      <c r="DV13582" s="6"/>
      <c r="DW13582" s="6"/>
      <c r="DX13582" s="6"/>
      <c r="DY13582" s="6"/>
      <c r="DZ13582" s="6"/>
      <c r="EA13582" s="6"/>
      <c r="EB13582" s="6"/>
      <c r="EC13582" s="6"/>
      <c r="ED13582" s="6"/>
      <c r="EE13582" s="6"/>
      <c r="EF13582" s="6"/>
      <c r="EG13582" s="6"/>
      <c r="EH13582" s="6"/>
      <c r="EI13582" s="6"/>
      <c r="EJ13582" s="6"/>
      <c r="EK13582" s="6"/>
      <c r="EL13582" s="6"/>
      <c r="EM13582" s="6"/>
      <c r="EN13582" s="6"/>
      <c r="EO13582" s="6"/>
      <c r="EP13582" s="6"/>
      <c r="EQ13582" s="6"/>
      <c r="ER13582" s="6"/>
      <c r="ES13582" s="6"/>
      <c r="ET13582" s="6"/>
      <c r="EU13582" s="6"/>
      <c r="EV13582" s="6"/>
      <c r="EW13582" s="6"/>
      <c r="EX13582" s="6"/>
      <c r="EY13582" s="6"/>
      <c r="EZ13582" s="6"/>
      <c r="FA13582" s="6"/>
      <c r="FB13582" s="6"/>
      <c r="FC13582" s="6"/>
      <c r="FD13582" s="6"/>
      <c r="FE13582" s="6"/>
      <c r="FF13582" s="373"/>
      <c r="FG13582" s="6"/>
      <c r="FH13582" s="6"/>
      <c r="FI13582" s="6"/>
      <c r="FJ13582" s="6"/>
      <c r="FK13582" s="6"/>
      <c r="FL13582" s="6"/>
      <c r="FM13582" s="225"/>
      <c r="FN13582" s="6"/>
      <c r="FO13582" s="6"/>
      <c r="FP13582" s="6"/>
      <c r="FQ13582" s="6"/>
      <c r="FR13582" s="510"/>
      <c r="FS13582" s="3"/>
      <c r="FT13582" s="3"/>
      <c r="FU13582" s="3"/>
      <c r="FV13582" s="3"/>
      <c r="FW13582" s="3"/>
      <c r="FX13582" s="3"/>
      <c r="FY13582" s="3"/>
      <c r="FZ13582" s="3"/>
      <c r="GA13582" s="3"/>
      <c r="GB13582" s="3"/>
      <c r="GC13582" s="3"/>
      <c r="GD13582" s="3"/>
      <c r="GE13582" s="3"/>
      <c r="GF13582" s="3"/>
      <c r="GG13582" s="3"/>
      <c r="GH13582" s="3"/>
      <c r="GI13582" s="101"/>
      <c r="GJ13582" s="511"/>
      <c r="GK13582" s="101"/>
      <c r="GL13582" s="77"/>
      <c r="GM13582" s="77"/>
      <c r="GN13582" s="77"/>
      <c r="GO13582" s="77"/>
      <c r="GP13582" s="77"/>
      <c r="GQ13582" s="77"/>
      <c r="GR13582" s="77"/>
      <c r="GS13582" s="77"/>
      <c r="GT13582" s="77"/>
      <c r="GU13582" s="77"/>
      <c r="GV13582" s="77"/>
      <c r="GW13582" s="77"/>
      <c r="GX13582" s="77"/>
      <c r="GY13582" s="77"/>
      <c r="GZ13582" s="77"/>
      <c r="HA13582" s="77"/>
      <c r="HB13582" s="77"/>
      <c r="HC13582" s="77"/>
      <c r="HD13582" s="77"/>
      <c r="HE13582" s="77"/>
      <c r="HF13582" s="77"/>
      <c r="HG13582" s="77"/>
      <c r="HH13582" s="77"/>
      <c r="HI13582" s="77"/>
      <c r="HJ13582" s="77"/>
      <c r="HK13582" s="77"/>
      <c r="HL13582" s="77"/>
      <c r="HM13582" s="77"/>
      <c r="HN13582" s="77"/>
      <c r="HO13582" s="77"/>
      <c r="HP13582" s="77"/>
      <c r="HQ13582" s="77"/>
      <c r="HR13582" s="77"/>
      <c r="HS13582" s="77"/>
      <c r="HT13582" s="77"/>
      <c r="HU13582" s="77"/>
      <c r="HV13582" s="77"/>
      <c r="HW13582" s="77"/>
      <c r="HX13582" s="77"/>
      <c r="HY13582" s="77"/>
      <c r="HZ13582" s="77"/>
      <c r="IA13582" s="77"/>
      <c r="IB13582" s="77"/>
      <c r="IC13582" s="77"/>
      <c r="ID13582" s="77"/>
      <c r="IE13582" s="77"/>
      <c r="IF13582" s="77"/>
      <c r="IG13582" s="77"/>
      <c r="IH13582" s="77"/>
      <c r="II13582" s="77"/>
      <c r="IJ13582" s="77"/>
      <c r="IK13582" s="77"/>
      <c r="IL13582" s="77"/>
      <c r="IM13582" s="77"/>
      <c r="IN13582" s="77"/>
      <c r="IO13582" s="77"/>
      <c r="IP13582" s="77"/>
      <c r="IQ13582" s="77"/>
      <c r="IR13582" s="77"/>
      <c r="IS13582" s="77"/>
      <c r="IT13582" s="77"/>
      <c r="IU13582" s="77"/>
      <c r="IV13582" s="3"/>
      <c r="IW13582" s="3"/>
      <c r="IX13582" s="3"/>
      <c r="IY13582" s="3"/>
      <c r="IZ13582" s="3"/>
      <c r="JA13582" s="551"/>
      <c r="JB13582" s="713"/>
      <c r="JC13582" s="713"/>
      <c r="JD13582" s="713"/>
      <c r="JE13582" s="713"/>
      <c r="JF13582" s="713"/>
      <c r="JG13582" s="713"/>
      <c r="JH13582" s="713"/>
      <c r="JI13582" s="713"/>
      <c r="JJ13582" s="713"/>
      <c r="JK13582" s="713"/>
      <c r="JL13582" s="713"/>
      <c r="JM13582" s="713"/>
      <c r="JN13582" s="713"/>
      <c r="JO13582" s="713"/>
      <c r="JP13582" s="713"/>
      <c r="JQ13582" s="713"/>
      <c r="JR13582" s="713"/>
      <c r="JS13582" s="713"/>
      <c r="JT13582" s="713"/>
      <c r="JU13582" s="713"/>
      <c r="JV13582" s="713"/>
      <c r="JW13582" s="713"/>
      <c r="JX13582" s="713"/>
      <c r="JY13582" s="713"/>
      <c r="JZ13582" s="713"/>
      <c r="KA13582" s="713"/>
      <c r="KB13582" s="713"/>
      <c r="KC13582" s="713"/>
      <c r="KD13582" s="713"/>
      <c r="KE13582" s="713"/>
      <c r="KF13582" s="713"/>
      <c r="KG13582" s="713"/>
      <c r="KH13582" s="713"/>
      <c r="KI13582" s="713"/>
      <c r="KJ13582" s="713"/>
      <c r="KK13582" s="713"/>
      <c r="KL13582" s="713"/>
      <c r="KM13582" s="713"/>
      <c r="KN13582" s="713"/>
      <c r="KO13582" s="713"/>
      <c r="KP13582" s="713"/>
      <c r="KQ13582" s="713"/>
      <c r="KR13582" s="713"/>
      <c r="KS13582" s="713"/>
      <c r="KT13582" s="713"/>
      <c r="KU13582" s="713"/>
      <c r="KV13582" s="713"/>
      <c r="KW13582" s="713"/>
      <c r="KX13582" s="713"/>
      <c r="KY13582" s="713"/>
      <c r="KZ13582" s="713"/>
      <c r="LA13582" s="713"/>
      <c r="LB13582" s="713"/>
      <c r="LC13582" s="713"/>
      <c r="LD13582" s="713"/>
      <c r="LE13582" s="713"/>
      <c r="LF13582" s="713"/>
      <c r="LG13582" s="713"/>
      <c r="LH13582" s="713"/>
      <c r="LI13582" s="713"/>
      <c r="LJ13582" s="713"/>
      <c r="LK13582" s="713"/>
      <c r="LL13582" s="713"/>
      <c r="LM13582" s="713"/>
      <c r="LN13582" s="713"/>
      <c r="LO13582" s="713"/>
      <c r="LP13582" s="713"/>
      <c r="LQ13582" s="713"/>
      <c r="LR13582" s="713"/>
      <c r="LS13582" s="713"/>
      <c r="LT13582" s="713"/>
      <c r="LU13582" s="713"/>
      <c r="LV13582" s="713"/>
      <c r="LW13582" s="713"/>
      <c r="LX13582" s="713"/>
      <c r="LY13582" s="713"/>
      <c r="LZ13582" s="713"/>
      <c r="MA13582" s="713"/>
      <c r="MB13582" s="713"/>
      <c r="MC13582" s="713"/>
      <c r="MD13582" s="713"/>
      <c r="ME13582" s="713"/>
      <c r="MF13582" s="713"/>
      <c r="MG13582" s="713"/>
      <c r="MH13582" s="713"/>
      <c r="MI13582" s="713"/>
      <c r="MJ13582" s="713"/>
      <c r="MK13582" s="713"/>
      <c r="ML13582" s="713"/>
      <c r="MM13582" s="713"/>
      <c r="MN13582" s="713"/>
      <c r="MO13582" s="713"/>
      <c r="MP13582" s="713"/>
      <c r="MQ13582" s="713"/>
      <c r="MR13582" s="713"/>
      <c r="MS13582" s="713"/>
      <c r="MT13582" s="713"/>
      <c r="MU13582" s="713"/>
      <c r="MV13582" s="714"/>
      <c r="MW13582" s="714"/>
      <c r="MX13582" s="714"/>
      <c r="MY13582" s="714"/>
      <c r="MZ13582" s="714"/>
    </row>
    <row r="13583" spans="1:364" s="49" customFormat="1">
      <c r="A13583" s="723"/>
      <c r="B13583" s="724"/>
      <c r="C13583" s="709"/>
      <c r="D13583" s="474"/>
      <c r="E13583" s="7"/>
      <c r="F13583" s="7"/>
      <c r="G13583" s="7"/>
      <c r="H13583" s="6"/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6"/>
      <c r="AE13583" s="6"/>
      <c r="AF13583" s="373"/>
      <c r="AG13583" s="7"/>
      <c r="AH13583" s="7"/>
      <c r="AI13583" s="7"/>
      <c r="AJ13583" s="7"/>
      <c r="AK13583" s="7"/>
      <c r="AL13583" s="7"/>
      <c r="AM13583" s="7"/>
      <c r="AN13583" s="7"/>
      <c r="AO13583" s="373"/>
      <c r="AP13583" s="6"/>
      <c r="AQ13583" s="6"/>
      <c r="AR13583" s="6"/>
      <c r="AS13583" s="6"/>
      <c r="AT13583" s="6"/>
      <c r="AU13583" s="6"/>
      <c r="AV13583" s="6"/>
      <c r="AW13583" s="6"/>
      <c r="AX13583" s="6"/>
      <c r="AY13583" s="6"/>
      <c r="AZ13583" s="6"/>
      <c r="BA13583" s="6"/>
      <c r="BB13583" s="6"/>
      <c r="BC13583" s="6"/>
      <c r="BD13583" s="6"/>
      <c r="BE13583" s="6"/>
      <c r="BF13583" s="6"/>
      <c r="BG13583" s="6"/>
      <c r="BH13583" s="6"/>
      <c r="BI13583" s="6"/>
      <c r="BJ13583" s="6"/>
      <c r="BK13583" s="6"/>
      <c r="BL13583" s="6"/>
      <c r="BM13583" s="6"/>
      <c r="BN13583" s="6"/>
      <c r="BO13583" s="6"/>
      <c r="BP13583" s="6"/>
      <c r="BQ13583" s="6"/>
      <c r="BR13583" s="6"/>
      <c r="BS13583" s="6"/>
      <c r="BT13583" s="6"/>
      <c r="BU13583" s="6"/>
      <c r="BV13583" s="6"/>
      <c r="BW13583" s="6"/>
      <c r="BX13583" s="6"/>
      <c r="BY13583" s="6"/>
      <c r="BZ13583" s="373"/>
      <c r="CA13583" s="7"/>
      <c r="CB13583" s="7"/>
      <c r="CC13583" s="7"/>
      <c r="CD13583" s="7"/>
      <c r="CE13583" s="7"/>
      <c r="CF13583" s="7"/>
      <c r="CG13583" s="7"/>
      <c r="CH13583" s="7"/>
      <c r="CI13583" s="7"/>
      <c r="CJ13583" s="7"/>
      <c r="CK13583" s="7"/>
      <c r="CL13583" s="7"/>
      <c r="CM13583" s="7"/>
      <c r="CN13583" s="7"/>
      <c r="CO13583" s="7"/>
      <c r="CP13583" s="7"/>
      <c r="CQ13583" s="7"/>
      <c r="CR13583" s="7"/>
      <c r="CS13583" s="7"/>
      <c r="CT13583" s="7"/>
      <c r="CU13583" s="7"/>
      <c r="CV13583" s="7"/>
      <c r="CW13583" s="7"/>
      <c r="CX13583" s="7"/>
      <c r="CY13583" s="7"/>
      <c r="CZ13583" s="7"/>
      <c r="DA13583" s="7"/>
      <c r="DB13583" s="7"/>
      <c r="DC13583" s="7"/>
      <c r="DD13583" s="7"/>
      <c r="DE13583" s="7"/>
      <c r="DF13583" s="7"/>
      <c r="DG13583" s="373"/>
      <c r="DH13583" s="6"/>
      <c r="DI13583" s="6"/>
      <c r="DJ13583" s="6"/>
      <c r="DK13583" s="6"/>
      <c r="DL13583" s="6"/>
      <c r="DM13583" s="6"/>
      <c r="DN13583" s="6"/>
      <c r="DO13583" s="6"/>
      <c r="DP13583" s="6"/>
      <c r="DQ13583" s="6"/>
      <c r="DR13583" s="6"/>
      <c r="DS13583" s="6"/>
      <c r="DT13583" s="6"/>
      <c r="DU13583" s="6"/>
      <c r="DV13583" s="6"/>
      <c r="DW13583" s="6"/>
      <c r="DX13583" s="6"/>
      <c r="DY13583" s="6"/>
      <c r="DZ13583" s="6"/>
      <c r="EA13583" s="6"/>
      <c r="EB13583" s="6"/>
      <c r="EC13583" s="6"/>
      <c r="ED13583" s="6"/>
      <c r="EE13583" s="6"/>
      <c r="EF13583" s="6"/>
      <c r="EG13583" s="6"/>
      <c r="EH13583" s="6"/>
      <c r="EI13583" s="6"/>
      <c r="EJ13583" s="6"/>
      <c r="EK13583" s="6"/>
      <c r="EL13583" s="6"/>
      <c r="EM13583" s="6"/>
      <c r="EN13583" s="6"/>
      <c r="EO13583" s="6"/>
      <c r="EP13583" s="6"/>
      <c r="EQ13583" s="6"/>
      <c r="ER13583" s="6"/>
      <c r="ES13583" s="6"/>
      <c r="ET13583" s="6"/>
      <c r="EU13583" s="6"/>
      <c r="EV13583" s="6"/>
      <c r="EW13583" s="6"/>
      <c r="EX13583" s="6"/>
      <c r="EY13583" s="6"/>
      <c r="EZ13583" s="6"/>
      <c r="FA13583" s="6"/>
      <c r="FB13583" s="6"/>
      <c r="FC13583" s="6"/>
      <c r="FD13583" s="6"/>
      <c r="FE13583" s="6"/>
      <c r="FF13583" s="373"/>
      <c r="FG13583" s="6"/>
      <c r="FH13583" s="6"/>
      <c r="FI13583" s="6"/>
      <c r="FJ13583" s="6"/>
      <c r="FK13583" s="6"/>
      <c r="FL13583" s="6"/>
      <c r="FM13583" s="225"/>
      <c r="FN13583" s="6"/>
      <c r="FO13583" s="6"/>
      <c r="FP13583" s="6"/>
      <c r="FQ13583" s="6"/>
      <c r="FR13583" s="510"/>
      <c r="FS13583" s="3"/>
      <c r="FT13583" s="3"/>
      <c r="FU13583" s="3"/>
      <c r="FV13583" s="3"/>
      <c r="FW13583" s="3"/>
      <c r="FX13583" s="3"/>
      <c r="FY13583" s="3"/>
      <c r="FZ13583" s="3"/>
      <c r="GA13583" s="3"/>
      <c r="GB13583" s="3"/>
      <c r="GC13583" s="3"/>
      <c r="GD13583" s="3"/>
      <c r="GE13583" s="3"/>
      <c r="GF13583" s="3"/>
      <c r="GG13583" s="3"/>
      <c r="GH13583" s="3"/>
      <c r="GI13583" s="101"/>
      <c r="GJ13583" s="511"/>
      <c r="GK13583" s="101"/>
      <c r="GL13583" s="77"/>
      <c r="GM13583" s="77"/>
      <c r="GN13583" s="77"/>
      <c r="GO13583" s="77"/>
      <c r="GP13583" s="77"/>
      <c r="GQ13583" s="77"/>
      <c r="GR13583" s="77"/>
      <c r="GS13583" s="77"/>
      <c r="GT13583" s="77"/>
      <c r="GU13583" s="77"/>
      <c r="GV13583" s="77"/>
      <c r="GW13583" s="77"/>
      <c r="GX13583" s="77"/>
      <c r="GY13583" s="77"/>
      <c r="GZ13583" s="77"/>
      <c r="HA13583" s="77"/>
      <c r="HB13583" s="77"/>
      <c r="HC13583" s="77"/>
      <c r="HD13583" s="77"/>
      <c r="HE13583" s="77"/>
      <c r="HF13583" s="77"/>
      <c r="HG13583" s="77"/>
      <c r="HH13583" s="77"/>
      <c r="HI13583" s="77"/>
      <c r="HJ13583" s="77"/>
      <c r="HK13583" s="77"/>
      <c r="HL13583" s="77"/>
      <c r="HM13583" s="77"/>
      <c r="HN13583" s="77"/>
      <c r="HO13583" s="77"/>
      <c r="HP13583" s="77"/>
      <c r="HQ13583" s="77"/>
      <c r="HR13583" s="77"/>
      <c r="HS13583" s="77"/>
      <c r="HT13583" s="77"/>
      <c r="HU13583" s="77"/>
      <c r="HV13583" s="77"/>
      <c r="HW13583" s="77"/>
      <c r="HX13583" s="77"/>
      <c r="HY13583" s="77"/>
      <c r="HZ13583" s="77"/>
      <c r="IA13583" s="77"/>
      <c r="IB13583" s="77"/>
      <c r="IC13583" s="77"/>
      <c r="ID13583" s="77"/>
      <c r="IE13583" s="77"/>
      <c r="IF13583" s="77"/>
      <c r="IG13583" s="77"/>
      <c r="IH13583" s="77"/>
      <c r="II13583" s="77"/>
      <c r="IJ13583" s="77"/>
      <c r="IK13583" s="77"/>
      <c r="IL13583" s="77"/>
      <c r="IM13583" s="77"/>
      <c r="IN13583" s="77"/>
      <c r="IO13583" s="77"/>
      <c r="IP13583" s="77"/>
      <c r="IQ13583" s="77"/>
      <c r="IR13583" s="77"/>
      <c r="IS13583" s="77"/>
      <c r="IT13583" s="77"/>
      <c r="IU13583" s="77"/>
      <c r="IV13583" s="3"/>
      <c r="IW13583" s="3"/>
      <c r="IX13583" s="3"/>
      <c r="IY13583" s="3"/>
      <c r="IZ13583" s="3"/>
      <c r="JA13583" s="551"/>
      <c r="JB13583" s="713"/>
      <c r="JC13583" s="713"/>
      <c r="JD13583" s="713"/>
      <c r="JE13583" s="713"/>
      <c r="JF13583" s="713"/>
      <c r="JG13583" s="713"/>
      <c r="JH13583" s="713"/>
      <c r="JI13583" s="713"/>
      <c r="JJ13583" s="713"/>
      <c r="JK13583" s="713"/>
      <c r="JL13583" s="713"/>
      <c r="JM13583" s="713"/>
      <c r="JN13583" s="713"/>
      <c r="JO13583" s="713"/>
      <c r="JP13583" s="713"/>
      <c r="JQ13583" s="713"/>
      <c r="JR13583" s="713"/>
      <c r="JS13583" s="713"/>
      <c r="JT13583" s="713"/>
      <c r="JU13583" s="713"/>
      <c r="JV13583" s="713"/>
      <c r="JW13583" s="713"/>
      <c r="JX13583" s="713"/>
      <c r="JY13583" s="713"/>
      <c r="JZ13583" s="713"/>
      <c r="KA13583" s="713"/>
      <c r="KB13583" s="713"/>
      <c r="KC13583" s="713"/>
      <c r="KD13583" s="713"/>
      <c r="KE13583" s="713"/>
      <c r="KF13583" s="713"/>
      <c r="KG13583" s="713"/>
      <c r="KH13583" s="713"/>
      <c r="KI13583" s="713"/>
      <c r="KJ13583" s="713"/>
      <c r="KK13583" s="713"/>
      <c r="KL13583" s="713"/>
      <c r="KM13583" s="713"/>
      <c r="KN13583" s="713"/>
      <c r="KO13583" s="713"/>
      <c r="KP13583" s="713"/>
      <c r="KQ13583" s="713"/>
      <c r="KR13583" s="713"/>
      <c r="KS13583" s="713"/>
      <c r="KT13583" s="713"/>
      <c r="KU13583" s="713"/>
      <c r="KV13583" s="713"/>
      <c r="KW13583" s="713"/>
      <c r="KX13583" s="713"/>
      <c r="KY13583" s="713"/>
      <c r="KZ13583" s="713"/>
      <c r="LA13583" s="713"/>
      <c r="LB13583" s="713"/>
      <c r="LC13583" s="713"/>
      <c r="LD13583" s="713"/>
      <c r="LE13583" s="713"/>
      <c r="LF13583" s="713"/>
      <c r="LG13583" s="713"/>
      <c r="LH13583" s="713"/>
      <c r="LI13583" s="713"/>
      <c r="LJ13583" s="713"/>
      <c r="LK13583" s="713"/>
      <c r="LL13583" s="713"/>
      <c r="LM13583" s="713"/>
      <c r="LN13583" s="713"/>
      <c r="LO13583" s="713"/>
      <c r="LP13583" s="713"/>
      <c r="LQ13583" s="713"/>
      <c r="LR13583" s="713"/>
      <c r="LS13583" s="713"/>
      <c r="LT13583" s="713"/>
      <c r="LU13583" s="713"/>
      <c r="LV13583" s="713"/>
      <c r="LW13583" s="713"/>
      <c r="LX13583" s="713"/>
      <c r="LY13583" s="713"/>
      <c r="LZ13583" s="713"/>
      <c r="MA13583" s="713"/>
      <c r="MB13583" s="713"/>
      <c r="MC13583" s="713"/>
      <c r="MD13583" s="713"/>
      <c r="ME13583" s="713"/>
      <c r="MF13583" s="713"/>
      <c r="MG13583" s="713"/>
      <c r="MH13583" s="713"/>
      <c r="MI13583" s="713"/>
      <c r="MJ13583" s="713"/>
      <c r="MK13583" s="713"/>
      <c r="ML13583" s="713"/>
      <c r="MM13583" s="713"/>
      <c r="MN13583" s="713"/>
      <c r="MO13583" s="713"/>
      <c r="MP13583" s="713"/>
      <c r="MQ13583" s="713"/>
      <c r="MR13583" s="713"/>
      <c r="MS13583" s="713"/>
      <c r="MT13583" s="713"/>
      <c r="MU13583" s="713"/>
      <c r="MV13583" s="714"/>
      <c r="MW13583" s="714"/>
      <c r="MX13583" s="714"/>
      <c r="MY13583" s="714"/>
      <c r="MZ13583" s="714"/>
    </row>
    <row r="13584" spans="1:364" s="49" customFormat="1">
      <c r="A13584" s="723"/>
      <c r="B13584" s="724"/>
      <c r="C13584" s="709"/>
      <c r="D13584" s="474"/>
      <c r="E13584" s="7"/>
      <c r="F13584" s="7"/>
      <c r="G13584" s="7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6"/>
      <c r="AE13584" s="6"/>
      <c r="AF13584" s="373"/>
      <c r="AG13584" s="7"/>
      <c r="AH13584" s="7"/>
      <c r="AI13584" s="7"/>
      <c r="AJ13584" s="7"/>
      <c r="AK13584" s="7"/>
      <c r="AL13584" s="7"/>
      <c r="AM13584" s="7"/>
      <c r="AN13584" s="7"/>
      <c r="AO13584" s="373"/>
      <c r="AP13584" s="6"/>
      <c r="AQ13584" s="6"/>
      <c r="AR13584" s="6"/>
      <c r="AS13584" s="6"/>
      <c r="AT13584" s="6"/>
      <c r="AU13584" s="6"/>
      <c r="AV13584" s="6"/>
      <c r="AW13584" s="6"/>
      <c r="AX13584" s="6"/>
      <c r="AY13584" s="6"/>
      <c r="AZ13584" s="6"/>
      <c r="BA13584" s="6"/>
      <c r="BB13584" s="6"/>
      <c r="BC13584" s="6"/>
      <c r="BD13584" s="6"/>
      <c r="BE13584" s="6"/>
      <c r="BF13584" s="6"/>
      <c r="BG13584" s="6"/>
      <c r="BH13584" s="6"/>
      <c r="BI13584" s="6"/>
      <c r="BJ13584" s="6"/>
      <c r="BK13584" s="6"/>
      <c r="BL13584" s="6"/>
      <c r="BM13584" s="6"/>
      <c r="BN13584" s="6"/>
      <c r="BO13584" s="6"/>
      <c r="BP13584" s="6"/>
      <c r="BQ13584" s="6"/>
      <c r="BR13584" s="6"/>
      <c r="BS13584" s="6"/>
      <c r="BT13584" s="6"/>
      <c r="BU13584" s="6"/>
      <c r="BV13584" s="6"/>
      <c r="BW13584" s="6"/>
      <c r="BX13584" s="6"/>
      <c r="BY13584" s="6"/>
      <c r="BZ13584" s="373"/>
      <c r="CA13584" s="7"/>
      <c r="CB13584" s="7"/>
      <c r="CC13584" s="7"/>
      <c r="CD13584" s="7"/>
      <c r="CE13584" s="7"/>
      <c r="CF13584" s="7"/>
      <c r="CG13584" s="7"/>
      <c r="CH13584" s="7"/>
      <c r="CI13584" s="7"/>
      <c r="CJ13584" s="7"/>
      <c r="CK13584" s="7"/>
      <c r="CL13584" s="7"/>
      <c r="CM13584" s="7"/>
      <c r="CN13584" s="7"/>
      <c r="CO13584" s="7"/>
      <c r="CP13584" s="7"/>
      <c r="CQ13584" s="7"/>
      <c r="CR13584" s="7"/>
      <c r="CS13584" s="7"/>
      <c r="CT13584" s="7"/>
      <c r="CU13584" s="7"/>
      <c r="CV13584" s="7"/>
      <c r="CW13584" s="7"/>
      <c r="CX13584" s="7"/>
      <c r="CY13584" s="7"/>
      <c r="CZ13584" s="7"/>
      <c r="DA13584" s="7"/>
      <c r="DB13584" s="7"/>
      <c r="DC13584" s="7"/>
      <c r="DD13584" s="7"/>
      <c r="DE13584" s="7"/>
      <c r="DF13584" s="7"/>
      <c r="DG13584" s="373"/>
      <c r="DH13584" s="6"/>
      <c r="DI13584" s="6"/>
      <c r="DJ13584" s="6"/>
      <c r="DK13584" s="6"/>
      <c r="DL13584" s="6"/>
      <c r="DM13584" s="6"/>
      <c r="DN13584" s="6"/>
      <c r="DO13584" s="6"/>
      <c r="DP13584" s="6"/>
      <c r="DQ13584" s="6"/>
      <c r="DR13584" s="6"/>
      <c r="DS13584" s="6"/>
      <c r="DT13584" s="6"/>
      <c r="DU13584" s="6"/>
      <c r="DV13584" s="6"/>
      <c r="DW13584" s="6"/>
      <c r="DX13584" s="6"/>
      <c r="DY13584" s="6"/>
      <c r="DZ13584" s="6"/>
      <c r="EA13584" s="6"/>
      <c r="EB13584" s="6"/>
      <c r="EC13584" s="6"/>
      <c r="ED13584" s="6"/>
      <c r="EE13584" s="6"/>
      <c r="EF13584" s="6"/>
      <c r="EG13584" s="6"/>
      <c r="EH13584" s="6"/>
      <c r="EI13584" s="6"/>
      <c r="EJ13584" s="6"/>
      <c r="EK13584" s="6"/>
      <c r="EL13584" s="6"/>
      <c r="EM13584" s="6"/>
      <c r="EN13584" s="6"/>
      <c r="EO13584" s="6"/>
      <c r="EP13584" s="6"/>
      <c r="EQ13584" s="6"/>
      <c r="ER13584" s="6"/>
      <c r="ES13584" s="6"/>
      <c r="ET13584" s="6"/>
      <c r="EU13584" s="6"/>
      <c r="EV13584" s="6"/>
      <c r="EW13584" s="6"/>
      <c r="EX13584" s="6"/>
      <c r="EY13584" s="6"/>
      <c r="EZ13584" s="6"/>
      <c r="FA13584" s="6"/>
      <c r="FB13584" s="6"/>
      <c r="FC13584" s="6"/>
      <c r="FD13584" s="6"/>
      <c r="FE13584" s="6"/>
      <c r="FF13584" s="373"/>
      <c r="FG13584" s="6"/>
      <c r="FH13584" s="6"/>
      <c r="FI13584" s="6"/>
      <c r="FJ13584" s="6"/>
      <c r="FK13584" s="6"/>
      <c r="FL13584" s="6"/>
      <c r="FM13584" s="225"/>
      <c r="FN13584" s="6"/>
      <c r="FO13584" s="6"/>
      <c r="FP13584" s="6"/>
      <c r="FQ13584" s="6"/>
      <c r="FR13584" s="510"/>
      <c r="FS13584" s="3"/>
      <c r="FT13584" s="3"/>
      <c r="FU13584" s="3"/>
      <c r="FV13584" s="3"/>
      <c r="FW13584" s="3"/>
      <c r="FX13584" s="3"/>
      <c r="FY13584" s="3"/>
      <c r="FZ13584" s="3"/>
      <c r="GA13584" s="3"/>
      <c r="GB13584" s="3"/>
      <c r="GC13584" s="3"/>
      <c r="GD13584" s="3"/>
      <c r="GE13584" s="3"/>
      <c r="GF13584" s="3"/>
      <c r="GG13584" s="3"/>
      <c r="GH13584" s="3"/>
      <c r="GI13584" s="101"/>
      <c r="GJ13584" s="511"/>
      <c r="GK13584" s="101"/>
      <c r="GL13584" s="77"/>
      <c r="GM13584" s="77"/>
      <c r="GN13584" s="77"/>
      <c r="GO13584" s="77"/>
      <c r="GP13584" s="77"/>
      <c r="GQ13584" s="77"/>
      <c r="GR13584" s="77"/>
      <c r="GS13584" s="77"/>
      <c r="GT13584" s="77"/>
      <c r="GU13584" s="77"/>
      <c r="GV13584" s="77"/>
      <c r="GW13584" s="77"/>
      <c r="GX13584" s="77"/>
      <c r="GY13584" s="77"/>
      <c r="GZ13584" s="77"/>
      <c r="HA13584" s="77"/>
      <c r="HB13584" s="77"/>
      <c r="HC13584" s="77"/>
      <c r="HD13584" s="77"/>
      <c r="HE13584" s="77"/>
      <c r="HF13584" s="77"/>
      <c r="HG13584" s="77"/>
      <c r="HH13584" s="77"/>
      <c r="HI13584" s="77"/>
      <c r="HJ13584" s="77"/>
      <c r="HK13584" s="77"/>
      <c r="HL13584" s="77"/>
      <c r="HM13584" s="77"/>
      <c r="HN13584" s="77"/>
      <c r="HO13584" s="77"/>
      <c r="HP13584" s="77"/>
      <c r="HQ13584" s="77"/>
      <c r="HR13584" s="77"/>
      <c r="HS13584" s="77"/>
      <c r="HT13584" s="77"/>
      <c r="HU13584" s="77"/>
      <c r="HV13584" s="77"/>
      <c r="HW13584" s="77"/>
      <c r="HX13584" s="77"/>
      <c r="HY13584" s="77"/>
      <c r="HZ13584" s="77"/>
      <c r="IA13584" s="77"/>
      <c r="IB13584" s="77"/>
      <c r="IC13584" s="77"/>
      <c r="ID13584" s="77"/>
      <c r="IE13584" s="77"/>
      <c r="IF13584" s="77"/>
      <c r="IG13584" s="77"/>
      <c r="IH13584" s="77"/>
      <c r="II13584" s="77"/>
      <c r="IJ13584" s="77"/>
      <c r="IK13584" s="77"/>
      <c r="IL13584" s="77"/>
      <c r="IM13584" s="77"/>
      <c r="IN13584" s="77"/>
      <c r="IO13584" s="77"/>
      <c r="IP13584" s="77"/>
      <c r="IQ13584" s="77"/>
      <c r="IR13584" s="77"/>
      <c r="IS13584" s="77"/>
      <c r="IT13584" s="77"/>
      <c r="IU13584" s="77"/>
      <c r="IV13584" s="3"/>
      <c r="IW13584" s="3"/>
      <c r="IX13584" s="3"/>
      <c r="IY13584" s="3"/>
      <c r="IZ13584" s="3"/>
      <c r="JA13584" s="551"/>
      <c r="JB13584" s="713"/>
      <c r="JC13584" s="713"/>
      <c r="JD13584" s="713"/>
      <c r="JE13584" s="713"/>
      <c r="JF13584" s="713"/>
      <c r="JG13584" s="713"/>
      <c r="JH13584" s="713"/>
      <c r="JI13584" s="713"/>
      <c r="JJ13584" s="713"/>
      <c r="JK13584" s="713"/>
      <c r="JL13584" s="713"/>
      <c r="JM13584" s="713"/>
      <c r="JN13584" s="713"/>
      <c r="JO13584" s="713"/>
      <c r="JP13584" s="713"/>
      <c r="JQ13584" s="713"/>
      <c r="JR13584" s="713"/>
      <c r="JS13584" s="713"/>
      <c r="JT13584" s="713"/>
      <c r="JU13584" s="713"/>
      <c r="JV13584" s="713"/>
      <c r="JW13584" s="713"/>
      <c r="JX13584" s="713"/>
      <c r="JY13584" s="713"/>
      <c r="JZ13584" s="713"/>
      <c r="KA13584" s="713"/>
      <c r="KB13584" s="713"/>
      <c r="KC13584" s="713"/>
      <c r="KD13584" s="713"/>
      <c r="KE13584" s="713"/>
      <c r="KF13584" s="713"/>
      <c r="KG13584" s="713"/>
      <c r="KH13584" s="713"/>
      <c r="KI13584" s="713"/>
      <c r="KJ13584" s="713"/>
      <c r="KK13584" s="713"/>
      <c r="KL13584" s="713"/>
      <c r="KM13584" s="713"/>
      <c r="KN13584" s="713"/>
      <c r="KO13584" s="713"/>
      <c r="KP13584" s="713"/>
      <c r="KQ13584" s="713"/>
      <c r="KR13584" s="713"/>
      <c r="KS13584" s="713"/>
      <c r="KT13584" s="713"/>
      <c r="KU13584" s="713"/>
      <c r="KV13584" s="713"/>
      <c r="KW13584" s="713"/>
      <c r="KX13584" s="713"/>
      <c r="KY13584" s="713"/>
      <c r="KZ13584" s="713"/>
      <c r="LA13584" s="713"/>
      <c r="LB13584" s="713"/>
      <c r="LC13584" s="713"/>
      <c r="LD13584" s="713"/>
      <c r="LE13584" s="713"/>
      <c r="LF13584" s="713"/>
      <c r="LG13584" s="713"/>
      <c r="LH13584" s="713"/>
      <c r="LI13584" s="713"/>
      <c r="LJ13584" s="713"/>
      <c r="LK13584" s="713"/>
      <c r="LL13584" s="713"/>
      <c r="LM13584" s="713"/>
      <c r="LN13584" s="713"/>
      <c r="LO13584" s="713"/>
      <c r="LP13584" s="713"/>
      <c r="LQ13584" s="713"/>
      <c r="LR13584" s="713"/>
      <c r="LS13584" s="713"/>
      <c r="LT13584" s="713"/>
      <c r="LU13584" s="713"/>
      <c r="LV13584" s="713"/>
      <c r="LW13584" s="713"/>
      <c r="LX13584" s="713"/>
      <c r="LY13584" s="713"/>
      <c r="LZ13584" s="713"/>
      <c r="MA13584" s="713"/>
      <c r="MB13584" s="713"/>
      <c r="MC13584" s="713"/>
      <c r="MD13584" s="713"/>
      <c r="ME13584" s="713"/>
      <c r="MF13584" s="713"/>
      <c r="MG13584" s="713"/>
      <c r="MH13584" s="713"/>
      <c r="MI13584" s="713"/>
      <c r="MJ13584" s="713"/>
      <c r="MK13584" s="713"/>
      <c r="ML13584" s="713"/>
      <c r="MM13584" s="713"/>
      <c r="MN13584" s="713"/>
      <c r="MO13584" s="713"/>
      <c r="MP13584" s="713"/>
      <c r="MQ13584" s="713"/>
      <c r="MR13584" s="713"/>
      <c r="MS13584" s="713"/>
      <c r="MT13584" s="713"/>
      <c r="MU13584" s="713"/>
      <c r="MV13584" s="714"/>
      <c r="MW13584" s="714"/>
      <c r="MX13584" s="714"/>
      <c r="MY13584" s="714"/>
      <c r="MZ13584" s="714"/>
    </row>
    <row r="13585" spans="1:364" s="49" customFormat="1">
      <c r="A13585" s="723"/>
      <c r="B13585" s="724"/>
      <c r="C13585" s="709"/>
      <c r="D13585" s="474"/>
      <c r="E13585" s="7"/>
      <c r="F13585" s="7"/>
      <c r="G13585" s="7"/>
      <c r="H13585" s="6"/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6"/>
      <c r="AE13585" s="6"/>
      <c r="AF13585" s="373"/>
      <c r="AG13585" s="7"/>
      <c r="AH13585" s="7"/>
      <c r="AI13585" s="7"/>
      <c r="AJ13585" s="7"/>
      <c r="AK13585" s="7"/>
      <c r="AL13585" s="7"/>
      <c r="AM13585" s="7"/>
      <c r="AN13585" s="7"/>
      <c r="AO13585" s="373"/>
      <c r="AP13585" s="6"/>
      <c r="AQ13585" s="6"/>
      <c r="AR13585" s="6"/>
      <c r="AS13585" s="6"/>
      <c r="AT13585" s="6"/>
      <c r="AU13585" s="6"/>
      <c r="AV13585" s="6"/>
      <c r="AW13585" s="6"/>
      <c r="AX13585" s="6"/>
      <c r="AY13585" s="6"/>
      <c r="AZ13585" s="6"/>
      <c r="BA13585" s="6"/>
      <c r="BB13585" s="6"/>
      <c r="BC13585" s="6"/>
      <c r="BD13585" s="6"/>
      <c r="BE13585" s="6"/>
      <c r="BF13585" s="6"/>
      <c r="BG13585" s="6"/>
      <c r="BH13585" s="6"/>
      <c r="BI13585" s="6"/>
      <c r="BJ13585" s="6"/>
      <c r="BK13585" s="6"/>
      <c r="BL13585" s="6"/>
      <c r="BM13585" s="6"/>
      <c r="BN13585" s="6"/>
      <c r="BO13585" s="6"/>
      <c r="BP13585" s="6"/>
      <c r="BQ13585" s="6"/>
      <c r="BR13585" s="6"/>
      <c r="BS13585" s="6"/>
      <c r="BT13585" s="6"/>
      <c r="BU13585" s="6"/>
      <c r="BV13585" s="6"/>
      <c r="BW13585" s="6"/>
      <c r="BX13585" s="6"/>
      <c r="BY13585" s="6"/>
      <c r="BZ13585" s="373"/>
      <c r="CA13585" s="7"/>
      <c r="CB13585" s="7"/>
      <c r="CC13585" s="7"/>
      <c r="CD13585" s="7"/>
      <c r="CE13585" s="7"/>
      <c r="CF13585" s="7"/>
      <c r="CG13585" s="7"/>
      <c r="CH13585" s="7"/>
      <c r="CI13585" s="7"/>
      <c r="CJ13585" s="7"/>
      <c r="CK13585" s="7"/>
      <c r="CL13585" s="7"/>
      <c r="CM13585" s="7"/>
      <c r="CN13585" s="7"/>
      <c r="CO13585" s="7"/>
      <c r="CP13585" s="7"/>
      <c r="CQ13585" s="7"/>
      <c r="CR13585" s="7"/>
      <c r="CS13585" s="7"/>
      <c r="CT13585" s="7"/>
      <c r="CU13585" s="7"/>
      <c r="CV13585" s="7"/>
      <c r="CW13585" s="7"/>
      <c r="CX13585" s="7"/>
      <c r="CY13585" s="7"/>
      <c r="CZ13585" s="7"/>
      <c r="DA13585" s="7"/>
      <c r="DB13585" s="7"/>
      <c r="DC13585" s="7"/>
      <c r="DD13585" s="7"/>
      <c r="DE13585" s="7"/>
      <c r="DF13585" s="7"/>
      <c r="DG13585" s="373"/>
      <c r="DH13585" s="6"/>
      <c r="DI13585" s="6"/>
      <c r="DJ13585" s="6"/>
      <c r="DK13585" s="6"/>
      <c r="DL13585" s="6"/>
      <c r="DM13585" s="6"/>
      <c r="DN13585" s="6"/>
      <c r="DO13585" s="6"/>
      <c r="DP13585" s="6"/>
      <c r="DQ13585" s="6"/>
      <c r="DR13585" s="6"/>
      <c r="DS13585" s="6"/>
      <c r="DT13585" s="6"/>
      <c r="DU13585" s="6"/>
      <c r="DV13585" s="6"/>
      <c r="DW13585" s="6"/>
      <c r="DX13585" s="6"/>
      <c r="DY13585" s="6"/>
      <c r="DZ13585" s="6"/>
      <c r="EA13585" s="6"/>
      <c r="EB13585" s="6"/>
      <c r="EC13585" s="6"/>
      <c r="ED13585" s="6"/>
      <c r="EE13585" s="6"/>
      <c r="EF13585" s="6"/>
      <c r="EG13585" s="6"/>
      <c r="EH13585" s="6"/>
      <c r="EI13585" s="6"/>
      <c r="EJ13585" s="6"/>
      <c r="EK13585" s="6"/>
      <c r="EL13585" s="6"/>
      <c r="EM13585" s="6"/>
      <c r="EN13585" s="6"/>
      <c r="EO13585" s="6"/>
      <c r="EP13585" s="6"/>
      <c r="EQ13585" s="6"/>
      <c r="ER13585" s="6"/>
      <c r="ES13585" s="6"/>
      <c r="ET13585" s="6"/>
      <c r="EU13585" s="6"/>
      <c r="EV13585" s="6"/>
      <c r="EW13585" s="6"/>
      <c r="EX13585" s="6"/>
      <c r="EY13585" s="6"/>
      <c r="EZ13585" s="6"/>
      <c r="FA13585" s="6"/>
      <c r="FB13585" s="6"/>
      <c r="FC13585" s="6"/>
      <c r="FD13585" s="6"/>
      <c r="FE13585" s="6"/>
      <c r="FF13585" s="373"/>
      <c r="FG13585" s="6"/>
      <c r="FH13585" s="6"/>
      <c r="FI13585" s="6"/>
      <c r="FJ13585" s="6"/>
      <c r="FK13585" s="6"/>
      <c r="FL13585" s="6"/>
      <c r="FM13585" s="225"/>
      <c r="FN13585" s="6"/>
      <c r="FO13585" s="6"/>
      <c r="FP13585" s="6"/>
      <c r="FQ13585" s="6"/>
      <c r="FR13585" s="510"/>
      <c r="FS13585" s="3"/>
      <c r="FT13585" s="3"/>
      <c r="FU13585" s="3"/>
      <c r="FV13585" s="3"/>
      <c r="FW13585" s="3"/>
      <c r="FX13585" s="3"/>
      <c r="FY13585" s="3"/>
      <c r="FZ13585" s="3"/>
      <c r="GA13585" s="3"/>
      <c r="GB13585" s="3"/>
      <c r="GC13585" s="3"/>
      <c r="GD13585" s="3"/>
      <c r="GE13585" s="3"/>
      <c r="GF13585" s="3"/>
      <c r="GG13585" s="3"/>
      <c r="GH13585" s="3"/>
      <c r="GI13585" s="101"/>
      <c r="GJ13585" s="511"/>
      <c r="GK13585" s="101"/>
      <c r="GL13585" s="77"/>
      <c r="GM13585" s="77"/>
      <c r="GN13585" s="77"/>
      <c r="GO13585" s="77"/>
      <c r="GP13585" s="77"/>
      <c r="GQ13585" s="77"/>
      <c r="GR13585" s="77"/>
      <c r="GS13585" s="77"/>
      <c r="GT13585" s="77"/>
      <c r="GU13585" s="77"/>
      <c r="GV13585" s="77"/>
      <c r="GW13585" s="77"/>
      <c r="GX13585" s="77"/>
      <c r="GY13585" s="77"/>
      <c r="GZ13585" s="77"/>
      <c r="HA13585" s="77"/>
      <c r="HB13585" s="77"/>
      <c r="HC13585" s="77"/>
      <c r="HD13585" s="77"/>
      <c r="HE13585" s="77"/>
      <c r="HF13585" s="77"/>
      <c r="HG13585" s="77"/>
      <c r="HH13585" s="77"/>
      <c r="HI13585" s="77"/>
      <c r="HJ13585" s="77"/>
      <c r="HK13585" s="77"/>
      <c r="HL13585" s="77"/>
      <c r="HM13585" s="77"/>
      <c r="HN13585" s="77"/>
      <c r="HO13585" s="77"/>
      <c r="HP13585" s="77"/>
      <c r="HQ13585" s="77"/>
      <c r="HR13585" s="77"/>
      <c r="HS13585" s="77"/>
      <c r="HT13585" s="77"/>
      <c r="HU13585" s="77"/>
      <c r="HV13585" s="77"/>
      <c r="HW13585" s="77"/>
      <c r="HX13585" s="77"/>
      <c r="HY13585" s="77"/>
      <c r="HZ13585" s="77"/>
      <c r="IA13585" s="77"/>
      <c r="IB13585" s="77"/>
      <c r="IC13585" s="77"/>
      <c r="ID13585" s="77"/>
      <c r="IE13585" s="77"/>
      <c r="IF13585" s="77"/>
      <c r="IG13585" s="77"/>
      <c r="IH13585" s="77"/>
      <c r="II13585" s="77"/>
      <c r="IJ13585" s="77"/>
      <c r="IK13585" s="77"/>
      <c r="IL13585" s="77"/>
      <c r="IM13585" s="77"/>
      <c r="IN13585" s="77"/>
      <c r="IO13585" s="77"/>
      <c r="IP13585" s="77"/>
      <c r="IQ13585" s="77"/>
      <c r="IR13585" s="77"/>
      <c r="IS13585" s="77"/>
      <c r="IT13585" s="77"/>
      <c r="IU13585" s="77"/>
      <c r="IV13585" s="3"/>
      <c r="IW13585" s="3"/>
      <c r="IX13585" s="3"/>
      <c r="IY13585" s="3"/>
      <c r="IZ13585" s="3"/>
      <c r="JA13585" s="551"/>
      <c r="JB13585" s="713"/>
      <c r="JC13585" s="713"/>
      <c r="JD13585" s="713"/>
      <c r="JE13585" s="713"/>
      <c r="JF13585" s="713"/>
      <c r="JG13585" s="713"/>
      <c r="JH13585" s="713"/>
      <c r="JI13585" s="713"/>
      <c r="JJ13585" s="713"/>
      <c r="JK13585" s="713"/>
      <c r="JL13585" s="713"/>
      <c r="JM13585" s="713"/>
      <c r="JN13585" s="713"/>
      <c r="JO13585" s="713"/>
      <c r="JP13585" s="713"/>
      <c r="JQ13585" s="713"/>
      <c r="JR13585" s="713"/>
      <c r="JS13585" s="713"/>
      <c r="JT13585" s="713"/>
      <c r="JU13585" s="713"/>
      <c r="JV13585" s="713"/>
      <c r="JW13585" s="713"/>
      <c r="JX13585" s="713"/>
      <c r="JY13585" s="713"/>
      <c r="JZ13585" s="713"/>
      <c r="KA13585" s="713"/>
      <c r="KB13585" s="713"/>
      <c r="KC13585" s="713"/>
      <c r="KD13585" s="713"/>
      <c r="KE13585" s="713"/>
      <c r="KF13585" s="713"/>
      <c r="KG13585" s="713"/>
      <c r="KH13585" s="713"/>
      <c r="KI13585" s="713"/>
      <c r="KJ13585" s="713"/>
      <c r="KK13585" s="713"/>
      <c r="KL13585" s="713"/>
      <c r="KM13585" s="713"/>
      <c r="KN13585" s="713"/>
      <c r="KO13585" s="713"/>
      <c r="KP13585" s="713"/>
      <c r="KQ13585" s="713"/>
      <c r="KR13585" s="713"/>
      <c r="KS13585" s="713"/>
      <c r="KT13585" s="713"/>
      <c r="KU13585" s="713"/>
      <c r="KV13585" s="713"/>
      <c r="KW13585" s="713"/>
      <c r="KX13585" s="713"/>
      <c r="KY13585" s="713"/>
      <c r="KZ13585" s="713"/>
      <c r="LA13585" s="713"/>
      <c r="LB13585" s="713"/>
      <c r="LC13585" s="713"/>
      <c r="LD13585" s="713"/>
      <c r="LE13585" s="713"/>
      <c r="LF13585" s="713"/>
      <c r="LG13585" s="713"/>
      <c r="LH13585" s="713"/>
      <c r="LI13585" s="713"/>
      <c r="LJ13585" s="713"/>
      <c r="LK13585" s="713"/>
      <c r="LL13585" s="713"/>
      <c r="LM13585" s="713"/>
      <c r="LN13585" s="713"/>
      <c r="LO13585" s="713"/>
      <c r="LP13585" s="713"/>
      <c r="LQ13585" s="713"/>
      <c r="LR13585" s="713"/>
      <c r="LS13585" s="713"/>
      <c r="LT13585" s="713"/>
      <c r="LU13585" s="713"/>
      <c r="LV13585" s="713"/>
      <c r="LW13585" s="713"/>
      <c r="LX13585" s="713"/>
      <c r="LY13585" s="713"/>
      <c r="LZ13585" s="713"/>
      <c r="MA13585" s="713"/>
      <c r="MB13585" s="713"/>
      <c r="MC13585" s="713"/>
      <c r="MD13585" s="713"/>
      <c r="ME13585" s="713"/>
      <c r="MF13585" s="713"/>
      <c r="MG13585" s="713"/>
      <c r="MH13585" s="713"/>
      <c r="MI13585" s="713"/>
      <c r="MJ13585" s="713"/>
      <c r="MK13585" s="713"/>
      <c r="ML13585" s="713"/>
      <c r="MM13585" s="713"/>
      <c r="MN13585" s="713"/>
      <c r="MO13585" s="713"/>
      <c r="MP13585" s="713"/>
      <c r="MQ13585" s="713"/>
      <c r="MR13585" s="713"/>
      <c r="MS13585" s="713"/>
      <c r="MT13585" s="713"/>
      <c r="MU13585" s="713"/>
      <c r="MV13585" s="714"/>
      <c r="MW13585" s="714"/>
      <c r="MX13585" s="714"/>
      <c r="MY13585" s="714"/>
      <c r="MZ13585" s="714"/>
    </row>
    <row r="13586" spans="1:364" s="49" customFormat="1">
      <c r="A13586" s="723"/>
      <c r="B13586" s="724"/>
      <c r="C13586" s="709"/>
      <c r="D13586" s="474"/>
      <c r="E13586" s="7"/>
      <c r="F13586" s="7"/>
      <c r="G13586" s="7"/>
      <c r="H13586" s="6"/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6"/>
      <c r="AE13586" s="6"/>
      <c r="AF13586" s="373"/>
      <c r="AG13586" s="7"/>
      <c r="AH13586" s="7"/>
      <c r="AI13586" s="7"/>
      <c r="AJ13586" s="7"/>
      <c r="AK13586" s="7"/>
      <c r="AL13586" s="7"/>
      <c r="AM13586" s="7"/>
      <c r="AN13586" s="7"/>
      <c r="AO13586" s="373"/>
      <c r="AP13586" s="6"/>
      <c r="AQ13586" s="6"/>
      <c r="AR13586" s="6"/>
      <c r="AS13586" s="6"/>
      <c r="AT13586" s="6"/>
      <c r="AU13586" s="6"/>
      <c r="AV13586" s="6"/>
      <c r="AW13586" s="6"/>
      <c r="AX13586" s="6"/>
      <c r="AY13586" s="6"/>
      <c r="AZ13586" s="6"/>
      <c r="BA13586" s="6"/>
      <c r="BB13586" s="6"/>
      <c r="BC13586" s="6"/>
      <c r="BD13586" s="6"/>
      <c r="BE13586" s="6"/>
      <c r="BF13586" s="6"/>
      <c r="BG13586" s="6"/>
      <c r="BH13586" s="6"/>
      <c r="BI13586" s="6"/>
      <c r="BJ13586" s="6"/>
      <c r="BK13586" s="6"/>
      <c r="BL13586" s="6"/>
      <c r="BM13586" s="6"/>
      <c r="BN13586" s="6"/>
      <c r="BO13586" s="6"/>
      <c r="BP13586" s="6"/>
      <c r="BQ13586" s="6"/>
      <c r="BR13586" s="6"/>
      <c r="BS13586" s="6"/>
      <c r="BT13586" s="6"/>
      <c r="BU13586" s="6"/>
      <c r="BV13586" s="6"/>
      <c r="BW13586" s="6"/>
      <c r="BX13586" s="6"/>
      <c r="BY13586" s="6"/>
      <c r="BZ13586" s="373"/>
      <c r="CA13586" s="7"/>
      <c r="CB13586" s="7"/>
      <c r="CC13586" s="7"/>
      <c r="CD13586" s="7"/>
      <c r="CE13586" s="7"/>
      <c r="CF13586" s="7"/>
      <c r="CG13586" s="7"/>
      <c r="CH13586" s="7"/>
      <c r="CI13586" s="7"/>
      <c r="CJ13586" s="7"/>
      <c r="CK13586" s="7"/>
      <c r="CL13586" s="7"/>
      <c r="CM13586" s="7"/>
      <c r="CN13586" s="7"/>
      <c r="CO13586" s="7"/>
      <c r="CP13586" s="7"/>
      <c r="CQ13586" s="7"/>
      <c r="CR13586" s="7"/>
      <c r="CS13586" s="7"/>
      <c r="CT13586" s="7"/>
      <c r="CU13586" s="7"/>
      <c r="CV13586" s="7"/>
      <c r="CW13586" s="7"/>
      <c r="CX13586" s="7"/>
      <c r="CY13586" s="7"/>
      <c r="CZ13586" s="7"/>
      <c r="DA13586" s="7"/>
      <c r="DB13586" s="7"/>
      <c r="DC13586" s="7"/>
      <c r="DD13586" s="7"/>
      <c r="DE13586" s="7"/>
      <c r="DF13586" s="7"/>
      <c r="DG13586" s="373"/>
      <c r="DH13586" s="6"/>
      <c r="DI13586" s="6"/>
      <c r="DJ13586" s="6"/>
      <c r="DK13586" s="6"/>
      <c r="DL13586" s="6"/>
      <c r="DM13586" s="6"/>
      <c r="DN13586" s="6"/>
      <c r="DO13586" s="6"/>
      <c r="DP13586" s="6"/>
      <c r="DQ13586" s="6"/>
      <c r="DR13586" s="6"/>
      <c r="DS13586" s="6"/>
      <c r="DT13586" s="6"/>
      <c r="DU13586" s="6"/>
      <c r="DV13586" s="6"/>
      <c r="DW13586" s="6"/>
      <c r="DX13586" s="6"/>
      <c r="DY13586" s="6"/>
      <c r="DZ13586" s="6"/>
      <c r="EA13586" s="6"/>
      <c r="EB13586" s="6"/>
      <c r="EC13586" s="6"/>
      <c r="ED13586" s="6"/>
      <c r="EE13586" s="6"/>
      <c r="EF13586" s="6"/>
      <c r="EG13586" s="6"/>
      <c r="EH13586" s="6"/>
      <c r="EI13586" s="6"/>
      <c r="EJ13586" s="6"/>
      <c r="EK13586" s="6"/>
      <c r="EL13586" s="6"/>
      <c r="EM13586" s="6"/>
      <c r="EN13586" s="6"/>
      <c r="EO13586" s="6"/>
      <c r="EP13586" s="6"/>
      <c r="EQ13586" s="6"/>
      <c r="ER13586" s="6"/>
      <c r="ES13586" s="6"/>
      <c r="ET13586" s="6"/>
      <c r="EU13586" s="6"/>
      <c r="EV13586" s="6"/>
      <c r="EW13586" s="6"/>
      <c r="EX13586" s="6"/>
      <c r="EY13586" s="6"/>
      <c r="EZ13586" s="6"/>
      <c r="FA13586" s="6"/>
      <c r="FB13586" s="6"/>
      <c r="FC13586" s="6"/>
      <c r="FD13586" s="6"/>
      <c r="FE13586" s="6"/>
      <c r="FF13586" s="373"/>
      <c r="FG13586" s="6"/>
      <c r="FH13586" s="6"/>
      <c r="FI13586" s="6"/>
      <c r="FJ13586" s="6"/>
      <c r="FK13586" s="6"/>
      <c r="FL13586" s="6"/>
      <c r="FM13586" s="225"/>
      <c r="FN13586" s="6"/>
      <c r="FO13586" s="6"/>
      <c r="FP13586" s="6"/>
      <c r="FQ13586" s="6"/>
      <c r="FR13586" s="510"/>
      <c r="FS13586" s="3"/>
      <c r="FT13586" s="3"/>
      <c r="FU13586" s="3"/>
      <c r="FV13586" s="3"/>
      <c r="FW13586" s="3"/>
      <c r="FX13586" s="3"/>
      <c r="FY13586" s="3"/>
      <c r="FZ13586" s="3"/>
      <c r="GA13586" s="3"/>
      <c r="GB13586" s="3"/>
      <c r="GC13586" s="3"/>
      <c r="GD13586" s="3"/>
      <c r="GE13586" s="3"/>
      <c r="GF13586" s="3"/>
      <c r="GG13586" s="3"/>
      <c r="GH13586" s="3"/>
      <c r="GI13586" s="101"/>
      <c r="GJ13586" s="511"/>
      <c r="GK13586" s="101"/>
      <c r="GL13586" s="77"/>
      <c r="GM13586" s="77"/>
      <c r="GN13586" s="77"/>
      <c r="GO13586" s="77"/>
      <c r="GP13586" s="77"/>
      <c r="GQ13586" s="77"/>
      <c r="GR13586" s="77"/>
      <c r="GS13586" s="77"/>
      <c r="GT13586" s="77"/>
      <c r="GU13586" s="77"/>
      <c r="GV13586" s="77"/>
      <c r="GW13586" s="77"/>
      <c r="GX13586" s="77"/>
      <c r="GY13586" s="77"/>
      <c r="GZ13586" s="77"/>
      <c r="HA13586" s="77"/>
      <c r="HB13586" s="77"/>
      <c r="HC13586" s="77"/>
      <c r="HD13586" s="77"/>
      <c r="HE13586" s="77"/>
      <c r="HF13586" s="77"/>
      <c r="HG13586" s="77"/>
      <c r="HH13586" s="77"/>
      <c r="HI13586" s="77"/>
      <c r="HJ13586" s="77"/>
      <c r="HK13586" s="77"/>
      <c r="HL13586" s="77"/>
      <c r="HM13586" s="77"/>
      <c r="HN13586" s="77"/>
      <c r="HO13586" s="77"/>
      <c r="HP13586" s="77"/>
      <c r="HQ13586" s="77"/>
      <c r="HR13586" s="77"/>
      <c r="HS13586" s="77"/>
      <c r="HT13586" s="77"/>
      <c r="HU13586" s="77"/>
      <c r="HV13586" s="77"/>
      <c r="HW13586" s="77"/>
      <c r="HX13586" s="77"/>
      <c r="HY13586" s="77"/>
      <c r="HZ13586" s="77"/>
      <c r="IA13586" s="77"/>
      <c r="IB13586" s="77"/>
      <c r="IC13586" s="77"/>
      <c r="ID13586" s="77"/>
      <c r="IE13586" s="77"/>
      <c r="IF13586" s="77"/>
      <c r="IG13586" s="77"/>
      <c r="IH13586" s="77"/>
      <c r="II13586" s="77"/>
      <c r="IJ13586" s="77"/>
      <c r="IK13586" s="77"/>
      <c r="IL13586" s="77"/>
      <c r="IM13586" s="77"/>
      <c r="IN13586" s="77"/>
      <c r="IO13586" s="77"/>
      <c r="IP13586" s="77"/>
      <c r="IQ13586" s="77"/>
      <c r="IR13586" s="77"/>
      <c r="IS13586" s="77"/>
      <c r="IT13586" s="77"/>
      <c r="IU13586" s="77"/>
      <c r="IV13586" s="3"/>
      <c r="IW13586" s="3"/>
      <c r="IX13586" s="3"/>
      <c r="IY13586" s="3"/>
      <c r="IZ13586" s="3"/>
      <c r="JA13586" s="551"/>
      <c r="JB13586" s="713"/>
      <c r="JC13586" s="713"/>
      <c r="JD13586" s="713"/>
      <c r="JE13586" s="713"/>
      <c r="JF13586" s="713"/>
      <c r="JG13586" s="713"/>
      <c r="JH13586" s="713"/>
      <c r="JI13586" s="713"/>
      <c r="JJ13586" s="713"/>
      <c r="JK13586" s="713"/>
      <c r="JL13586" s="713"/>
      <c r="JM13586" s="713"/>
      <c r="JN13586" s="713"/>
      <c r="JO13586" s="713"/>
      <c r="JP13586" s="713"/>
      <c r="JQ13586" s="713"/>
      <c r="JR13586" s="713"/>
      <c r="JS13586" s="713"/>
      <c r="JT13586" s="713"/>
      <c r="JU13586" s="713"/>
      <c r="JV13586" s="713"/>
      <c r="JW13586" s="713"/>
      <c r="JX13586" s="713"/>
      <c r="JY13586" s="713"/>
      <c r="JZ13586" s="713"/>
      <c r="KA13586" s="713"/>
      <c r="KB13586" s="713"/>
      <c r="KC13586" s="713"/>
      <c r="KD13586" s="713"/>
      <c r="KE13586" s="713"/>
      <c r="KF13586" s="713"/>
      <c r="KG13586" s="713"/>
      <c r="KH13586" s="713"/>
      <c r="KI13586" s="713"/>
      <c r="KJ13586" s="713"/>
      <c r="KK13586" s="713"/>
      <c r="KL13586" s="713"/>
      <c r="KM13586" s="713"/>
      <c r="KN13586" s="713"/>
      <c r="KO13586" s="713"/>
      <c r="KP13586" s="713"/>
      <c r="KQ13586" s="713"/>
      <c r="KR13586" s="713"/>
      <c r="KS13586" s="713"/>
      <c r="KT13586" s="713"/>
      <c r="KU13586" s="713"/>
      <c r="KV13586" s="713"/>
      <c r="KW13586" s="713"/>
      <c r="KX13586" s="713"/>
      <c r="KY13586" s="713"/>
      <c r="KZ13586" s="713"/>
      <c r="LA13586" s="713"/>
      <c r="LB13586" s="713"/>
      <c r="LC13586" s="713"/>
      <c r="LD13586" s="713"/>
      <c r="LE13586" s="713"/>
      <c r="LF13586" s="713"/>
      <c r="LG13586" s="713"/>
      <c r="LH13586" s="713"/>
      <c r="LI13586" s="713"/>
      <c r="LJ13586" s="713"/>
      <c r="LK13586" s="713"/>
      <c r="LL13586" s="713"/>
      <c r="LM13586" s="713"/>
      <c r="LN13586" s="713"/>
      <c r="LO13586" s="713"/>
      <c r="LP13586" s="713"/>
      <c r="LQ13586" s="713"/>
      <c r="LR13586" s="713"/>
      <c r="LS13586" s="713"/>
      <c r="LT13586" s="713"/>
      <c r="LU13586" s="713"/>
      <c r="LV13586" s="713"/>
      <c r="LW13586" s="713"/>
      <c r="LX13586" s="713"/>
      <c r="LY13586" s="713"/>
      <c r="LZ13586" s="713"/>
      <c r="MA13586" s="713"/>
      <c r="MB13586" s="713"/>
      <c r="MC13586" s="713"/>
      <c r="MD13586" s="713"/>
      <c r="ME13586" s="713"/>
      <c r="MF13586" s="713"/>
      <c r="MG13586" s="713"/>
      <c r="MH13586" s="713"/>
      <c r="MI13586" s="713"/>
      <c r="MJ13586" s="713"/>
      <c r="MK13586" s="713"/>
      <c r="ML13586" s="713"/>
      <c r="MM13586" s="713"/>
      <c r="MN13586" s="713"/>
      <c r="MO13586" s="713"/>
      <c r="MP13586" s="713"/>
      <c r="MQ13586" s="713"/>
      <c r="MR13586" s="713"/>
      <c r="MS13586" s="713"/>
      <c r="MT13586" s="713"/>
      <c r="MU13586" s="713"/>
      <c r="MV13586" s="714"/>
      <c r="MW13586" s="714"/>
      <c r="MX13586" s="714"/>
      <c r="MY13586" s="714"/>
      <c r="MZ13586" s="714"/>
    </row>
    <row r="13587" spans="1:364" s="49" customFormat="1">
      <c r="A13587" s="723"/>
      <c r="B13587" s="724"/>
      <c r="C13587" s="709"/>
      <c r="D13587" s="474"/>
      <c r="E13587" s="7"/>
      <c r="F13587" s="7"/>
      <c r="G13587" s="7"/>
      <c r="H13587" s="6"/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6"/>
      <c r="AE13587" s="6"/>
      <c r="AF13587" s="373"/>
      <c r="AG13587" s="7"/>
      <c r="AH13587" s="7"/>
      <c r="AI13587" s="7"/>
      <c r="AJ13587" s="7"/>
      <c r="AK13587" s="7"/>
      <c r="AL13587" s="7"/>
      <c r="AM13587" s="7"/>
      <c r="AN13587" s="7"/>
      <c r="AO13587" s="373"/>
      <c r="AP13587" s="6"/>
      <c r="AQ13587" s="6"/>
      <c r="AR13587" s="6"/>
      <c r="AS13587" s="6"/>
      <c r="AT13587" s="6"/>
      <c r="AU13587" s="6"/>
      <c r="AV13587" s="6"/>
      <c r="AW13587" s="6"/>
      <c r="AX13587" s="6"/>
      <c r="AY13587" s="6"/>
      <c r="AZ13587" s="6"/>
      <c r="BA13587" s="6"/>
      <c r="BB13587" s="6"/>
      <c r="BC13587" s="6"/>
      <c r="BD13587" s="6"/>
      <c r="BE13587" s="6"/>
      <c r="BF13587" s="6"/>
      <c r="BG13587" s="6"/>
      <c r="BH13587" s="6"/>
      <c r="BI13587" s="6"/>
      <c r="BJ13587" s="6"/>
      <c r="BK13587" s="6"/>
      <c r="BL13587" s="6"/>
      <c r="BM13587" s="6"/>
      <c r="BN13587" s="6"/>
      <c r="BO13587" s="6"/>
      <c r="BP13587" s="6"/>
      <c r="BQ13587" s="6"/>
      <c r="BR13587" s="6"/>
      <c r="BS13587" s="6"/>
      <c r="BT13587" s="6"/>
      <c r="BU13587" s="6"/>
      <c r="BV13587" s="6"/>
      <c r="BW13587" s="6"/>
      <c r="BX13587" s="6"/>
      <c r="BY13587" s="6"/>
      <c r="BZ13587" s="373"/>
      <c r="CA13587" s="7"/>
      <c r="CB13587" s="7"/>
      <c r="CC13587" s="7"/>
      <c r="CD13587" s="7"/>
      <c r="CE13587" s="7"/>
      <c r="CF13587" s="7"/>
      <c r="CG13587" s="7"/>
      <c r="CH13587" s="7"/>
      <c r="CI13587" s="7"/>
      <c r="CJ13587" s="7"/>
      <c r="CK13587" s="7"/>
      <c r="CL13587" s="7"/>
      <c r="CM13587" s="7"/>
      <c r="CN13587" s="7"/>
      <c r="CO13587" s="7"/>
      <c r="CP13587" s="7"/>
      <c r="CQ13587" s="7"/>
      <c r="CR13587" s="7"/>
      <c r="CS13587" s="7"/>
      <c r="CT13587" s="7"/>
      <c r="CU13587" s="7"/>
      <c r="CV13587" s="7"/>
      <c r="CW13587" s="7"/>
      <c r="CX13587" s="7"/>
      <c r="CY13587" s="7"/>
      <c r="CZ13587" s="7"/>
      <c r="DA13587" s="7"/>
      <c r="DB13587" s="7"/>
      <c r="DC13587" s="7"/>
      <c r="DD13587" s="7"/>
      <c r="DE13587" s="7"/>
      <c r="DF13587" s="7"/>
      <c r="DG13587" s="373"/>
      <c r="DH13587" s="6"/>
      <c r="DI13587" s="6"/>
      <c r="DJ13587" s="6"/>
      <c r="DK13587" s="6"/>
      <c r="DL13587" s="6"/>
      <c r="DM13587" s="6"/>
      <c r="DN13587" s="6"/>
      <c r="DO13587" s="6"/>
      <c r="DP13587" s="6"/>
      <c r="DQ13587" s="6"/>
      <c r="DR13587" s="6"/>
      <c r="DS13587" s="6"/>
      <c r="DT13587" s="6"/>
      <c r="DU13587" s="6"/>
      <c r="DV13587" s="6"/>
      <c r="DW13587" s="6"/>
      <c r="DX13587" s="6"/>
      <c r="DY13587" s="6"/>
      <c r="DZ13587" s="6"/>
      <c r="EA13587" s="6"/>
      <c r="EB13587" s="6"/>
      <c r="EC13587" s="6"/>
      <c r="ED13587" s="6"/>
      <c r="EE13587" s="6"/>
      <c r="EF13587" s="6"/>
      <c r="EG13587" s="6"/>
      <c r="EH13587" s="6"/>
      <c r="EI13587" s="6"/>
      <c r="EJ13587" s="6"/>
      <c r="EK13587" s="6"/>
      <c r="EL13587" s="6"/>
      <c r="EM13587" s="6"/>
      <c r="EN13587" s="6"/>
      <c r="EO13587" s="6"/>
      <c r="EP13587" s="6"/>
      <c r="EQ13587" s="6"/>
      <c r="ER13587" s="6"/>
      <c r="ES13587" s="6"/>
      <c r="ET13587" s="6"/>
      <c r="EU13587" s="6"/>
      <c r="EV13587" s="6"/>
      <c r="EW13587" s="6"/>
      <c r="EX13587" s="6"/>
      <c r="EY13587" s="6"/>
      <c r="EZ13587" s="6"/>
      <c r="FA13587" s="6"/>
      <c r="FB13587" s="6"/>
      <c r="FC13587" s="6"/>
      <c r="FD13587" s="6"/>
      <c r="FE13587" s="6"/>
      <c r="FF13587" s="373"/>
      <c r="FG13587" s="6"/>
      <c r="FH13587" s="6"/>
      <c r="FI13587" s="6"/>
      <c r="FJ13587" s="6"/>
      <c r="FK13587" s="6"/>
      <c r="FL13587" s="6"/>
      <c r="FM13587" s="225"/>
      <c r="FN13587" s="6"/>
      <c r="FO13587" s="6"/>
      <c r="FP13587" s="6"/>
      <c r="FQ13587" s="6"/>
      <c r="FR13587" s="510"/>
      <c r="FS13587" s="3"/>
      <c r="FT13587" s="3"/>
      <c r="FU13587" s="3"/>
      <c r="FV13587" s="3"/>
      <c r="FW13587" s="3"/>
      <c r="FX13587" s="3"/>
      <c r="FY13587" s="3"/>
      <c r="FZ13587" s="3"/>
      <c r="GA13587" s="3"/>
      <c r="GB13587" s="3"/>
      <c r="GC13587" s="3"/>
      <c r="GD13587" s="3"/>
      <c r="GE13587" s="3"/>
      <c r="GF13587" s="3"/>
      <c r="GG13587" s="3"/>
      <c r="GH13587" s="3"/>
      <c r="GI13587" s="101"/>
      <c r="GJ13587" s="511"/>
      <c r="GK13587" s="101"/>
      <c r="GL13587" s="77"/>
      <c r="GM13587" s="77"/>
      <c r="GN13587" s="77"/>
      <c r="GO13587" s="77"/>
      <c r="GP13587" s="77"/>
      <c r="GQ13587" s="77"/>
      <c r="GR13587" s="77"/>
      <c r="GS13587" s="77"/>
      <c r="GT13587" s="77"/>
      <c r="GU13587" s="77"/>
      <c r="GV13587" s="77"/>
      <c r="GW13587" s="77"/>
      <c r="GX13587" s="77"/>
      <c r="GY13587" s="77"/>
      <c r="GZ13587" s="77"/>
      <c r="HA13587" s="77"/>
      <c r="HB13587" s="77"/>
      <c r="HC13587" s="77"/>
      <c r="HD13587" s="77"/>
      <c r="HE13587" s="77"/>
      <c r="HF13587" s="77"/>
      <c r="HG13587" s="77"/>
      <c r="HH13587" s="77"/>
      <c r="HI13587" s="77"/>
      <c r="HJ13587" s="77"/>
      <c r="HK13587" s="77"/>
      <c r="HL13587" s="77"/>
      <c r="HM13587" s="77"/>
      <c r="HN13587" s="77"/>
      <c r="HO13587" s="77"/>
      <c r="HP13587" s="77"/>
      <c r="HQ13587" s="77"/>
      <c r="HR13587" s="77"/>
      <c r="HS13587" s="77"/>
      <c r="HT13587" s="77"/>
      <c r="HU13587" s="77"/>
      <c r="HV13587" s="77"/>
      <c r="HW13587" s="77"/>
      <c r="HX13587" s="77"/>
      <c r="HY13587" s="77"/>
      <c r="HZ13587" s="77"/>
      <c r="IA13587" s="77"/>
      <c r="IB13587" s="77"/>
      <c r="IC13587" s="77"/>
      <c r="ID13587" s="77"/>
      <c r="IE13587" s="77"/>
      <c r="IF13587" s="77"/>
      <c r="IG13587" s="77"/>
      <c r="IH13587" s="77"/>
      <c r="II13587" s="77"/>
      <c r="IJ13587" s="77"/>
      <c r="IK13587" s="77"/>
      <c r="IL13587" s="77"/>
      <c r="IM13587" s="77"/>
      <c r="IN13587" s="77"/>
      <c r="IO13587" s="77"/>
      <c r="IP13587" s="77"/>
      <c r="IQ13587" s="77"/>
      <c r="IR13587" s="77"/>
      <c r="IS13587" s="77"/>
      <c r="IT13587" s="77"/>
      <c r="IU13587" s="77"/>
      <c r="IV13587" s="3"/>
      <c r="IW13587" s="3"/>
      <c r="IX13587" s="3"/>
      <c r="IY13587" s="3"/>
      <c r="IZ13587" s="3"/>
      <c r="JA13587" s="551"/>
      <c r="JB13587" s="713"/>
      <c r="JC13587" s="713"/>
      <c r="JD13587" s="713"/>
      <c r="JE13587" s="713"/>
      <c r="JF13587" s="713"/>
      <c r="JG13587" s="713"/>
      <c r="JH13587" s="713"/>
      <c r="JI13587" s="713"/>
      <c r="JJ13587" s="713"/>
      <c r="JK13587" s="713"/>
      <c r="JL13587" s="713"/>
      <c r="JM13587" s="713"/>
      <c r="JN13587" s="713"/>
      <c r="JO13587" s="713"/>
      <c r="JP13587" s="713"/>
      <c r="JQ13587" s="713"/>
      <c r="JR13587" s="713"/>
      <c r="JS13587" s="713"/>
      <c r="JT13587" s="713"/>
      <c r="JU13587" s="713"/>
      <c r="JV13587" s="713"/>
      <c r="JW13587" s="713"/>
      <c r="JX13587" s="713"/>
      <c r="JY13587" s="713"/>
      <c r="JZ13587" s="713"/>
      <c r="KA13587" s="713"/>
      <c r="KB13587" s="713"/>
      <c r="KC13587" s="713"/>
      <c r="KD13587" s="713"/>
      <c r="KE13587" s="713"/>
      <c r="KF13587" s="713"/>
      <c r="KG13587" s="713"/>
      <c r="KH13587" s="713"/>
      <c r="KI13587" s="713"/>
      <c r="KJ13587" s="713"/>
      <c r="KK13587" s="713"/>
      <c r="KL13587" s="713"/>
      <c r="KM13587" s="713"/>
      <c r="KN13587" s="713"/>
      <c r="KO13587" s="713"/>
      <c r="KP13587" s="713"/>
      <c r="KQ13587" s="713"/>
      <c r="KR13587" s="713"/>
      <c r="KS13587" s="713"/>
      <c r="KT13587" s="713"/>
      <c r="KU13587" s="713"/>
      <c r="KV13587" s="713"/>
      <c r="KW13587" s="713"/>
      <c r="KX13587" s="713"/>
      <c r="KY13587" s="713"/>
      <c r="KZ13587" s="713"/>
      <c r="LA13587" s="713"/>
      <c r="LB13587" s="713"/>
      <c r="LC13587" s="713"/>
      <c r="LD13587" s="713"/>
      <c r="LE13587" s="713"/>
      <c r="LF13587" s="713"/>
      <c r="LG13587" s="713"/>
      <c r="LH13587" s="713"/>
      <c r="LI13587" s="713"/>
      <c r="LJ13587" s="713"/>
      <c r="LK13587" s="713"/>
      <c r="LL13587" s="713"/>
      <c r="LM13587" s="713"/>
      <c r="LN13587" s="713"/>
      <c r="LO13587" s="713"/>
      <c r="LP13587" s="713"/>
      <c r="LQ13587" s="713"/>
      <c r="LR13587" s="713"/>
      <c r="LS13587" s="713"/>
      <c r="LT13587" s="713"/>
      <c r="LU13587" s="713"/>
      <c r="LV13587" s="713"/>
      <c r="LW13587" s="713"/>
      <c r="LX13587" s="713"/>
      <c r="LY13587" s="713"/>
      <c r="LZ13587" s="713"/>
      <c r="MA13587" s="713"/>
      <c r="MB13587" s="713"/>
      <c r="MC13587" s="713"/>
      <c r="MD13587" s="713"/>
      <c r="ME13587" s="713"/>
      <c r="MF13587" s="713"/>
      <c r="MG13587" s="713"/>
      <c r="MH13587" s="713"/>
      <c r="MI13587" s="713"/>
      <c r="MJ13587" s="713"/>
      <c r="MK13587" s="713"/>
      <c r="ML13587" s="713"/>
      <c r="MM13587" s="713"/>
      <c r="MN13587" s="713"/>
      <c r="MO13587" s="713"/>
      <c r="MP13587" s="713"/>
      <c r="MQ13587" s="713"/>
      <c r="MR13587" s="713"/>
      <c r="MS13587" s="713"/>
      <c r="MT13587" s="713"/>
      <c r="MU13587" s="713"/>
      <c r="MV13587" s="714"/>
      <c r="MW13587" s="714"/>
      <c r="MX13587" s="714"/>
      <c r="MY13587" s="714"/>
      <c r="MZ13587" s="714"/>
    </row>
    <row r="13588" spans="1:364" s="49" customFormat="1">
      <c r="A13588" s="723"/>
      <c r="B13588" s="724"/>
      <c r="C13588" s="709"/>
      <c r="D13588" s="474"/>
      <c r="E13588" s="7"/>
      <c r="F13588" s="7"/>
      <c r="G13588" s="7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6"/>
      <c r="AE13588" s="6"/>
      <c r="AF13588" s="373"/>
      <c r="AG13588" s="7"/>
      <c r="AH13588" s="7"/>
      <c r="AI13588" s="7"/>
      <c r="AJ13588" s="7"/>
      <c r="AK13588" s="7"/>
      <c r="AL13588" s="7"/>
      <c r="AM13588" s="7"/>
      <c r="AN13588" s="7"/>
      <c r="AO13588" s="373"/>
      <c r="AP13588" s="6"/>
      <c r="AQ13588" s="6"/>
      <c r="AR13588" s="6"/>
      <c r="AS13588" s="6"/>
      <c r="AT13588" s="6"/>
      <c r="AU13588" s="6"/>
      <c r="AV13588" s="6"/>
      <c r="AW13588" s="6"/>
      <c r="AX13588" s="6"/>
      <c r="AY13588" s="6"/>
      <c r="AZ13588" s="6"/>
      <c r="BA13588" s="6"/>
      <c r="BB13588" s="6"/>
      <c r="BC13588" s="6"/>
      <c r="BD13588" s="6"/>
      <c r="BE13588" s="6"/>
      <c r="BF13588" s="6"/>
      <c r="BG13588" s="6"/>
      <c r="BH13588" s="6"/>
      <c r="BI13588" s="6"/>
      <c r="BJ13588" s="6"/>
      <c r="BK13588" s="6"/>
      <c r="BL13588" s="6"/>
      <c r="BM13588" s="6"/>
      <c r="BN13588" s="6"/>
      <c r="BO13588" s="6"/>
      <c r="BP13588" s="6"/>
      <c r="BQ13588" s="6"/>
      <c r="BR13588" s="6"/>
      <c r="BS13588" s="6"/>
      <c r="BT13588" s="6"/>
      <c r="BU13588" s="6"/>
      <c r="BV13588" s="6"/>
      <c r="BW13588" s="6"/>
      <c r="BX13588" s="6"/>
      <c r="BY13588" s="6"/>
      <c r="BZ13588" s="373"/>
      <c r="CA13588" s="7"/>
      <c r="CB13588" s="7"/>
      <c r="CC13588" s="7"/>
      <c r="CD13588" s="7"/>
      <c r="CE13588" s="7"/>
      <c r="CF13588" s="7"/>
      <c r="CG13588" s="7"/>
      <c r="CH13588" s="7"/>
      <c r="CI13588" s="7"/>
      <c r="CJ13588" s="7"/>
      <c r="CK13588" s="7"/>
      <c r="CL13588" s="7"/>
      <c r="CM13588" s="7"/>
      <c r="CN13588" s="7"/>
      <c r="CO13588" s="7"/>
      <c r="CP13588" s="7"/>
      <c r="CQ13588" s="7"/>
      <c r="CR13588" s="7"/>
      <c r="CS13588" s="7"/>
      <c r="CT13588" s="7"/>
      <c r="CU13588" s="7"/>
      <c r="CV13588" s="7"/>
      <c r="CW13588" s="7"/>
      <c r="CX13588" s="7"/>
      <c r="CY13588" s="7"/>
      <c r="CZ13588" s="7"/>
      <c r="DA13588" s="7"/>
      <c r="DB13588" s="7"/>
      <c r="DC13588" s="7"/>
      <c r="DD13588" s="7"/>
      <c r="DE13588" s="7"/>
      <c r="DF13588" s="7"/>
      <c r="DG13588" s="373"/>
      <c r="DH13588" s="6"/>
      <c r="DI13588" s="6"/>
      <c r="DJ13588" s="6"/>
      <c r="DK13588" s="6"/>
      <c r="DL13588" s="6"/>
      <c r="DM13588" s="6"/>
      <c r="DN13588" s="6"/>
      <c r="DO13588" s="6"/>
      <c r="DP13588" s="6"/>
      <c r="DQ13588" s="6"/>
      <c r="DR13588" s="6"/>
      <c r="DS13588" s="6"/>
      <c r="DT13588" s="6"/>
      <c r="DU13588" s="6"/>
      <c r="DV13588" s="6"/>
      <c r="DW13588" s="6"/>
      <c r="DX13588" s="6"/>
      <c r="DY13588" s="6"/>
      <c r="DZ13588" s="6"/>
      <c r="EA13588" s="6"/>
      <c r="EB13588" s="6"/>
      <c r="EC13588" s="6"/>
      <c r="ED13588" s="6"/>
      <c r="EE13588" s="6"/>
      <c r="EF13588" s="6"/>
      <c r="EG13588" s="6"/>
      <c r="EH13588" s="6"/>
      <c r="EI13588" s="6"/>
      <c r="EJ13588" s="6"/>
      <c r="EK13588" s="6"/>
      <c r="EL13588" s="6"/>
      <c r="EM13588" s="6"/>
      <c r="EN13588" s="6"/>
      <c r="EO13588" s="6"/>
      <c r="EP13588" s="6"/>
      <c r="EQ13588" s="6"/>
      <c r="ER13588" s="6"/>
      <c r="ES13588" s="6"/>
      <c r="ET13588" s="6"/>
      <c r="EU13588" s="6"/>
      <c r="EV13588" s="6"/>
      <c r="EW13588" s="6"/>
      <c r="EX13588" s="6"/>
      <c r="EY13588" s="6"/>
      <c r="EZ13588" s="6"/>
      <c r="FA13588" s="6"/>
      <c r="FB13588" s="6"/>
      <c r="FC13588" s="6"/>
      <c r="FD13588" s="6"/>
      <c r="FE13588" s="6"/>
      <c r="FF13588" s="373"/>
      <c r="FG13588" s="6"/>
      <c r="FH13588" s="6"/>
      <c r="FI13588" s="6"/>
      <c r="FJ13588" s="6"/>
      <c r="FK13588" s="6"/>
      <c r="FL13588" s="6"/>
      <c r="FM13588" s="225"/>
      <c r="FN13588" s="6"/>
      <c r="FO13588" s="6"/>
      <c r="FP13588" s="6"/>
      <c r="FQ13588" s="6"/>
      <c r="FR13588" s="510"/>
      <c r="FS13588" s="3"/>
      <c r="FT13588" s="3"/>
      <c r="FU13588" s="3"/>
      <c r="FV13588" s="3"/>
      <c r="FW13588" s="3"/>
      <c r="FX13588" s="3"/>
      <c r="FY13588" s="3"/>
      <c r="FZ13588" s="3"/>
      <c r="GA13588" s="3"/>
      <c r="GB13588" s="3"/>
      <c r="GC13588" s="3"/>
      <c r="GD13588" s="3"/>
      <c r="GE13588" s="3"/>
      <c r="GF13588" s="3"/>
      <c r="GG13588" s="3"/>
      <c r="GH13588" s="3"/>
      <c r="GI13588" s="101"/>
      <c r="GJ13588" s="511"/>
      <c r="GK13588" s="101"/>
      <c r="GL13588" s="77"/>
      <c r="GM13588" s="77"/>
      <c r="GN13588" s="77"/>
      <c r="GO13588" s="77"/>
      <c r="GP13588" s="77"/>
      <c r="GQ13588" s="77"/>
      <c r="GR13588" s="77"/>
      <c r="GS13588" s="77"/>
      <c r="GT13588" s="77"/>
      <c r="GU13588" s="77"/>
      <c r="GV13588" s="77"/>
      <c r="GW13588" s="77"/>
      <c r="GX13588" s="77"/>
      <c r="GY13588" s="77"/>
      <c r="GZ13588" s="77"/>
      <c r="HA13588" s="77"/>
      <c r="HB13588" s="77"/>
      <c r="HC13588" s="77"/>
      <c r="HD13588" s="77"/>
      <c r="HE13588" s="77"/>
      <c r="HF13588" s="77"/>
      <c r="HG13588" s="77"/>
      <c r="HH13588" s="77"/>
      <c r="HI13588" s="77"/>
      <c r="HJ13588" s="77"/>
      <c r="HK13588" s="77"/>
      <c r="HL13588" s="77"/>
      <c r="HM13588" s="77"/>
      <c r="HN13588" s="77"/>
      <c r="HO13588" s="77"/>
      <c r="HP13588" s="77"/>
      <c r="HQ13588" s="77"/>
      <c r="HR13588" s="77"/>
      <c r="HS13588" s="77"/>
      <c r="HT13588" s="77"/>
      <c r="HU13588" s="77"/>
      <c r="HV13588" s="77"/>
      <c r="HW13588" s="77"/>
      <c r="HX13588" s="77"/>
      <c r="HY13588" s="77"/>
      <c r="HZ13588" s="77"/>
      <c r="IA13588" s="77"/>
      <c r="IB13588" s="77"/>
      <c r="IC13588" s="77"/>
      <c r="ID13588" s="77"/>
      <c r="IE13588" s="77"/>
      <c r="IF13588" s="77"/>
      <c r="IG13588" s="77"/>
      <c r="IH13588" s="77"/>
      <c r="II13588" s="77"/>
      <c r="IJ13588" s="77"/>
      <c r="IK13588" s="77"/>
      <c r="IL13588" s="77"/>
      <c r="IM13588" s="77"/>
      <c r="IN13588" s="77"/>
      <c r="IO13588" s="77"/>
      <c r="IP13588" s="77"/>
      <c r="IQ13588" s="77"/>
      <c r="IR13588" s="77"/>
      <c r="IS13588" s="77"/>
      <c r="IT13588" s="77"/>
      <c r="IU13588" s="77"/>
      <c r="IV13588" s="3"/>
      <c r="IW13588" s="3"/>
      <c r="IX13588" s="3"/>
      <c r="IY13588" s="3"/>
      <c r="IZ13588" s="3"/>
      <c r="JA13588" s="551"/>
      <c r="JB13588" s="713"/>
      <c r="JC13588" s="713"/>
      <c r="JD13588" s="713"/>
      <c r="JE13588" s="713"/>
      <c r="JF13588" s="713"/>
      <c r="JG13588" s="713"/>
      <c r="JH13588" s="713"/>
      <c r="JI13588" s="713"/>
      <c r="JJ13588" s="713"/>
      <c r="JK13588" s="713"/>
      <c r="JL13588" s="713"/>
      <c r="JM13588" s="713"/>
      <c r="JN13588" s="713"/>
      <c r="JO13588" s="713"/>
      <c r="JP13588" s="713"/>
      <c r="JQ13588" s="713"/>
      <c r="JR13588" s="713"/>
      <c r="JS13588" s="713"/>
      <c r="JT13588" s="713"/>
      <c r="JU13588" s="713"/>
      <c r="JV13588" s="713"/>
      <c r="JW13588" s="713"/>
      <c r="JX13588" s="713"/>
      <c r="JY13588" s="713"/>
      <c r="JZ13588" s="713"/>
      <c r="KA13588" s="713"/>
      <c r="KB13588" s="713"/>
      <c r="KC13588" s="713"/>
      <c r="KD13588" s="713"/>
      <c r="KE13588" s="713"/>
      <c r="KF13588" s="713"/>
      <c r="KG13588" s="713"/>
      <c r="KH13588" s="713"/>
      <c r="KI13588" s="713"/>
      <c r="KJ13588" s="713"/>
      <c r="KK13588" s="713"/>
      <c r="KL13588" s="713"/>
      <c r="KM13588" s="713"/>
      <c r="KN13588" s="713"/>
      <c r="KO13588" s="713"/>
      <c r="KP13588" s="713"/>
      <c r="KQ13588" s="713"/>
      <c r="KR13588" s="713"/>
      <c r="KS13588" s="713"/>
      <c r="KT13588" s="713"/>
      <c r="KU13588" s="713"/>
      <c r="KV13588" s="713"/>
      <c r="KW13588" s="713"/>
      <c r="KX13588" s="713"/>
      <c r="KY13588" s="713"/>
      <c r="KZ13588" s="713"/>
      <c r="LA13588" s="713"/>
      <c r="LB13588" s="713"/>
      <c r="LC13588" s="713"/>
      <c r="LD13588" s="713"/>
      <c r="LE13588" s="713"/>
      <c r="LF13588" s="713"/>
      <c r="LG13588" s="713"/>
      <c r="LH13588" s="713"/>
      <c r="LI13588" s="713"/>
      <c r="LJ13588" s="713"/>
      <c r="LK13588" s="713"/>
      <c r="LL13588" s="713"/>
      <c r="LM13588" s="713"/>
      <c r="LN13588" s="713"/>
      <c r="LO13588" s="713"/>
      <c r="LP13588" s="713"/>
      <c r="LQ13588" s="713"/>
      <c r="LR13588" s="713"/>
      <c r="LS13588" s="713"/>
      <c r="LT13588" s="713"/>
      <c r="LU13588" s="713"/>
      <c r="LV13588" s="713"/>
      <c r="LW13588" s="713"/>
      <c r="LX13588" s="713"/>
      <c r="LY13588" s="713"/>
      <c r="LZ13588" s="713"/>
      <c r="MA13588" s="713"/>
      <c r="MB13588" s="713"/>
      <c r="MC13588" s="713"/>
      <c r="MD13588" s="713"/>
      <c r="ME13588" s="713"/>
      <c r="MF13588" s="713"/>
      <c r="MG13588" s="713"/>
      <c r="MH13588" s="713"/>
      <c r="MI13588" s="713"/>
      <c r="MJ13588" s="713"/>
      <c r="MK13588" s="713"/>
      <c r="ML13588" s="713"/>
      <c r="MM13588" s="713"/>
      <c r="MN13588" s="713"/>
      <c r="MO13588" s="713"/>
      <c r="MP13588" s="713"/>
      <c r="MQ13588" s="713"/>
      <c r="MR13588" s="713"/>
      <c r="MS13588" s="713"/>
      <c r="MT13588" s="713"/>
      <c r="MU13588" s="713"/>
      <c r="MV13588" s="714"/>
      <c r="MW13588" s="714"/>
      <c r="MX13588" s="714"/>
      <c r="MY13588" s="714"/>
      <c r="MZ13588" s="714"/>
    </row>
    <row r="13589" spans="1:364" s="49" customFormat="1">
      <c r="A13589" s="723"/>
      <c r="B13589" s="724"/>
      <c r="C13589" s="709"/>
      <c r="D13589" s="474"/>
      <c r="E13589" s="7"/>
      <c r="F13589" s="7"/>
      <c r="G13589" s="7"/>
      <c r="H13589" s="6"/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6"/>
      <c r="AE13589" s="6"/>
      <c r="AF13589" s="373"/>
      <c r="AG13589" s="7"/>
      <c r="AH13589" s="7"/>
      <c r="AI13589" s="7"/>
      <c r="AJ13589" s="7"/>
      <c r="AK13589" s="7"/>
      <c r="AL13589" s="7"/>
      <c r="AM13589" s="7"/>
      <c r="AN13589" s="7"/>
      <c r="AO13589" s="373"/>
      <c r="AP13589" s="6"/>
      <c r="AQ13589" s="6"/>
      <c r="AR13589" s="6"/>
      <c r="AS13589" s="6"/>
      <c r="AT13589" s="6"/>
      <c r="AU13589" s="6"/>
      <c r="AV13589" s="6"/>
      <c r="AW13589" s="6"/>
      <c r="AX13589" s="6"/>
      <c r="AY13589" s="6"/>
      <c r="AZ13589" s="6"/>
      <c r="BA13589" s="6"/>
      <c r="BB13589" s="6"/>
      <c r="BC13589" s="6"/>
      <c r="BD13589" s="6"/>
      <c r="BE13589" s="6"/>
      <c r="BF13589" s="6"/>
      <c r="BG13589" s="6"/>
      <c r="BH13589" s="6"/>
      <c r="BI13589" s="6"/>
      <c r="BJ13589" s="6"/>
      <c r="BK13589" s="6"/>
      <c r="BL13589" s="6"/>
      <c r="BM13589" s="6"/>
      <c r="BN13589" s="6"/>
      <c r="BO13589" s="6"/>
      <c r="BP13589" s="6"/>
      <c r="BQ13589" s="6"/>
      <c r="BR13589" s="6"/>
      <c r="BS13589" s="6"/>
      <c r="BT13589" s="6"/>
      <c r="BU13589" s="6"/>
      <c r="BV13589" s="6"/>
      <c r="BW13589" s="6"/>
      <c r="BX13589" s="6"/>
      <c r="BY13589" s="6"/>
      <c r="BZ13589" s="373"/>
      <c r="CA13589" s="7"/>
      <c r="CB13589" s="7"/>
      <c r="CC13589" s="7"/>
      <c r="CD13589" s="7"/>
      <c r="CE13589" s="7"/>
      <c r="CF13589" s="7"/>
      <c r="CG13589" s="7"/>
      <c r="CH13589" s="7"/>
      <c r="CI13589" s="7"/>
      <c r="CJ13589" s="7"/>
      <c r="CK13589" s="7"/>
      <c r="CL13589" s="7"/>
      <c r="CM13589" s="7"/>
      <c r="CN13589" s="7"/>
      <c r="CO13589" s="7"/>
      <c r="CP13589" s="7"/>
      <c r="CQ13589" s="7"/>
      <c r="CR13589" s="7"/>
      <c r="CS13589" s="7"/>
      <c r="CT13589" s="7"/>
      <c r="CU13589" s="7"/>
      <c r="CV13589" s="7"/>
      <c r="CW13589" s="7"/>
      <c r="CX13589" s="7"/>
      <c r="CY13589" s="7"/>
      <c r="CZ13589" s="7"/>
      <c r="DA13589" s="7"/>
      <c r="DB13589" s="7"/>
      <c r="DC13589" s="7"/>
      <c r="DD13589" s="7"/>
      <c r="DE13589" s="7"/>
      <c r="DF13589" s="7"/>
      <c r="DG13589" s="373"/>
      <c r="DH13589" s="6"/>
      <c r="DI13589" s="6"/>
      <c r="DJ13589" s="6"/>
      <c r="DK13589" s="6"/>
      <c r="DL13589" s="6"/>
      <c r="DM13589" s="6"/>
      <c r="DN13589" s="6"/>
      <c r="DO13589" s="6"/>
      <c r="DP13589" s="6"/>
      <c r="DQ13589" s="6"/>
      <c r="DR13589" s="6"/>
      <c r="DS13589" s="6"/>
      <c r="DT13589" s="6"/>
      <c r="DU13589" s="6"/>
      <c r="DV13589" s="6"/>
      <c r="DW13589" s="6"/>
      <c r="DX13589" s="6"/>
      <c r="DY13589" s="6"/>
      <c r="DZ13589" s="6"/>
      <c r="EA13589" s="6"/>
      <c r="EB13589" s="6"/>
      <c r="EC13589" s="6"/>
      <c r="ED13589" s="6"/>
      <c r="EE13589" s="6"/>
      <c r="EF13589" s="6"/>
      <c r="EG13589" s="6"/>
      <c r="EH13589" s="6"/>
      <c r="EI13589" s="6"/>
      <c r="EJ13589" s="6"/>
      <c r="EK13589" s="6"/>
      <c r="EL13589" s="6"/>
      <c r="EM13589" s="6"/>
      <c r="EN13589" s="6"/>
      <c r="EO13589" s="6"/>
      <c r="EP13589" s="6"/>
      <c r="EQ13589" s="6"/>
      <c r="ER13589" s="6"/>
      <c r="ES13589" s="6"/>
      <c r="ET13589" s="6"/>
      <c r="EU13589" s="6"/>
      <c r="EV13589" s="6"/>
      <c r="EW13589" s="6"/>
      <c r="EX13589" s="6"/>
      <c r="EY13589" s="6"/>
      <c r="EZ13589" s="6"/>
      <c r="FA13589" s="6"/>
      <c r="FB13589" s="6"/>
      <c r="FC13589" s="6"/>
      <c r="FD13589" s="6"/>
      <c r="FE13589" s="6"/>
      <c r="FF13589" s="373"/>
      <c r="FG13589" s="6"/>
      <c r="FH13589" s="6"/>
      <c r="FI13589" s="6"/>
      <c r="FJ13589" s="6"/>
      <c r="FK13589" s="6"/>
      <c r="FL13589" s="6"/>
      <c r="FM13589" s="225"/>
      <c r="FN13589" s="6"/>
      <c r="FO13589" s="6"/>
      <c r="FP13589" s="6"/>
      <c r="FQ13589" s="6"/>
      <c r="FR13589" s="510"/>
      <c r="FS13589" s="3"/>
      <c r="FT13589" s="3"/>
      <c r="FU13589" s="3"/>
      <c r="FV13589" s="3"/>
      <c r="FW13589" s="3"/>
      <c r="FX13589" s="3"/>
      <c r="FY13589" s="3"/>
      <c r="FZ13589" s="3"/>
      <c r="GA13589" s="3"/>
      <c r="GB13589" s="3"/>
      <c r="GC13589" s="3"/>
      <c r="GD13589" s="3"/>
      <c r="GE13589" s="3"/>
      <c r="GF13589" s="3"/>
      <c r="GG13589" s="3"/>
      <c r="GH13589" s="3"/>
      <c r="GI13589" s="101"/>
      <c r="GJ13589" s="511"/>
      <c r="GK13589" s="101"/>
      <c r="GL13589" s="77"/>
      <c r="GM13589" s="77"/>
      <c r="GN13589" s="77"/>
      <c r="GO13589" s="77"/>
      <c r="GP13589" s="77"/>
      <c r="GQ13589" s="77"/>
      <c r="GR13589" s="77"/>
      <c r="GS13589" s="77"/>
      <c r="GT13589" s="77"/>
      <c r="GU13589" s="77"/>
      <c r="GV13589" s="77"/>
      <c r="GW13589" s="77"/>
      <c r="GX13589" s="77"/>
      <c r="GY13589" s="77"/>
      <c r="GZ13589" s="77"/>
      <c r="HA13589" s="77"/>
      <c r="HB13589" s="77"/>
      <c r="HC13589" s="77"/>
      <c r="HD13589" s="77"/>
      <c r="HE13589" s="77"/>
      <c r="HF13589" s="77"/>
      <c r="HG13589" s="77"/>
      <c r="HH13589" s="77"/>
      <c r="HI13589" s="77"/>
      <c r="HJ13589" s="77"/>
      <c r="HK13589" s="77"/>
      <c r="HL13589" s="77"/>
      <c r="HM13589" s="77"/>
      <c r="HN13589" s="77"/>
      <c r="HO13589" s="77"/>
      <c r="HP13589" s="77"/>
      <c r="HQ13589" s="77"/>
      <c r="HR13589" s="77"/>
      <c r="HS13589" s="77"/>
      <c r="HT13589" s="77"/>
      <c r="HU13589" s="77"/>
      <c r="HV13589" s="77"/>
      <c r="HW13589" s="77"/>
      <c r="HX13589" s="77"/>
      <c r="HY13589" s="77"/>
      <c r="HZ13589" s="77"/>
      <c r="IA13589" s="77"/>
      <c r="IB13589" s="77"/>
      <c r="IC13589" s="77"/>
      <c r="ID13589" s="77"/>
      <c r="IE13589" s="77"/>
      <c r="IF13589" s="77"/>
      <c r="IG13589" s="77"/>
      <c r="IH13589" s="77"/>
      <c r="II13589" s="77"/>
      <c r="IJ13589" s="77"/>
      <c r="IK13589" s="77"/>
      <c r="IL13589" s="77"/>
      <c r="IM13589" s="77"/>
      <c r="IN13589" s="77"/>
      <c r="IO13589" s="77"/>
      <c r="IP13589" s="77"/>
      <c r="IQ13589" s="77"/>
      <c r="IR13589" s="77"/>
      <c r="IS13589" s="77"/>
      <c r="IT13589" s="77"/>
      <c r="IU13589" s="77"/>
      <c r="IV13589" s="3"/>
      <c r="IW13589" s="3"/>
      <c r="IX13589" s="3"/>
      <c r="IY13589" s="3"/>
      <c r="IZ13589" s="3"/>
      <c r="JA13589" s="551"/>
      <c r="JB13589" s="713"/>
      <c r="JC13589" s="713"/>
      <c r="JD13589" s="713"/>
      <c r="JE13589" s="713"/>
      <c r="JF13589" s="713"/>
      <c r="JG13589" s="713"/>
      <c r="JH13589" s="713"/>
      <c r="JI13589" s="713"/>
      <c r="JJ13589" s="713"/>
      <c r="JK13589" s="713"/>
      <c r="JL13589" s="713"/>
      <c r="JM13589" s="713"/>
      <c r="JN13589" s="713"/>
      <c r="JO13589" s="713"/>
      <c r="JP13589" s="713"/>
      <c r="JQ13589" s="713"/>
      <c r="JR13589" s="713"/>
      <c r="JS13589" s="713"/>
      <c r="JT13589" s="713"/>
      <c r="JU13589" s="713"/>
      <c r="JV13589" s="713"/>
      <c r="JW13589" s="713"/>
      <c r="JX13589" s="713"/>
      <c r="JY13589" s="713"/>
      <c r="JZ13589" s="713"/>
      <c r="KA13589" s="713"/>
      <c r="KB13589" s="713"/>
      <c r="KC13589" s="713"/>
      <c r="KD13589" s="713"/>
      <c r="KE13589" s="713"/>
      <c r="KF13589" s="713"/>
      <c r="KG13589" s="713"/>
      <c r="KH13589" s="713"/>
      <c r="KI13589" s="713"/>
      <c r="KJ13589" s="713"/>
      <c r="KK13589" s="713"/>
      <c r="KL13589" s="713"/>
      <c r="KM13589" s="713"/>
      <c r="KN13589" s="713"/>
      <c r="KO13589" s="713"/>
      <c r="KP13589" s="713"/>
      <c r="KQ13589" s="713"/>
      <c r="KR13589" s="713"/>
      <c r="KS13589" s="713"/>
      <c r="KT13589" s="713"/>
      <c r="KU13589" s="713"/>
      <c r="KV13589" s="713"/>
      <c r="KW13589" s="713"/>
      <c r="KX13589" s="713"/>
      <c r="KY13589" s="713"/>
      <c r="KZ13589" s="713"/>
      <c r="LA13589" s="713"/>
      <c r="LB13589" s="713"/>
      <c r="LC13589" s="713"/>
      <c r="LD13589" s="713"/>
      <c r="LE13589" s="713"/>
      <c r="LF13589" s="713"/>
      <c r="LG13589" s="713"/>
      <c r="LH13589" s="713"/>
      <c r="LI13589" s="713"/>
      <c r="LJ13589" s="713"/>
      <c r="LK13589" s="713"/>
      <c r="LL13589" s="713"/>
      <c r="LM13589" s="713"/>
      <c r="LN13589" s="713"/>
      <c r="LO13589" s="713"/>
      <c r="LP13589" s="713"/>
      <c r="LQ13589" s="713"/>
      <c r="LR13589" s="713"/>
      <c r="LS13589" s="713"/>
      <c r="LT13589" s="713"/>
      <c r="LU13589" s="713"/>
      <c r="LV13589" s="713"/>
      <c r="LW13589" s="713"/>
      <c r="LX13589" s="713"/>
      <c r="LY13589" s="713"/>
      <c r="LZ13589" s="713"/>
      <c r="MA13589" s="713"/>
      <c r="MB13589" s="713"/>
      <c r="MC13589" s="713"/>
      <c r="MD13589" s="713"/>
      <c r="ME13589" s="713"/>
      <c r="MF13589" s="713"/>
      <c r="MG13589" s="713"/>
      <c r="MH13589" s="713"/>
      <c r="MI13589" s="713"/>
      <c r="MJ13589" s="713"/>
      <c r="MK13589" s="713"/>
      <c r="ML13589" s="713"/>
      <c r="MM13589" s="713"/>
      <c r="MN13589" s="713"/>
      <c r="MO13589" s="713"/>
      <c r="MP13589" s="713"/>
      <c r="MQ13589" s="713"/>
      <c r="MR13589" s="713"/>
      <c r="MS13589" s="713"/>
      <c r="MT13589" s="713"/>
      <c r="MU13589" s="713"/>
      <c r="MV13589" s="714"/>
      <c r="MW13589" s="714"/>
      <c r="MX13589" s="714"/>
      <c r="MY13589" s="714"/>
      <c r="MZ13589" s="714"/>
    </row>
    <row r="13590" spans="1:364" s="49" customFormat="1">
      <c r="A13590" s="723"/>
      <c r="B13590" s="724"/>
      <c r="C13590" s="709"/>
      <c r="D13590" s="474"/>
      <c r="E13590" s="7"/>
      <c r="F13590" s="7"/>
      <c r="G13590" s="7"/>
      <c r="H13590" s="6"/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6"/>
      <c r="AE13590" s="6"/>
      <c r="AF13590" s="373"/>
      <c r="AG13590" s="7"/>
      <c r="AH13590" s="7"/>
      <c r="AI13590" s="7"/>
      <c r="AJ13590" s="7"/>
      <c r="AK13590" s="7"/>
      <c r="AL13590" s="7"/>
      <c r="AM13590" s="7"/>
      <c r="AN13590" s="7"/>
      <c r="AO13590" s="373"/>
      <c r="AP13590" s="6"/>
      <c r="AQ13590" s="6"/>
      <c r="AR13590" s="6"/>
      <c r="AS13590" s="6"/>
      <c r="AT13590" s="6"/>
      <c r="AU13590" s="6"/>
      <c r="AV13590" s="6"/>
      <c r="AW13590" s="6"/>
      <c r="AX13590" s="6"/>
      <c r="AY13590" s="6"/>
      <c r="AZ13590" s="6"/>
      <c r="BA13590" s="6"/>
      <c r="BB13590" s="6"/>
      <c r="BC13590" s="6"/>
      <c r="BD13590" s="6"/>
      <c r="BE13590" s="6"/>
      <c r="BF13590" s="6"/>
      <c r="BG13590" s="6"/>
      <c r="BH13590" s="6"/>
      <c r="BI13590" s="6"/>
      <c r="BJ13590" s="6"/>
      <c r="BK13590" s="6"/>
      <c r="BL13590" s="6"/>
      <c r="BM13590" s="6"/>
      <c r="BN13590" s="6"/>
      <c r="BO13590" s="6"/>
      <c r="BP13590" s="6"/>
      <c r="BQ13590" s="6"/>
      <c r="BR13590" s="6"/>
      <c r="BS13590" s="6"/>
      <c r="BT13590" s="6"/>
      <c r="BU13590" s="6"/>
      <c r="BV13590" s="6"/>
      <c r="BW13590" s="6"/>
      <c r="BX13590" s="6"/>
      <c r="BY13590" s="6"/>
      <c r="BZ13590" s="373"/>
      <c r="CA13590" s="7"/>
      <c r="CB13590" s="7"/>
      <c r="CC13590" s="7"/>
      <c r="CD13590" s="7"/>
      <c r="CE13590" s="7"/>
      <c r="CF13590" s="7"/>
      <c r="CG13590" s="7"/>
      <c r="CH13590" s="7"/>
      <c r="CI13590" s="7"/>
      <c r="CJ13590" s="7"/>
      <c r="CK13590" s="7"/>
      <c r="CL13590" s="7"/>
      <c r="CM13590" s="7"/>
      <c r="CN13590" s="7"/>
      <c r="CO13590" s="7"/>
      <c r="CP13590" s="7"/>
      <c r="CQ13590" s="7"/>
      <c r="CR13590" s="7"/>
      <c r="CS13590" s="7"/>
      <c r="CT13590" s="7"/>
      <c r="CU13590" s="7"/>
      <c r="CV13590" s="7"/>
      <c r="CW13590" s="7"/>
      <c r="CX13590" s="7"/>
      <c r="CY13590" s="7"/>
      <c r="CZ13590" s="7"/>
      <c r="DA13590" s="7"/>
      <c r="DB13590" s="7"/>
      <c r="DC13590" s="7"/>
      <c r="DD13590" s="7"/>
      <c r="DE13590" s="7"/>
      <c r="DF13590" s="7"/>
      <c r="DG13590" s="373"/>
      <c r="DH13590" s="6"/>
      <c r="DI13590" s="6"/>
      <c r="DJ13590" s="6"/>
      <c r="DK13590" s="6"/>
      <c r="DL13590" s="6"/>
      <c r="DM13590" s="6"/>
      <c r="DN13590" s="6"/>
      <c r="DO13590" s="6"/>
      <c r="DP13590" s="6"/>
      <c r="DQ13590" s="6"/>
      <c r="DR13590" s="6"/>
      <c r="DS13590" s="6"/>
      <c r="DT13590" s="6"/>
      <c r="DU13590" s="6"/>
      <c r="DV13590" s="6"/>
      <c r="DW13590" s="6"/>
      <c r="DX13590" s="6"/>
      <c r="DY13590" s="6"/>
      <c r="DZ13590" s="6"/>
      <c r="EA13590" s="6"/>
      <c r="EB13590" s="6"/>
      <c r="EC13590" s="6"/>
      <c r="ED13590" s="6"/>
      <c r="EE13590" s="6"/>
      <c r="EF13590" s="6"/>
      <c r="EG13590" s="6"/>
      <c r="EH13590" s="6"/>
      <c r="EI13590" s="6"/>
      <c r="EJ13590" s="6"/>
      <c r="EK13590" s="6"/>
      <c r="EL13590" s="6"/>
      <c r="EM13590" s="6"/>
      <c r="EN13590" s="6"/>
      <c r="EO13590" s="6"/>
      <c r="EP13590" s="6"/>
      <c r="EQ13590" s="6"/>
      <c r="ER13590" s="6"/>
      <c r="ES13590" s="6"/>
      <c r="ET13590" s="6"/>
      <c r="EU13590" s="6"/>
      <c r="EV13590" s="6"/>
      <c r="EW13590" s="6"/>
      <c r="EX13590" s="6"/>
      <c r="EY13590" s="6"/>
      <c r="EZ13590" s="6"/>
      <c r="FA13590" s="6"/>
      <c r="FB13590" s="6"/>
      <c r="FC13590" s="6"/>
      <c r="FD13590" s="6"/>
      <c r="FE13590" s="6"/>
      <c r="FF13590" s="373"/>
      <c r="FG13590" s="6"/>
      <c r="FH13590" s="6"/>
      <c r="FI13590" s="6"/>
      <c r="FJ13590" s="6"/>
      <c r="FK13590" s="6"/>
      <c r="FL13590" s="6"/>
      <c r="FM13590" s="225"/>
      <c r="FN13590" s="6"/>
      <c r="FO13590" s="6"/>
      <c r="FP13590" s="6"/>
      <c r="FQ13590" s="6"/>
      <c r="FR13590" s="510"/>
      <c r="FS13590" s="3"/>
      <c r="FT13590" s="3"/>
      <c r="FU13590" s="3"/>
      <c r="FV13590" s="3"/>
      <c r="FW13590" s="3"/>
      <c r="FX13590" s="3"/>
      <c r="FY13590" s="3"/>
      <c r="FZ13590" s="3"/>
      <c r="GA13590" s="3"/>
      <c r="GB13590" s="3"/>
      <c r="GC13590" s="3"/>
      <c r="GD13590" s="3"/>
      <c r="GE13590" s="3"/>
      <c r="GF13590" s="3"/>
      <c r="GG13590" s="3"/>
      <c r="GH13590" s="3"/>
      <c r="GI13590" s="101"/>
      <c r="GJ13590" s="511"/>
      <c r="GK13590" s="101"/>
      <c r="GL13590" s="77"/>
      <c r="GM13590" s="77"/>
      <c r="GN13590" s="77"/>
      <c r="GO13590" s="77"/>
      <c r="GP13590" s="77"/>
      <c r="GQ13590" s="77"/>
      <c r="GR13590" s="77"/>
      <c r="GS13590" s="77"/>
      <c r="GT13590" s="77"/>
      <c r="GU13590" s="77"/>
      <c r="GV13590" s="77"/>
      <c r="GW13590" s="77"/>
      <c r="GX13590" s="77"/>
      <c r="GY13590" s="77"/>
      <c r="GZ13590" s="77"/>
      <c r="HA13590" s="77"/>
      <c r="HB13590" s="77"/>
      <c r="HC13590" s="77"/>
      <c r="HD13590" s="77"/>
      <c r="HE13590" s="77"/>
      <c r="HF13590" s="77"/>
      <c r="HG13590" s="77"/>
      <c r="HH13590" s="77"/>
      <c r="HI13590" s="77"/>
      <c r="HJ13590" s="77"/>
      <c r="HK13590" s="77"/>
      <c r="HL13590" s="77"/>
      <c r="HM13590" s="77"/>
      <c r="HN13590" s="77"/>
      <c r="HO13590" s="77"/>
      <c r="HP13590" s="77"/>
      <c r="HQ13590" s="77"/>
      <c r="HR13590" s="77"/>
      <c r="HS13590" s="77"/>
      <c r="HT13590" s="77"/>
      <c r="HU13590" s="77"/>
      <c r="HV13590" s="77"/>
      <c r="HW13590" s="77"/>
      <c r="HX13590" s="77"/>
      <c r="HY13590" s="77"/>
      <c r="HZ13590" s="77"/>
      <c r="IA13590" s="77"/>
      <c r="IB13590" s="77"/>
      <c r="IC13590" s="77"/>
      <c r="ID13590" s="77"/>
      <c r="IE13590" s="77"/>
      <c r="IF13590" s="77"/>
      <c r="IG13590" s="77"/>
      <c r="IH13590" s="77"/>
      <c r="II13590" s="77"/>
      <c r="IJ13590" s="77"/>
      <c r="IK13590" s="77"/>
      <c r="IL13590" s="77"/>
      <c r="IM13590" s="77"/>
      <c r="IN13590" s="77"/>
      <c r="IO13590" s="77"/>
      <c r="IP13590" s="77"/>
      <c r="IQ13590" s="77"/>
      <c r="IR13590" s="77"/>
      <c r="IS13590" s="77"/>
      <c r="IT13590" s="77"/>
      <c r="IU13590" s="77"/>
      <c r="IV13590" s="3"/>
      <c r="IW13590" s="3"/>
      <c r="IX13590" s="3"/>
      <c r="IY13590" s="3"/>
      <c r="IZ13590" s="3"/>
      <c r="JA13590" s="551"/>
      <c r="JB13590" s="713"/>
      <c r="JC13590" s="713"/>
      <c r="JD13590" s="713"/>
      <c r="JE13590" s="713"/>
      <c r="JF13590" s="713"/>
      <c r="JG13590" s="713"/>
      <c r="JH13590" s="713"/>
      <c r="JI13590" s="713"/>
      <c r="JJ13590" s="713"/>
      <c r="JK13590" s="713"/>
      <c r="JL13590" s="713"/>
      <c r="JM13590" s="713"/>
      <c r="JN13590" s="713"/>
      <c r="JO13590" s="713"/>
      <c r="JP13590" s="713"/>
      <c r="JQ13590" s="713"/>
      <c r="JR13590" s="713"/>
      <c r="JS13590" s="713"/>
      <c r="JT13590" s="713"/>
      <c r="JU13590" s="713"/>
      <c r="JV13590" s="713"/>
      <c r="JW13590" s="713"/>
      <c r="JX13590" s="713"/>
      <c r="JY13590" s="713"/>
      <c r="JZ13590" s="713"/>
      <c r="KA13590" s="713"/>
      <c r="KB13590" s="713"/>
      <c r="KC13590" s="713"/>
      <c r="KD13590" s="713"/>
      <c r="KE13590" s="713"/>
      <c r="KF13590" s="713"/>
      <c r="KG13590" s="713"/>
      <c r="KH13590" s="713"/>
      <c r="KI13590" s="713"/>
      <c r="KJ13590" s="713"/>
      <c r="KK13590" s="713"/>
      <c r="KL13590" s="713"/>
      <c r="KM13590" s="713"/>
      <c r="KN13590" s="713"/>
      <c r="KO13590" s="713"/>
      <c r="KP13590" s="713"/>
      <c r="KQ13590" s="713"/>
      <c r="KR13590" s="713"/>
      <c r="KS13590" s="713"/>
      <c r="KT13590" s="713"/>
      <c r="KU13590" s="713"/>
      <c r="KV13590" s="713"/>
      <c r="KW13590" s="713"/>
      <c r="KX13590" s="713"/>
      <c r="KY13590" s="713"/>
      <c r="KZ13590" s="713"/>
      <c r="LA13590" s="713"/>
      <c r="LB13590" s="713"/>
      <c r="LC13590" s="713"/>
      <c r="LD13590" s="713"/>
      <c r="LE13590" s="713"/>
      <c r="LF13590" s="713"/>
      <c r="LG13590" s="713"/>
      <c r="LH13590" s="713"/>
      <c r="LI13590" s="713"/>
      <c r="LJ13590" s="713"/>
      <c r="LK13590" s="713"/>
      <c r="LL13590" s="713"/>
      <c r="LM13590" s="713"/>
      <c r="LN13590" s="713"/>
      <c r="LO13590" s="713"/>
      <c r="LP13590" s="713"/>
      <c r="LQ13590" s="713"/>
      <c r="LR13590" s="713"/>
      <c r="LS13590" s="713"/>
      <c r="LT13590" s="713"/>
      <c r="LU13590" s="713"/>
      <c r="LV13590" s="713"/>
      <c r="LW13590" s="713"/>
      <c r="LX13590" s="713"/>
      <c r="LY13590" s="713"/>
      <c r="LZ13590" s="713"/>
      <c r="MA13590" s="713"/>
      <c r="MB13590" s="713"/>
      <c r="MC13590" s="713"/>
      <c r="MD13590" s="713"/>
      <c r="ME13590" s="713"/>
      <c r="MF13590" s="713"/>
      <c r="MG13590" s="713"/>
      <c r="MH13590" s="713"/>
      <c r="MI13590" s="713"/>
      <c r="MJ13590" s="713"/>
      <c r="MK13590" s="713"/>
      <c r="ML13590" s="713"/>
      <c r="MM13590" s="713"/>
      <c r="MN13590" s="713"/>
      <c r="MO13590" s="713"/>
      <c r="MP13590" s="713"/>
      <c r="MQ13590" s="713"/>
      <c r="MR13590" s="713"/>
      <c r="MS13590" s="713"/>
      <c r="MT13590" s="713"/>
      <c r="MU13590" s="713"/>
      <c r="MV13590" s="714"/>
      <c r="MW13590" s="714"/>
      <c r="MX13590" s="714"/>
      <c r="MY13590" s="714"/>
      <c r="MZ13590" s="714"/>
    </row>
    <row r="13591" spans="1:364" s="49" customFormat="1">
      <c r="A13591" s="723"/>
      <c r="B13591" s="724"/>
      <c r="C13591" s="709"/>
      <c r="D13591" s="474"/>
      <c r="E13591" s="7"/>
      <c r="F13591" s="7"/>
      <c r="G13591" s="7"/>
      <c r="H13591" s="6"/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6"/>
      <c r="AE13591" s="6"/>
      <c r="AF13591" s="373"/>
      <c r="AG13591" s="7"/>
      <c r="AH13591" s="7"/>
      <c r="AI13591" s="7"/>
      <c r="AJ13591" s="7"/>
      <c r="AK13591" s="7"/>
      <c r="AL13591" s="7"/>
      <c r="AM13591" s="7"/>
      <c r="AN13591" s="7"/>
      <c r="AO13591" s="373"/>
      <c r="AP13591" s="6"/>
      <c r="AQ13591" s="6"/>
      <c r="AR13591" s="6"/>
      <c r="AS13591" s="6"/>
      <c r="AT13591" s="6"/>
      <c r="AU13591" s="6"/>
      <c r="AV13591" s="6"/>
      <c r="AW13591" s="6"/>
      <c r="AX13591" s="6"/>
      <c r="AY13591" s="6"/>
      <c r="AZ13591" s="6"/>
      <c r="BA13591" s="6"/>
      <c r="BB13591" s="6"/>
      <c r="BC13591" s="6"/>
      <c r="BD13591" s="6"/>
      <c r="BE13591" s="6"/>
      <c r="BF13591" s="6"/>
      <c r="BG13591" s="6"/>
      <c r="BH13591" s="6"/>
      <c r="BI13591" s="6"/>
      <c r="BJ13591" s="6"/>
      <c r="BK13591" s="6"/>
      <c r="BL13591" s="6"/>
      <c r="BM13591" s="6"/>
      <c r="BN13591" s="6"/>
      <c r="BO13591" s="6"/>
      <c r="BP13591" s="6"/>
      <c r="BQ13591" s="6"/>
      <c r="BR13591" s="6"/>
      <c r="BS13591" s="6"/>
      <c r="BT13591" s="6"/>
      <c r="BU13591" s="6"/>
      <c r="BV13591" s="6"/>
      <c r="BW13591" s="6"/>
      <c r="BX13591" s="6"/>
      <c r="BY13591" s="6"/>
      <c r="BZ13591" s="373"/>
      <c r="CA13591" s="7"/>
      <c r="CB13591" s="7"/>
      <c r="CC13591" s="7"/>
      <c r="CD13591" s="7"/>
      <c r="CE13591" s="7"/>
      <c r="CF13591" s="7"/>
      <c r="CG13591" s="7"/>
      <c r="CH13591" s="7"/>
      <c r="CI13591" s="7"/>
      <c r="CJ13591" s="7"/>
      <c r="CK13591" s="7"/>
      <c r="CL13591" s="7"/>
      <c r="CM13591" s="7"/>
      <c r="CN13591" s="7"/>
      <c r="CO13591" s="7"/>
      <c r="CP13591" s="7"/>
      <c r="CQ13591" s="7"/>
      <c r="CR13591" s="7"/>
      <c r="CS13591" s="7"/>
      <c r="CT13591" s="7"/>
      <c r="CU13591" s="7"/>
      <c r="CV13591" s="7"/>
      <c r="CW13591" s="7"/>
      <c r="CX13591" s="7"/>
      <c r="CY13591" s="7"/>
      <c r="CZ13591" s="7"/>
      <c r="DA13591" s="7"/>
      <c r="DB13591" s="7"/>
      <c r="DC13591" s="7"/>
      <c r="DD13591" s="7"/>
      <c r="DE13591" s="7"/>
      <c r="DF13591" s="7"/>
      <c r="DG13591" s="373"/>
      <c r="DH13591" s="6"/>
      <c r="DI13591" s="6"/>
      <c r="DJ13591" s="6"/>
      <c r="DK13591" s="6"/>
      <c r="DL13591" s="6"/>
      <c r="DM13591" s="6"/>
      <c r="DN13591" s="6"/>
      <c r="DO13591" s="6"/>
      <c r="DP13591" s="6"/>
      <c r="DQ13591" s="6"/>
      <c r="DR13591" s="6"/>
      <c r="DS13591" s="6"/>
      <c r="DT13591" s="6"/>
      <c r="DU13591" s="6"/>
      <c r="DV13591" s="6"/>
      <c r="DW13591" s="6"/>
      <c r="DX13591" s="6"/>
      <c r="DY13591" s="6"/>
      <c r="DZ13591" s="6"/>
      <c r="EA13591" s="6"/>
      <c r="EB13591" s="6"/>
      <c r="EC13591" s="6"/>
      <c r="ED13591" s="6"/>
      <c r="EE13591" s="6"/>
      <c r="EF13591" s="6"/>
      <c r="EG13591" s="6"/>
      <c r="EH13591" s="6"/>
      <c r="EI13591" s="6"/>
      <c r="EJ13591" s="6"/>
      <c r="EK13591" s="6"/>
      <c r="EL13591" s="6"/>
      <c r="EM13591" s="6"/>
      <c r="EN13591" s="6"/>
      <c r="EO13591" s="6"/>
      <c r="EP13591" s="6"/>
      <c r="EQ13591" s="6"/>
      <c r="ER13591" s="6"/>
      <c r="ES13591" s="6"/>
      <c r="ET13591" s="6"/>
      <c r="EU13591" s="6"/>
      <c r="EV13591" s="6"/>
      <c r="EW13591" s="6"/>
      <c r="EX13591" s="6"/>
      <c r="EY13591" s="6"/>
      <c r="EZ13591" s="6"/>
      <c r="FA13591" s="6"/>
      <c r="FB13591" s="6"/>
      <c r="FC13591" s="6"/>
      <c r="FD13591" s="6"/>
      <c r="FE13591" s="6"/>
      <c r="FF13591" s="373"/>
      <c r="FG13591" s="6"/>
      <c r="FH13591" s="6"/>
      <c r="FI13591" s="6"/>
      <c r="FJ13591" s="6"/>
      <c r="FK13591" s="6"/>
      <c r="FL13591" s="6"/>
      <c r="FM13591" s="225"/>
      <c r="FN13591" s="6"/>
      <c r="FO13591" s="6"/>
      <c r="FP13591" s="6"/>
      <c r="FQ13591" s="6"/>
      <c r="FR13591" s="510"/>
      <c r="FS13591" s="3"/>
      <c r="FT13591" s="3"/>
      <c r="FU13591" s="3"/>
      <c r="FV13591" s="3"/>
      <c r="FW13591" s="3"/>
      <c r="FX13591" s="3"/>
      <c r="FY13591" s="3"/>
      <c r="FZ13591" s="3"/>
      <c r="GA13591" s="3"/>
      <c r="GB13591" s="3"/>
      <c r="GC13591" s="3"/>
      <c r="GD13591" s="3"/>
      <c r="GE13591" s="3"/>
      <c r="GF13591" s="3"/>
      <c r="GG13591" s="3"/>
      <c r="GH13591" s="3"/>
      <c r="GI13591" s="101"/>
      <c r="GJ13591" s="511"/>
      <c r="GK13591" s="101"/>
      <c r="GL13591" s="77"/>
      <c r="GM13591" s="77"/>
      <c r="GN13591" s="77"/>
      <c r="GO13591" s="77"/>
      <c r="GP13591" s="77"/>
      <c r="GQ13591" s="77"/>
      <c r="GR13591" s="77"/>
      <c r="GS13591" s="77"/>
      <c r="GT13591" s="77"/>
      <c r="GU13591" s="77"/>
      <c r="GV13591" s="77"/>
      <c r="GW13591" s="77"/>
      <c r="GX13591" s="77"/>
      <c r="GY13591" s="77"/>
      <c r="GZ13591" s="77"/>
      <c r="HA13591" s="77"/>
      <c r="HB13591" s="77"/>
      <c r="HC13591" s="77"/>
      <c r="HD13591" s="77"/>
      <c r="HE13591" s="77"/>
      <c r="HF13591" s="77"/>
      <c r="HG13591" s="77"/>
      <c r="HH13591" s="77"/>
      <c r="HI13591" s="77"/>
      <c r="HJ13591" s="77"/>
      <c r="HK13591" s="77"/>
      <c r="HL13591" s="77"/>
      <c r="HM13591" s="77"/>
      <c r="HN13591" s="77"/>
      <c r="HO13591" s="77"/>
      <c r="HP13591" s="77"/>
      <c r="HQ13591" s="77"/>
      <c r="HR13591" s="77"/>
      <c r="HS13591" s="77"/>
      <c r="HT13591" s="77"/>
      <c r="HU13591" s="77"/>
      <c r="HV13591" s="77"/>
      <c r="HW13591" s="77"/>
      <c r="HX13591" s="77"/>
      <c r="HY13591" s="77"/>
      <c r="HZ13591" s="77"/>
      <c r="IA13591" s="77"/>
      <c r="IB13591" s="77"/>
      <c r="IC13591" s="77"/>
      <c r="ID13591" s="77"/>
      <c r="IE13591" s="77"/>
      <c r="IF13591" s="77"/>
      <c r="IG13591" s="77"/>
      <c r="IH13591" s="77"/>
      <c r="II13591" s="77"/>
      <c r="IJ13591" s="77"/>
      <c r="IK13591" s="77"/>
      <c r="IL13591" s="77"/>
      <c r="IM13591" s="77"/>
      <c r="IN13591" s="77"/>
      <c r="IO13591" s="77"/>
      <c r="IP13591" s="77"/>
      <c r="IQ13591" s="77"/>
      <c r="IR13591" s="77"/>
      <c r="IS13591" s="77"/>
      <c r="IT13591" s="77"/>
      <c r="IU13591" s="77"/>
      <c r="IV13591" s="3"/>
      <c r="IW13591" s="3"/>
      <c r="IX13591" s="3"/>
      <c r="IY13591" s="3"/>
      <c r="IZ13591" s="3"/>
      <c r="JA13591" s="551"/>
      <c r="JB13591" s="713"/>
      <c r="JC13591" s="713"/>
      <c r="JD13591" s="713"/>
      <c r="JE13591" s="713"/>
      <c r="JF13591" s="713"/>
      <c r="JG13591" s="713"/>
      <c r="JH13591" s="713"/>
      <c r="JI13591" s="713"/>
      <c r="JJ13591" s="713"/>
      <c r="JK13591" s="713"/>
      <c r="JL13591" s="713"/>
      <c r="JM13591" s="713"/>
      <c r="JN13591" s="713"/>
      <c r="JO13591" s="713"/>
      <c r="JP13591" s="713"/>
      <c r="JQ13591" s="713"/>
      <c r="JR13591" s="713"/>
      <c r="JS13591" s="713"/>
      <c r="JT13591" s="713"/>
      <c r="JU13591" s="713"/>
      <c r="JV13591" s="713"/>
      <c r="JW13591" s="713"/>
      <c r="JX13591" s="713"/>
      <c r="JY13591" s="713"/>
      <c r="JZ13591" s="713"/>
      <c r="KA13591" s="713"/>
      <c r="KB13591" s="713"/>
      <c r="KC13591" s="713"/>
      <c r="KD13591" s="713"/>
      <c r="KE13591" s="713"/>
      <c r="KF13591" s="713"/>
      <c r="KG13591" s="713"/>
      <c r="KH13591" s="713"/>
      <c r="KI13591" s="713"/>
      <c r="KJ13591" s="713"/>
      <c r="KK13591" s="713"/>
      <c r="KL13591" s="713"/>
      <c r="KM13591" s="713"/>
      <c r="KN13591" s="713"/>
      <c r="KO13591" s="713"/>
      <c r="KP13591" s="713"/>
      <c r="KQ13591" s="713"/>
      <c r="KR13591" s="713"/>
      <c r="KS13591" s="713"/>
      <c r="KT13591" s="713"/>
      <c r="KU13591" s="713"/>
      <c r="KV13591" s="713"/>
      <c r="KW13591" s="713"/>
      <c r="KX13591" s="713"/>
      <c r="KY13591" s="713"/>
      <c r="KZ13591" s="713"/>
      <c r="LA13591" s="713"/>
      <c r="LB13591" s="713"/>
      <c r="LC13591" s="713"/>
      <c r="LD13591" s="713"/>
      <c r="LE13591" s="713"/>
      <c r="LF13591" s="713"/>
      <c r="LG13591" s="713"/>
      <c r="LH13591" s="713"/>
      <c r="LI13591" s="713"/>
      <c r="LJ13591" s="713"/>
      <c r="LK13591" s="713"/>
      <c r="LL13591" s="713"/>
      <c r="LM13591" s="713"/>
      <c r="LN13591" s="713"/>
      <c r="LO13591" s="713"/>
      <c r="LP13591" s="713"/>
      <c r="LQ13591" s="713"/>
      <c r="LR13591" s="713"/>
      <c r="LS13591" s="713"/>
      <c r="LT13591" s="713"/>
      <c r="LU13591" s="713"/>
      <c r="LV13591" s="713"/>
      <c r="LW13591" s="713"/>
      <c r="LX13591" s="713"/>
      <c r="LY13591" s="713"/>
      <c r="LZ13591" s="713"/>
      <c r="MA13591" s="713"/>
      <c r="MB13591" s="713"/>
      <c r="MC13591" s="713"/>
      <c r="MD13591" s="713"/>
      <c r="ME13591" s="713"/>
      <c r="MF13591" s="713"/>
      <c r="MG13591" s="713"/>
      <c r="MH13591" s="713"/>
      <c r="MI13591" s="713"/>
      <c r="MJ13591" s="713"/>
      <c r="MK13591" s="713"/>
      <c r="ML13591" s="713"/>
      <c r="MM13591" s="713"/>
      <c r="MN13591" s="713"/>
      <c r="MO13591" s="713"/>
      <c r="MP13591" s="713"/>
      <c r="MQ13591" s="713"/>
      <c r="MR13591" s="713"/>
      <c r="MS13591" s="713"/>
      <c r="MT13591" s="713"/>
      <c r="MU13591" s="713"/>
      <c r="MV13591" s="714"/>
      <c r="MW13591" s="714"/>
      <c r="MX13591" s="714"/>
      <c r="MY13591" s="714"/>
      <c r="MZ13591" s="714"/>
    </row>
    <row r="13592" spans="1:364" s="49" customFormat="1">
      <c r="A13592" s="723"/>
      <c r="B13592" s="724"/>
      <c r="C13592" s="709"/>
      <c r="D13592" s="474"/>
      <c r="E13592" s="7"/>
      <c r="F13592" s="7"/>
      <c r="G13592" s="7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6"/>
      <c r="AE13592" s="6"/>
      <c r="AF13592" s="373"/>
      <c r="AG13592" s="7"/>
      <c r="AH13592" s="7"/>
      <c r="AI13592" s="7"/>
      <c r="AJ13592" s="7"/>
      <c r="AK13592" s="7"/>
      <c r="AL13592" s="7"/>
      <c r="AM13592" s="7"/>
      <c r="AN13592" s="7"/>
      <c r="AO13592" s="373"/>
      <c r="AP13592" s="6"/>
      <c r="AQ13592" s="6"/>
      <c r="AR13592" s="6"/>
      <c r="AS13592" s="6"/>
      <c r="AT13592" s="6"/>
      <c r="AU13592" s="6"/>
      <c r="AV13592" s="6"/>
      <c r="AW13592" s="6"/>
      <c r="AX13592" s="6"/>
      <c r="AY13592" s="6"/>
      <c r="AZ13592" s="6"/>
      <c r="BA13592" s="6"/>
      <c r="BB13592" s="6"/>
      <c r="BC13592" s="6"/>
      <c r="BD13592" s="6"/>
      <c r="BE13592" s="6"/>
      <c r="BF13592" s="6"/>
      <c r="BG13592" s="6"/>
      <c r="BH13592" s="6"/>
      <c r="BI13592" s="6"/>
      <c r="BJ13592" s="6"/>
      <c r="BK13592" s="6"/>
      <c r="BL13592" s="6"/>
      <c r="BM13592" s="6"/>
      <c r="BN13592" s="6"/>
      <c r="BO13592" s="6"/>
      <c r="BP13592" s="6"/>
      <c r="BQ13592" s="6"/>
      <c r="BR13592" s="6"/>
      <c r="BS13592" s="6"/>
      <c r="BT13592" s="6"/>
      <c r="BU13592" s="6"/>
      <c r="BV13592" s="6"/>
      <c r="BW13592" s="6"/>
      <c r="BX13592" s="6"/>
      <c r="BY13592" s="6"/>
      <c r="BZ13592" s="373"/>
      <c r="CA13592" s="7"/>
      <c r="CB13592" s="7"/>
      <c r="CC13592" s="7"/>
      <c r="CD13592" s="7"/>
      <c r="CE13592" s="7"/>
      <c r="CF13592" s="7"/>
      <c r="CG13592" s="7"/>
      <c r="CH13592" s="7"/>
      <c r="CI13592" s="7"/>
      <c r="CJ13592" s="7"/>
      <c r="CK13592" s="7"/>
      <c r="CL13592" s="7"/>
      <c r="CM13592" s="7"/>
      <c r="CN13592" s="7"/>
      <c r="CO13592" s="7"/>
      <c r="CP13592" s="7"/>
      <c r="CQ13592" s="7"/>
      <c r="CR13592" s="7"/>
      <c r="CS13592" s="7"/>
      <c r="CT13592" s="7"/>
      <c r="CU13592" s="7"/>
      <c r="CV13592" s="7"/>
      <c r="CW13592" s="7"/>
      <c r="CX13592" s="7"/>
      <c r="CY13592" s="7"/>
      <c r="CZ13592" s="7"/>
      <c r="DA13592" s="7"/>
      <c r="DB13592" s="7"/>
      <c r="DC13592" s="7"/>
      <c r="DD13592" s="7"/>
      <c r="DE13592" s="7"/>
      <c r="DF13592" s="7"/>
      <c r="DG13592" s="373"/>
      <c r="DH13592" s="6"/>
      <c r="DI13592" s="6"/>
      <c r="DJ13592" s="6"/>
      <c r="DK13592" s="6"/>
      <c r="DL13592" s="6"/>
      <c r="DM13592" s="6"/>
      <c r="DN13592" s="6"/>
      <c r="DO13592" s="6"/>
      <c r="DP13592" s="6"/>
      <c r="DQ13592" s="6"/>
      <c r="DR13592" s="6"/>
      <c r="DS13592" s="6"/>
      <c r="DT13592" s="6"/>
      <c r="DU13592" s="6"/>
      <c r="DV13592" s="6"/>
      <c r="DW13592" s="6"/>
      <c r="DX13592" s="6"/>
      <c r="DY13592" s="6"/>
      <c r="DZ13592" s="6"/>
      <c r="EA13592" s="6"/>
      <c r="EB13592" s="6"/>
      <c r="EC13592" s="6"/>
      <c r="ED13592" s="6"/>
      <c r="EE13592" s="6"/>
      <c r="EF13592" s="6"/>
      <c r="EG13592" s="6"/>
      <c r="EH13592" s="6"/>
      <c r="EI13592" s="6"/>
      <c r="EJ13592" s="6"/>
      <c r="EK13592" s="6"/>
      <c r="EL13592" s="6"/>
      <c r="EM13592" s="6"/>
      <c r="EN13592" s="6"/>
      <c r="EO13592" s="6"/>
      <c r="EP13592" s="6"/>
      <c r="EQ13592" s="6"/>
      <c r="ER13592" s="6"/>
      <c r="ES13592" s="6"/>
      <c r="ET13592" s="6"/>
      <c r="EU13592" s="6"/>
      <c r="EV13592" s="6"/>
      <c r="EW13592" s="6"/>
      <c r="EX13592" s="6"/>
      <c r="EY13592" s="6"/>
      <c r="EZ13592" s="6"/>
      <c r="FA13592" s="6"/>
      <c r="FB13592" s="6"/>
      <c r="FC13592" s="6"/>
      <c r="FD13592" s="6"/>
      <c r="FE13592" s="6"/>
      <c r="FF13592" s="373"/>
      <c r="FG13592" s="6"/>
      <c r="FH13592" s="6"/>
      <c r="FI13592" s="6"/>
      <c r="FJ13592" s="6"/>
      <c r="FK13592" s="6"/>
      <c r="FL13592" s="6"/>
      <c r="FM13592" s="225"/>
      <c r="FN13592" s="6"/>
      <c r="FO13592" s="6"/>
      <c r="FP13592" s="6"/>
      <c r="FQ13592" s="6"/>
      <c r="FR13592" s="510"/>
      <c r="FS13592" s="3"/>
      <c r="FT13592" s="3"/>
      <c r="FU13592" s="3"/>
      <c r="FV13592" s="3"/>
      <c r="FW13592" s="3"/>
      <c r="FX13592" s="3"/>
      <c r="FY13592" s="3"/>
      <c r="FZ13592" s="3"/>
      <c r="GA13592" s="3"/>
      <c r="GB13592" s="3"/>
      <c r="GC13592" s="3"/>
      <c r="GD13592" s="3"/>
      <c r="GE13592" s="3"/>
      <c r="GF13592" s="3"/>
      <c r="GG13592" s="3"/>
      <c r="GH13592" s="3"/>
      <c r="GI13592" s="101"/>
      <c r="GJ13592" s="511"/>
      <c r="GK13592" s="101"/>
      <c r="GL13592" s="77"/>
      <c r="GM13592" s="77"/>
      <c r="GN13592" s="77"/>
      <c r="GO13592" s="77"/>
      <c r="GP13592" s="77"/>
      <c r="GQ13592" s="77"/>
      <c r="GR13592" s="77"/>
      <c r="GS13592" s="77"/>
      <c r="GT13592" s="77"/>
      <c r="GU13592" s="77"/>
      <c r="GV13592" s="77"/>
      <c r="GW13592" s="77"/>
      <c r="GX13592" s="77"/>
      <c r="GY13592" s="77"/>
      <c r="GZ13592" s="77"/>
      <c r="HA13592" s="77"/>
      <c r="HB13592" s="77"/>
      <c r="HC13592" s="77"/>
      <c r="HD13592" s="77"/>
      <c r="HE13592" s="77"/>
      <c r="HF13592" s="77"/>
      <c r="HG13592" s="77"/>
      <c r="HH13592" s="77"/>
      <c r="HI13592" s="77"/>
      <c r="HJ13592" s="77"/>
      <c r="HK13592" s="77"/>
      <c r="HL13592" s="77"/>
      <c r="HM13592" s="77"/>
      <c r="HN13592" s="77"/>
      <c r="HO13592" s="77"/>
      <c r="HP13592" s="77"/>
      <c r="HQ13592" s="77"/>
      <c r="HR13592" s="77"/>
      <c r="HS13592" s="77"/>
      <c r="HT13592" s="77"/>
      <c r="HU13592" s="77"/>
      <c r="HV13592" s="77"/>
      <c r="HW13592" s="77"/>
      <c r="HX13592" s="77"/>
      <c r="HY13592" s="77"/>
      <c r="HZ13592" s="77"/>
      <c r="IA13592" s="77"/>
      <c r="IB13592" s="77"/>
      <c r="IC13592" s="77"/>
      <c r="ID13592" s="77"/>
      <c r="IE13592" s="77"/>
      <c r="IF13592" s="77"/>
      <c r="IG13592" s="77"/>
      <c r="IH13592" s="77"/>
      <c r="II13592" s="77"/>
      <c r="IJ13592" s="77"/>
      <c r="IK13592" s="77"/>
      <c r="IL13592" s="77"/>
      <c r="IM13592" s="77"/>
      <c r="IN13592" s="77"/>
      <c r="IO13592" s="77"/>
      <c r="IP13592" s="77"/>
      <c r="IQ13592" s="77"/>
      <c r="IR13592" s="77"/>
      <c r="IS13592" s="77"/>
      <c r="IT13592" s="77"/>
      <c r="IU13592" s="77"/>
      <c r="IV13592" s="3"/>
      <c r="IW13592" s="3"/>
      <c r="IX13592" s="3"/>
      <c r="IY13592" s="3"/>
      <c r="IZ13592" s="3"/>
      <c r="JA13592" s="551"/>
      <c r="JB13592" s="713"/>
      <c r="JC13592" s="713"/>
      <c r="JD13592" s="713"/>
      <c r="JE13592" s="713"/>
      <c r="JF13592" s="713"/>
      <c r="JG13592" s="713"/>
      <c r="JH13592" s="713"/>
      <c r="JI13592" s="713"/>
      <c r="JJ13592" s="713"/>
      <c r="JK13592" s="713"/>
      <c r="JL13592" s="713"/>
      <c r="JM13592" s="713"/>
      <c r="JN13592" s="713"/>
      <c r="JO13592" s="713"/>
      <c r="JP13592" s="713"/>
      <c r="JQ13592" s="713"/>
      <c r="JR13592" s="713"/>
      <c r="JS13592" s="713"/>
      <c r="JT13592" s="713"/>
      <c r="JU13592" s="713"/>
      <c r="JV13592" s="713"/>
      <c r="JW13592" s="713"/>
      <c r="JX13592" s="713"/>
      <c r="JY13592" s="713"/>
      <c r="JZ13592" s="713"/>
      <c r="KA13592" s="713"/>
      <c r="KB13592" s="713"/>
      <c r="KC13592" s="713"/>
      <c r="KD13592" s="713"/>
      <c r="KE13592" s="713"/>
      <c r="KF13592" s="713"/>
      <c r="KG13592" s="713"/>
      <c r="KH13592" s="713"/>
      <c r="KI13592" s="713"/>
      <c r="KJ13592" s="713"/>
      <c r="KK13592" s="713"/>
      <c r="KL13592" s="713"/>
      <c r="KM13592" s="713"/>
      <c r="KN13592" s="713"/>
      <c r="KO13592" s="713"/>
      <c r="KP13592" s="713"/>
      <c r="KQ13592" s="713"/>
      <c r="KR13592" s="713"/>
      <c r="KS13592" s="713"/>
      <c r="KT13592" s="713"/>
      <c r="KU13592" s="713"/>
      <c r="KV13592" s="713"/>
      <c r="KW13592" s="713"/>
      <c r="KX13592" s="713"/>
      <c r="KY13592" s="713"/>
      <c r="KZ13592" s="713"/>
      <c r="LA13592" s="713"/>
      <c r="LB13592" s="713"/>
      <c r="LC13592" s="713"/>
      <c r="LD13592" s="713"/>
      <c r="LE13592" s="713"/>
      <c r="LF13592" s="713"/>
      <c r="LG13592" s="713"/>
      <c r="LH13592" s="713"/>
      <c r="LI13592" s="713"/>
      <c r="LJ13592" s="713"/>
      <c r="LK13592" s="713"/>
      <c r="LL13592" s="713"/>
      <c r="LM13592" s="713"/>
      <c r="LN13592" s="713"/>
      <c r="LO13592" s="713"/>
      <c r="LP13592" s="713"/>
      <c r="LQ13592" s="713"/>
      <c r="LR13592" s="713"/>
      <c r="LS13592" s="713"/>
      <c r="LT13592" s="713"/>
      <c r="LU13592" s="713"/>
      <c r="LV13592" s="713"/>
      <c r="LW13592" s="713"/>
      <c r="LX13592" s="713"/>
      <c r="LY13592" s="713"/>
      <c r="LZ13592" s="713"/>
      <c r="MA13592" s="713"/>
      <c r="MB13592" s="713"/>
      <c r="MC13592" s="713"/>
      <c r="MD13592" s="713"/>
      <c r="ME13592" s="713"/>
      <c r="MF13592" s="713"/>
      <c r="MG13592" s="713"/>
      <c r="MH13592" s="713"/>
      <c r="MI13592" s="713"/>
      <c r="MJ13592" s="713"/>
      <c r="MK13592" s="713"/>
      <c r="ML13592" s="713"/>
      <c r="MM13592" s="713"/>
      <c r="MN13592" s="713"/>
      <c r="MO13592" s="713"/>
      <c r="MP13592" s="713"/>
      <c r="MQ13592" s="713"/>
      <c r="MR13592" s="713"/>
      <c r="MS13592" s="713"/>
      <c r="MT13592" s="713"/>
      <c r="MU13592" s="713"/>
      <c r="MV13592" s="714"/>
      <c r="MW13592" s="714"/>
      <c r="MX13592" s="714"/>
      <c r="MY13592" s="714"/>
      <c r="MZ13592" s="714"/>
    </row>
    <row r="13593" spans="1:364" s="49" customFormat="1">
      <c r="A13593" s="723"/>
      <c r="B13593" s="724"/>
      <c r="C13593" s="709"/>
      <c r="D13593" s="474"/>
      <c r="E13593" s="7"/>
      <c r="F13593" s="7"/>
      <c r="G13593" s="7"/>
      <c r="H13593" s="6"/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6"/>
      <c r="AE13593" s="6"/>
      <c r="AF13593" s="373"/>
      <c r="AG13593" s="7"/>
      <c r="AH13593" s="7"/>
      <c r="AI13593" s="7"/>
      <c r="AJ13593" s="7"/>
      <c r="AK13593" s="7"/>
      <c r="AL13593" s="7"/>
      <c r="AM13593" s="7"/>
      <c r="AN13593" s="7"/>
      <c r="AO13593" s="373"/>
      <c r="AP13593" s="6"/>
      <c r="AQ13593" s="6"/>
      <c r="AR13593" s="6"/>
      <c r="AS13593" s="6"/>
      <c r="AT13593" s="6"/>
      <c r="AU13593" s="6"/>
      <c r="AV13593" s="6"/>
      <c r="AW13593" s="6"/>
      <c r="AX13593" s="6"/>
      <c r="AY13593" s="6"/>
      <c r="AZ13593" s="6"/>
      <c r="BA13593" s="6"/>
      <c r="BB13593" s="6"/>
      <c r="BC13593" s="6"/>
      <c r="BD13593" s="6"/>
      <c r="BE13593" s="6"/>
      <c r="BF13593" s="6"/>
      <c r="BG13593" s="6"/>
      <c r="BH13593" s="6"/>
      <c r="BI13593" s="6"/>
      <c r="BJ13593" s="6"/>
      <c r="BK13593" s="6"/>
      <c r="BL13593" s="6"/>
      <c r="BM13593" s="6"/>
      <c r="BN13593" s="6"/>
      <c r="BO13593" s="6"/>
      <c r="BP13593" s="6"/>
      <c r="BQ13593" s="6"/>
      <c r="BR13593" s="6"/>
      <c r="BS13593" s="6"/>
      <c r="BT13593" s="6"/>
      <c r="BU13593" s="6"/>
      <c r="BV13593" s="6"/>
      <c r="BW13593" s="6"/>
      <c r="BX13593" s="6"/>
      <c r="BY13593" s="6"/>
      <c r="BZ13593" s="373"/>
      <c r="CA13593" s="7"/>
      <c r="CB13593" s="7"/>
      <c r="CC13593" s="7"/>
      <c r="CD13593" s="7"/>
      <c r="CE13593" s="7"/>
      <c r="CF13593" s="7"/>
      <c r="CG13593" s="7"/>
      <c r="CH13593" s="7"/>
      <c r="CI13593" s="7"/>
      <c r="CJ13593" s="7"/>
      <c r="CK13593" s="7"/>
      <c r="CL13593" s="7"/>
      <c r="CM13593" s="7"/>
      <c r="CN13593" s="7"/>
      <c r="CO13593" s="7"/>
      <c r="CP13593" s="7"/>
      <c r="CQ13593" s="7"/>
      <c r="CR13593" s="7"/>
      <c r="CS13593" s="7"/>
      <c r="CT13593" s="7"/>
      <c r="CU13593" s="7"/>
      <c r="CV13593" s="7"/>
      <c r="CW13593" s="7"/>
      <c r="CX13593" s="7"/>
      <c r="CY13593" s="7"/>
      <c r="CZ13593" s="7"/>
      <c r="DA13593" s="7"/>
      <c r="DB13593" s="7"/>
      <c r="DC13593" s="7"/>
      <c r="DD13593" s="7"/>
      <c r="DE13593" s="7"/>
      <c r="DF13593" s="7"/>
      <c r="DG13593" s="373"/>
      <c r="DH13593" s="6"/>
      <c r="DI13593" s="6"/>
      <c r="DJ13593" s="6"/>
      <c r="DK13593" s="6"/>
      <c r="DL13593" s="6"/>
      <c r="DM13593" s="6"/>
      <c r="DN13593" s="6"/>
      <c r="DO13593" s="6"/>
      <c r="DP13593" s="6"/>
      <c r="DQ13593" s="6"/>
      <c r="DR13593" s="6"/>
      <c r="DS13593" s="6"/>
      <c r="DT13593" s="6"/>
      <c r="DU13593" s="6"/>
      <c r="DV13593" s="6"/>
      <c r="DW13593" s="6"/>
      <c r="DX13593" s="6"/>
      <c r="DY13593" s="6"/>
      <c r="DZ13593" s="6"/>
      <c r="EA13593" s="6"/>
      <c r="EB13593" s="6"/>
      <c r="EC13593" s="6"/>
      <c r="ED13593" s="6"/>
      <c r="EE13593" s="6"/>
      <c r="EF13593" s="6"/>
      <c r="EG13593" s="6"/>
      <c r="EH13593" s="6"/>
      <c r="EI13593" s="6"/>
      <c r="EJ13593" s="6"/>
      <c r="EK13593" s="6"/>
      <c r="EL13593" s="6"/>
      <c r="EM13593" s="6"/>
      <c r="EN13593" s="6"/>
      <c r="EO13593" s="6"/>
      <c r="EP13593" s="6"/>
      <c r="EQ13593" s="6"/>
      <c r="ER13593" s="6"/>
      <c r="ES13593" s="6"/>
      <c r="ET13593" s="6"/>
      <c r="EU13593" s="6"/>
      <c r="EV13593" s="6"/>
      <c r="EW13593" s="6"/>
      <c r="EX13593" s="6"/>
      <c r="EY13593" s="6"/>
      <c r="EZ13593" s="6"/>
      <c r="FA13593" s="6"/>
      <c r="FB13593" s="6"/>
      <c r="FC13593" s="6"/>
      <c r="FD13593" s="6"/>
      <c r="FE13593" s="6"/>
      <c r="FF13593" s="373"/>
      <c r="FG13593" s="6"/>
      <c r="FH13593" s="6"/>
      <c r="FI13593" s="6"/>
      <c r="FJ13593" s="6"/>
      <c r="FK13593" s="6"/>
      <c r="FL13593" s="6"/>
      <c r="FM13593" s="225"/>
      <c r="FN13593" s="6"/>
      <c r="FO13593" s="6"/>
      <c r="FP13593" s="6"/>
      <c r="FQ13593" s="6"/>
      <c r="FR13593" s="510"/>
      <c r="FS13593" s="3"/>
      <c r="FT13593" s="3"/>
      <c r="FU13593" s="3"/>
      <c r="FV13593" s="3"/>
      <c r="FW13593" s="3"/>
      <c r="FX13593" s="3"/>
      <c r="FY13593" s="3"/>
      <c r="FZ13593" s="3"/>
      <c r="GA13593" s="3"/>
      <c r="GB13593" s="3"/>
      <c r="GC13593" s="3"/>
      <c r="GD13593" s="3"/>
      <c r="GE13593" s="3"/>
      <c r="GF13593" s="3"/>
      <c r="GG13593" s="3"/>
      <c r="GH13593" s="3"/>
      <c r="GI13593" s="101"/>
      <c r="GJ13593" s="511"/>
      <c r="GK13593" s="101"/>
      <c r="GL13593" s="77"/>
      <c r="GM13593" s="77"/>
      <c r="GN13593" s="77"/>
      <c r="GO13593" s="77"/>
      <c r="GP13593" s="77"/>
      <c r="GQ13593" s="77"/>
      <c r="GR13593" s="77"/>
      <c r="GS13593" s="77"/>
      <c r="GT13593" s="77"/>
      <c r="GU13593" s="77"/>
      <c r="GV13593" s="77"/>
      <c r="GW13593" s="77"/>
      <c r="GX13593" s="77"/>
      <c r="GY13593" s="77"/>
      <c r="GZ13593" s="77"/>
      <c r="HA13593" s="77"/>
      <c r="HB13593" s="77"/>
      <c r="HC13593" s="77"/>
      <c r="HD13593" s="77"/>
      <c r="HE13593" s="77"/>
      <c r="HF13593" s="77"/>
      <c r="HG13593" s="77"/>
      <c r="HH13593" s="77"/>
      <c r="HI13593" s="77"/>
      <c r="HJ13593" s="77"/>
      <c r="HK13593" s="77"/>
      <c r="HL13593" s="77"/>
      <c r="HM13593" s="77"/>
      <c r="HN13593" s="77"/>
      <c r="HO13593" s="77"/>
      <c r="HP13593" s="77"/>
      <c r="HQ13593" s="77"/>
      <c r="HR13593" s="77"/>
      <c r="HS13593" s="77"/>
      <c r="HT13593" s="77"/>
      <c r="HU13593" s="77"/>
      <c r="HV13593" s="77"/>
      <c r="HW13593" s="77"/>
      <c r="HX13593" s="77"/>
      <c r="HY13593" s="77"/>
      <c r="HZ13593" s="77"/>
      <c r="IA13593" s="77"/>
      <c r="IB13593" s="77"/>
      <c r="IC13593" s="77"/>
      <c r="ID13593" s="77"/>
      <c r="IE13593" s="77"/>
      <c r="IF13593" s="77"/>
      <c r="IG13593" s="77"/>
      <c r="IH13593" s="77"/>
      <c r="II13593" s="77"/>
      <c r="IJ13593" s="77"/>
      <c r="IK13593" s="77"/>
      <c r="IL13593" s="77"/>
      <c r="IM13593" s="77"/>
      <c r="IN13593" s="77"/>
      <c r="IO13593" s="77"/>
      <c r="IP13593" s="77"/>
      <c r="IQ13593" s="77"/>
      <c r="IR13593" s="77"/>
      <c r="IS13593" s="77"/>
      <c r="IT13593" s="77"/>
      <c r="IU13593" s="77"/>
      <c r="IV13593" s="3"/>
      <c r="IW13593" s="3"/>
      <c r="IX13593" s="3"/>
      <c r="IY13593" s="3"/>
      <c r="IZ13593" s="3"/>
      <c r="JA13593" s="551"/>
      <c r="JB13593" s="713"/>
      <c r="JC13593" s="713"/>
      <c r="JD13593" s="713"/>
      <c r="JE13593" s="713"/>
      <c r="JF13593" s="713"/>
      <c r="JG13593" s="713"/>
      <c r="JH13593" s="713"/>
      <c r="JI13593" s="713"/>
      <c r="JJ13593" s="713"/>
      <c r="JK13593" s="713"/>
      <c r="JL13593" s="713"/>
      <c r="JM13593" s="713"/>
      <c r="JN13593" s="713"/>
      <c r="JO13593" s="713"/>
      <c r="JP13593" s="713"/>
      <c r="JQ13593" s="713"/>
      <c r="JR13593" s="713"/>
      <c r="JS13593" s="713"/>
      <c r="JT13593" s="713"/>
      <c r="JU13593" s="713"/>
      <c r="JV13593" s="713"/>
      <c r="JW13593" s="713"/>
      <c r="JX13593" s="713"/>
      <c r="JY13593" s="713"/>
      <c r="JZ13593" s="713"/>
      <c r="KA13593" s="713"/>
      <c r="KB13593" s="713"/>
      <c r="KC13593" s="713"/>
      <c r="KD13593" s="713"/>
      <c r="KE13593" s="713"/>
      <c r="KF13593" s="713"/>
      <c r="KG13593" s="713"/>
      <c r="KH13593" s="713"/>
      <c r="KI13593" s="713"/>
      <c r="KJ13593" s="713"/>
      <c r="KK13593" s="713"/>
      <c r="KL13593" s="713"/>
      <c r="KM13593" s="713"/>
      <c r="KN13593" s="713"/>
      <c r="KO13593" s="713"/>
      <c r="KP13593" s="713"/>
      <c r="KQ13593" s="713"/>
      <c r="KR13593" s="713"/>
      <c r="KS13593" s="713"/>
      <c r="KT13593" s="713"/>
      <c r="KU13593" s="713"/>
      <c r="KV13593" s="713"/>
      <c r="KW13593" s="713"/>
      <c r="KX13593" s="713"/>
      <c r="KY13593" s="713"/>
      <c r="KZ13593" s="713"/>
      <c r="LA13593" s="713"/>
      <c r="LB13593" s="713"/>
      <c r="LC13593" s="713"/>
      <c r="LD13593" s="713"/>
      <c r="LE13593" s="713"/>
      <c r="LF13593" s="713"/>
      <c r="LG13593" s="713"/>
      <c r="LH13593" s="713"/>
      <c r="LI13593" s="713"/>
      <c r="LJ13593" s="713"/>
      <c r="LK13593" s="713"/>
      <c r="LL13593" s="713"/>
      <c r="LM13593" s="713"/>
      <c r="LN13593" s="713"/>
      <c r="LO13593" s="713"/>
      <c r="LP13593" s="713"/>
      <c r="LQ13593" s="713"/>
      <c r="LR13593" s="713"/>
      <c r="LS13593" s="713"/>
      <c r="LT13593" s="713"/>
      <c r="LU13593" s="713"/>
      <c r="LV13593" s="713"/>
      <c r="LW13593" s="713"/>
      <c r="LX13593" s="713"/>
      <c r="LY13593" s="713"/>
      <c r="LZ13593" s="713"/>
      <c r="MA13593" s="713"/>
      <c r="MB13593" s="713"/>
      <c r="MC13593" s="713"/>
      <c r="MD13593" s="713"/>
      <c r="ME13593" s="713"/>
      <c r="MF13593" s="713"/>
      <c r="MG13593" s="713"/>
      <c r="MH13593" s="713"/>
      <c r="MI13593" s="713"/>
      <c r="MJ13593" s="713"/>
      <c r="MK13593" s="713"/>
      <c r="ML13593" s="713"/>
      <c r="MM13593" s="713"/>
      <c r="MN13593" s="713"/>
      <c r="MO13593" s="713"/>
      <c r="MP13593" s="713"/>
      <c r="MQ13593" s="713"/>
      <c r="MR13593" s="713"/>
      <c r="MS13593" s="713"/>
      <c r="MT13593" s="713"/>
      <c r="MU13593" s="713"/>
      <c r="MV13593" s="714"/>
      <c r="MW13593" s="714"/>
      <c r="MX13593" s="714"/>
      <c r="MY13593" s="714"/>
      <c r="MZ13593" s="714"/>
    </row>
    <row r="13594" spans="1:364" s="49" customFormat="1">
      <c r="A13594" s="723"/>
      <c r="B13594" s="724"/>
      <c r="C13594" s="709"/>
      <c r="D13594" s="474"/>
      <c r="E13594" s="7"/>
      <c r="F13594" s="7"/>
      <c r="G13594" s="7"/>
      <c r="H13594" s="6"/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6"/>
      <c r="AE13594" s="6"/>
      <c r="AF13594" s="373"/>
      <c r="AG13594" s="7"/>
      <c r="AH13594" s="7"/>
      <c r="AI13594" s="7"/>
      <c r="AJ13594" s="7"/>
      <c r="AK13594" s="7"/>
      <c r="AL13594" s="7"/>
      <c r="AM13594" s="7"/>
      <c r="AN13594" s="7"/>
      <c r="AO13594" s="373"/>
      <c r="AP13594" s="6"/>
      <c r="AQ13594" s="6"/>
      <c r="AR13594" s="6"/>
      <c r="AS13594" s="6"/>
      <c r="AT13594" s="6"/>
      <c r="AU13594" s="6"/>
      <c r="AV13594" s="6"/>
      <c r="AW13594" s="6"/>
      <c r="AX13594" s="6"/>
      <c r="AY13594" s="6"/>
      <c r="AZ13594" s="6"/>
      <c r="BA13594" s="6"/>
      <c r="BB13594" s="6"/>
      <c r="BC13594" s="6"/>
      <c r="BD13594" s="6"/>
      <c r="BE13594" s="6"/>
      <c r="BF13594" s="6"/>
      <c r="BG13594" s="6"/>
      <c r="BH13594" s="6"/>
      <c r="BI13594" s="6"/>
      <c r="BJ13594" s="6"/>
      <c r="BK13594" s="6"/>
      <c r="BL13594" s="6"/>
      <c r="BM13594" s="6"/>
      <c r="BN13594" s="6"/>
      <c r="BO13594" s="6"/>
      <c r="BP13594" s="6"/>
      <c r="BQ13594" s="6"/>
      <c r="BR13594" s="6"/>
      <c r="BS13594" s="6"/>
      <c r="BT13594" s="6"/>
      <c r="BU13594" s="6"/>
      <c r="BV13594" s="6"/>
      <c r="BW13594" s="6"/>
      <c r="BX13594" s="6"/>
      <c r="BY13594" s="6"/>
      <c r="BZ13594" s="373"/>
      <c r="CA13594" s="7"/>
      <c r="CB13594" s="7"/>
      <c r="CC13594" s="7"/>
      <c r="CD13594" s="7"/>
      <c r="CE13594" s="7"/>
      <c r="CF13594" s="7"/>
      <c r="CG13594" s="7"/>
      <c r="CH13594" s="7"/>
      <c r="CI13594" s="7"/>
      <c r="CJ13594" s="7"/>
      <c r="CK13594" s="7"/>
      <c r="CL13594" s="7"/>
      <c r="CM13594" s="7"/>
      <c r="CN13594" s="7"/>
      <c r="CO13594" s="7"/>
      <c r="CP13594" s="7"/>
      <c r="CQ13594" s="7"/>
      <c r="CR13594" s="7"/>
      <c r="CS13594" s="7"/>
      <c r="CT13594" s="7"/>
      <c r="CU13594" s="7"/>
      <c r="CV13594" s="7"/>
      <c r="CW13594" s="7"/>
      <c r="CX13594" s="7"/>
      <c r="CY13594" s="7"/>
      <c r="CZ13594" s="7"/>
      <c r="DA13594" s="7"/>
      <c r="DB13594" s="7"/>
      <c r="DC13594" s="7"/>
      <c r="DD13594" s="7"/>
      <c r="DE13594" s="7"/>
      <c r="DF13594" s="7"/>
      <c r="DG13594" s="373"/>
      <c r="DH13594" s="6"/>
      <c r="DI13594" s="6"/>
      <c r="DJ13594" s="6"/>
      <c r="DK13594" s="6"/>
      <c r="DL13594" s="6"/>
      <c r="DM13594" s="6"/>
      <c r="DN13594" s="6"/>
      <c r="DO13594" s="6"/>
      <c r="DP13594" s="6"/>
      <c r="DQ13594" s="6"/>
      <c r="DR13594" s="6"/>
      <c r="DS13594" s="6"/>
      <c r="DT13594" s="6"/>
      <c r="DU13594" s="6"/>
      <c r="DV13594" s="6"/>
      <c r="DW13594" s="6"/>
      <c r="DX13594" s="6"/>
      <c r="DY13594" s="6"/>
      <c r="DZ13594" s="6"/>
      <c r="EA13594" s="6"/>
      <c r="EB13594" s="6"/>
      <c r="EC13594" s="6"/>
      <c r="ED13594" s="6"/>
      <c r="EE13594" s="6"/>
      <c r="EF13594" s="6"/>
      <c r="EG13594" s="6"/>
      <c r="EH13594" s="6"/>
      <c r="EI13594" s="6"/>
      <c r="EJ13594" s="6"/>
      <c r="EK13594" s="6"/>
      <c r="EL13594" s="6"/>
      <c r="EM13594" s="6"/>
      <c r="EN13594" s="6"/>
      <c r="EO13594" s="6"/>
      <c r="EP13594" s="6"/>
      <c r="EQ13594" s="6"/>
      <c r="ER13594" s="6"/>
      <c r="ES13594" s="6"/>
      <c r="ET13594" s="6"/>
      <c r="EU13594" s="6"/>
      <c r="EV13594" s="6"/>
      <c r="EW13594" s="6"/>
      <c r="EX13594" s="6"/>
      <c r="EY13594" s="6"/>
      <c r="EZ13594" s="6"/>
      <c r="FA13594" s="6"/>
      <c r="FB13594" s="6"/>
      <c r="FC13594" s="6"/>
      <c r="FD13594" s="6"/>
      <c r="FE13594" s="6"/>
      <c r="FF13594" s="373"/>
      <c r="FG13594" s="6"/>
      <c r="FH13594" s="6"/>
      <c r="FI13594" s="6"/>
      <c r="FJ13594" s="6"/>
      <c r="FK13594" s="6"/>
      <c r="FL13594" s="6"/>
      <c r="FM13594" s="225"/>
      <c r="FN13594" s="6"/>
      <c r="FO13594" s="6"/>
      <c r="FP13594" s="6"/>
      <c r="FQ13594" s="6"/>
      <c r="FR13594" s="510"/>
      <c r="FS13594" s="3"/>
      <c r="FT13594" s="3"/>
      <c r="FU13594" s="3"/>
      <c r="FV13594" s="3"/>
      <c r="FW13594" s="3"/>
      <c r="FX13594" s="3"/>
      <c r="FY13594" s="3"/>
      <c r="FZ13594" s="3"/>
      <c r="GA13594" s="3"/>
      <c r="GB13594" s="3"/>
      <c r="GC13594" s="3"/>
      <c r="GD13594" s="3"/>
      <c r="GE13594" s="3"/>
      <c r="GF13594" s="3"/>
      <c r="GG13594" s="3"/>
      <c r="GH13594" s="3"/>
      <c r="GI13594" s="101"/>
      <c r="GJ13594" s="511"/>
      <c r="GK13594" s="101"/>
      <c r="GL13594" s="77"/>
      <c r="GM13594" s="77"/>
      <c r="GN13594" s="77"/>
      <c r="GO13594" s="77"/>
      <c r="GP13594" s="77"/>
      <c r="GQ13594" s="77"/>
      <c r="GR13594" s="77"/>
      <c r="GS13594" s="77"/>
      <c r="GT13594" s="77"/>
      <c r="GU13594" s="77"/>
      <c r="GV13594" s="77"/>
      <c r="GW13594" s="77"/>
      <c r="GX13594" s="77"/>
      <c r="GY13594" s="77"/>
      <c r="GZ13594" s="77"/>
      <c r="HA13594" s="77"/>
      <c r="HB13594" s="77"/>
      <c r="HC13594" s="77"/>
      <c r="HD13594" s="77"/>
      <c r="HE13594" s="77"/>
      <c r="HF13594" s="77"/>
      <c r="HG13594" s="77"/>
      <c r="HH13594" s="77"/>
      <c r="HI13594" s="77"/>
      <c r="HJ13594" s="77"/>
      <c r="HK13594" s="77"/>
      <c r="HL13594" s="77"/>
      <c r="HM13594" s="77"/>
      <c r="HN13594" s="77"/>
      <c r="HO13594" s="77"/>
      <c r="HP13594" s="77"/>
      <c r="HQ13594" s="77"/>
      <c r="HR13594" s="77"/>
      <c r="HS13594" s="77"/>
      <c r="HT13594" s="77"/>
      <c r="HU13594" s="77"/>
      <c r="HV13594" s="77"/>
      <c r="HW13594" s="77"/>
      <c r="HX13594" s="77"/>
      <c r="HY13594" s="77"/>
      <c r="HZ13594" s="77"/>
      <c r="IA13594" s="77"/>
      <c r="IB13594" s="77"/>
      <c r="IC13594" s="77"/>
      <c r="ID13594" s="77"/>
      <c r="IE13594" s="77"/>
      <c r="IF13594" s="77"/>
      <c r="IG13594" s="77"/>
      <c r="IH13594" s="77"/>
      <c r="II13594" s="77"/>
      <c r="IJ13594" s="77"/>
      <c r="IK13594" s="77"/>
      <c r="IL13594" s="77"/>
      <c r="IM13594" s="77"/>
      <c r="IN13594" s="77"/>
      <c r="IO13594" s="77"/>
      <c r="IP13594" s="77"/>
      <c r="IQ13594" s="77"/>
      <c r="IR13594" s="77"/>
      <c r="IS13594" s="77"/>
      <c r="IT13594" s="77"/>
      <c r="IU13594" s="77"/>
      <c r="IV13594" s="3"/>
      <c r="IW13594" s="3"/>
      <c r="IX13594" s="3"/>
      <c r="IY13594" s="3"/>
      <c r="IZ13594" s="3"/>
      <c r="JA13594" s="551"/>
      <c r="JB13594" s="713"/>
      <c r="JC13594" s="713"/>
      <c r="JD13594" s="713"/>
      <c r="JE13594" s="713"/>
      <c r="JF13594" s="713"/>
      <c r="JG13594" s="713"/>
      <c r="JH13594" s="713"/>
      <c r="JI13594" s="713"/>
      <c r="JJ13594" s="713"/>
      <c r="JK13594" s="713"/>
      <c r="JL13594" s="713"/>
      <c r="JM13594" s="713"/>
      <c r="JN13594" s="713"/>
      <c r="JO13594" s="713"/>
      <c r="JP13594" s="713"/>
      <c r="JQ13594" s="713"/>
      <c r="JR13594" s="713"/>
      <c r="JS13594" s="713"/>
      <c r="JT13594" s="713"/>
      <c r="JU13594" s="713"/>
      <c r="JV13594" s="713"/>
      <c r="JW13594" s="713"/>
      <c r="JX13594" s="713"/>
      <c r="JY13594" s="713"/>
      <c r="JZ13594" s="713"/>
      <c r="KA13594" s="713"/>
      <c r="KB13594" s="713"/>
      <c r="KC13594" s="713"/>
      <c r="KD13594" s="713"/>
      <c r="KE13594" s="713"/>
      <c r="KF13594" s="713"/>
      <c r="KG13594" s="713"/>
      <c r="KH13594" s="713"/>
      <c r="KI13594" s="713"/>
      <c r="KJ13594" s="713"/>
      <c r="KK13594" s="713"/>
      <c r="KL13594" s="713"/>
      <c r="KM13594" s="713"/>
      <c r="KN13594" s="713"/>
      <c r="KO13594" s="713"/>
      <c r="KP13594" s="713"/>
      <c r="KQ13594" s="713"/>
      <c r="KR13594" s="713"/>
      <c r="KS13594" s="713"/>
      <c r="KT13594" s="713"/>
      <c r="KU13594" s="713"/>
      <c r="KV13594" s="713"/>
      <c r="KW13594" s="713"/>
      <c r="KX13594" s="713"/>
      <c r="KY13594" s="713"/>
      <c r="KZ13594" s="713"/>
      <c r="LA13594" s="713"/>
      <c r="LB13594" s="713"/>
      <c r="LC13594" s="713"/>
      <c r="LD13594" s="713"/>
      <c r="LE13594" s="713"/>
      <c r="LF13594" s="713"/>
      <c r="LG13594" s="713"/>
      <c r="LH13594" s="713"/>
      <c r="LI13594" s="713"/>
      <c r="LJ13594" s="713"/>
      <c r="LK13594" s="713"/>
      <c r="LL13594" s="713"/>
      <c r="LM13594" s="713"/>
      <c r="LN13594" s="713"/>
      <c r="LO13594" s="713"/>
      <c r="LP13594" s="713"/>
      <c r="LQ13594" s="713"/>
      <c r="LR13594" s="713"/>
      <c r="LS13594" s="713"/>
      <c r="LT13594" s="713"/>
      <c r="LU13594" s="713"/>
      <c r="LV13594" s="713"/>
      <c r="LW13594" s="713"/>
      <c r="LX13594" s="713"/>
      <c r="LY13594" s="713"/>
      <c r="LZ13594" s="713"/>
      <c r="MA13594" s="713"/>
      <c r="MB13594" s="713"/>
      <c r="MC13594" s="713"/>
      <c r="MD13594" s="713"/>
      <c r="ME13594" s="713"/>
      <c r="MF13594" s="713"/>
      <c r="MG13594" s="713"/>
      <c r="MH13594" s="713"/>
      <c r="MI13594" s="713"/>
      <c r="MJ13594" s="713"/>
      <c r="MK13594" s="713"/>
      <c r="ML13594" s="713"/>
      <c r="MM13594" s="713"/>
      <c r="MN13594" s="713"/>
      <c r="MO13594" s="713"/>
      <c r="MP13594" s="713"/>
      <c r="MQ13594" s="713"/>
      <c r="MR13594" s="713"/>
      <c r="MS13594" s="713"/>
      <c r="MT13594" s="713"/>
      <c r="MU13594" s="713"/>
      <c r="MV13594" s="714"/>
      <c r="MW13594" s="714"/>
      <c r="MX13594" s="714"/>
      <c r="MY13594" s="714"/>
      <c r="MZ13594" s="714"/>
    </row>
    <row r="13595" spans="1:364" s="49" customFormat="1">
      <c r="A13595" s="723"/>
      <c r="B13595" s="724"/>
      <c r="C13595" s="709"/>
      <c r="D13595" s="474"/>
      <c r="E13595" s="7"/>
      <c r="F13595" s="7"/>
      <c r="G13595" s="7"/>
      <c r="H13595" s="6"/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6"/>
      <c r="AE13595" s="6"/>
      <c r="AF13595" s="373"/>
      <c r="AG13595" s="7"/>
      <c r="AH13595" s="7"/>
      <c r="AI13595" s="7"/>
      <c r="AJ13595" s="7"/>
      <c r="AK13595" s="7"/>
      <c r="AL13595" s="7"/>
      <c r="AM13595" s="7"/>
      <c r="AN13595" s="7"/>
      <c r="AO13595" s="373"/>
      <c r="AP13595" s="6"/>
      <c r="AQ13595" s="6"/>
      <c r="AR13595" s="6"/>
      <c r="AS13595" s="6"/>
      <c r="AT13595" s="6"/>
      <c r="AU13595" s="6"/>
      <c r="AV13595" s="6"/>
      <c r="AW13595" s="6"/>
      <c r="AX13595" s="6"/>
      <c r="AY13595" s="6"/>
      <c r="AZ13595" s="6"/>
      <c r="BA13595" s="6"/>
      <c r="BB13595" s="6"/>
      <c r="BC13595" s="6"/>
      <c r="BD13595" s="6"/>
      <c r="BE13595" s="6"/>
      <c r="BF13595" s="6"/>
      <c r="BG13595" s="6"/>
      <c r="BH13595" s="6"/>
      <c r="BI13595" s="6"/>
      <c r="BJ13595" s="6"/>
      <c r="BK13595" s="6"/>
      <c r="BL13595" s="6"/>
      <c r="BM13595" s="6"/>
      <c r="BN13595" s="6"/>
      <c r="BO13595" s="6"/>
      <c r="BP13595" s="6"/>
      <c r="BQ13595" s="6"/>
      <c r="BR13595" s="6"/>
      <c r="BS13595" s="6"/>
      <c r="BT13595" s="6"/>
      <c r="BU13595" s="6"/>
      <c r="BV13595" s="6"/>
      <c r="BW13595" s="6"/>
      <c r="BX13595" s="6"/>
      <c r="BY13595" s="6"/>
      <c r="BZ13595" s="373"/>
      <c r="CA13595" s="7"/>
      <c r="CB13595" s="7"/>
      <c r="CC13595" s="7"/>
      <c r="CD13595" s="7"/>
      <c r="CE13595" s="7"/>
      <c r="CF13595" s="7"/>
      <c r="CG13595" s="7"/>
      <c r="CH13595" s="7"/>
      <c r="CI13595" s="7"/>
      <c r="CJ13595" s="7"/>
      <c r="CK13595" s="7"/>
      <c r="CL13595" s="7"/>
      <c r="CM13595" s="7"/>
      <c r="CN13595" s="7"/>
      <c r="CO13595" s="7"/>
      <c r="CP13595" s="7"/>
      <c r="CQ13595" s="7"/>
      <c r="CR13595" s="7"/>
      <c r="CS13595" s="7"/>
      <c r="CT13595" s="7"/>
      <c r="CU13595" s="7"/>
      <c r="CV13595" s="7"/>
      <c r="CW13595" s="7"/>
      <c r="CX13595" s="7"/>
      <c r="CY13595" s="7"/>
      <c r="CZ13595" s="7"/>
      <c r="DA13595" s="7"/>
      <c r="DB13595" s="7"/>
      <c r="DC13595" s="7"/>
      <c r="DD13595" s="7"/>
      <c r="DE13595" s="7"/>
      <c r="DF13595" s="7"/>
      <c r="DG13595" s="373"/>
      <c r="DH13595" s="6"/>
      <c r="DI13595" s="6"/>
      <c r="DJ13595" s="6"/>
      <c r="DK13595" s="6"/>
      <c r="DL13595" s="6"/>
      <c r="DM13595" s="6"/>
      <c r="DN13595" s="6"/>
      <c r="DO13595" s="6"/>
      <c r="DP13595" s="6"/>
      <c r="DQ13595" s="6"/>
      <c r="DR13595" s="6"/>
      <c r="DS13595" s="6"/>
      <c r="DT13595" s="6"/>
      <c r="DU13595" s="6"/>
      <c r="DV13595" s="6"/>
      <c r="DW13595" s="6"/>
      <c r="DX13595" s="6"/>
      <c r="DY13595" s="6"/>
      <c r="DZ13595" s="6"/>
      <c r="EA13595" s="6"/>
      <c r="EB13595" s="6"/>
      <c r="EC13595" s="6"/>
      <c r="ED13595" s="6"/>
      <c r="EE13595" s="6"/>
      <c r="EF13595" s="6"/>
      <c r="EG13595" s="6"/>
      <c r="EH13595" s="6"/>
      <c r="EI13595" s="6"/>
      <c r="EJ13595" s="6"/>
      <c r="EK13595" s="6"/>
      <c r="EL13595" s="6"/>
      <c r="EM13595" s="6"/>
      <c r="EN13595" s="6"/>
      <c r="EO13595" s="6"/>
      <c r="EP13595" s="6"/>
      <c r="EQ13595" s="6"/>
      <c r="ER13595" s="6"/>
      <c r="ES13595" s="6"/>
      <c r="ET13595" s="6"/>
      <c r="EU13595" s="6"/>
      <c r="EV13595" s="6"/>
      <c r="EW13595" s="6"/>
      <c r="EX13595" s="6"/>
      <c r="EY13595" s="6"/>
      <c r="EZ13595" s="6"/>
      <c r="FA13595" s="6"/>
      <c r="FB13595" s="6"/>
      <c r="FC13595" s="6"/>
      <c r="FD13595" s="6"/>
      <c r="FE13595" s="6"/>
      <c r="FF13595" s="373"/>
      <c r="FG13595" s="6"/>
      <c r="FH13595" s="6"/>
      <c r="FI13595" s="6"/>
      <c r="FJ13595" s="6"/>
      <c r="FK13595" s="6"/>
      <c r="FL13595" s="6"/>
      <c r="FM13595" s="225"/>
      <c r="FN13595" s="6"/>
      <c r="FO13595" s="6"/>
      <c r="FP13595" s="6"/>
      <c r="FQ13595" s="6"/>
      <c r="FR13595" s="510"/>
      <c r="FS13595" s="3"/>
      <c r="FT13595" s="3"/>
      <c r="FU13595" s="3"/>
      <c r="FV13595" s="3"/>
      <c r="FW13595" s="3"/>
      <c r="FX13595" s="3"/>
      <c r="FY13595" s="3"/>
      <c r="FZ13595" s="3"/>
      <c r="GA13595" s="3"/>
      <c r="GB13595" s="3"/>
      <c r="GC13595" s="3"/>
      <c r="GD13595" s="3"/>
      <c r="GE13595" s="3"/>
      <c r="GF13595" s="3"/>
      <c r="GG13595" s="3"/>
      <c r="GH13595" s="3"/>
      <c r="GI13595" s="101"/>
      <c r="GJ13595" s="511"/>
      <c r="GK13595" s="101"/>
      <c r="GL13595" s="77"/>
      <c r="GM13595" s="77"/>
      <c r="GN13595" s="77"/>
      <c r="GO13595" s="77"/>
      <c r="GP13595" s="77"/>
      <c r="GQ13595" s="77"/>
      <c r="GR13595" s="77"/>
      <c r="GS13595" s="77"/>
      <c r="GT13595" s="77"/>
      <c r="GU13595" s="77"/>
      <c r="GV13595" s="77"/>
      <c r="GW13595" s="77"/>
      <c r="GX13595" s="77"/>
      <c r="GY13595" s="77"/>
      <c r="GZ13595" s="77"/>
      <c r="HA13595" s="77"/>
      <c r="HB13595" s="77"/>
      <c r="HC13595" s="77"/>
      <c r="HD13595" s="77"/>
      <c r="HE13595" s="77"/>
      <c r="HF13595" s="77"/>
      <c r="HG13595" s="77"/>
      <c r="HH13595" s="77"/>
      <c r="HI13595" s="77"/>
      <c r="HJ13595" s="77"/>
      <c r="HK13595" s="77"/>
      <c r="HL13595" s="77"/>
      <c r="HM13595" s="77"/>
      <c r="HN13595" s="77"/>
      <c r="HO13595" s="77"/>
      <c r="HP13595" s="77"/>
      <c r="HQ13595" s="77"/>
      <c r="HR13595" s="77"/>
      <c r="HS13595" s="77"/>
      <c r="HT13595" s="77"/>
      <c r="HU13595" s="77"/>
      <c r="HV13595" s="77"/>
      <c r="HW13595" s="77"/>
      <c r="HX13595" s="77"/>
      <c r="HY13595" s="77"/>
      <c r="HZ13595" s="77"/>
      <c r="IA13595" s="77"/>
      <c r="IB13595" s="77"/>
      <c r="IC13595" s="77"/>
      <c r="ID13595" s="77"/>
      <c r="IE13595" s="77"/>
      <c r="IF13595" s="77"/>
      <c r="IG13595" s="77"/>
      <c r="IH13595" s="77"/>
      <c r="II13595" s="77"/>
      <c r="IJ13595" s="77"/>
      <c r="IK13595" s="77"/>
      <c r="IL13595" s="77"/>
      <c r="IM13595" s="77"/>
      <c r="IN13595" s="77"/>
      <c r="IO13595" s="77"/>
      <c r="IP13595" s="77"/>
      <c r="IQ13595" s="77"/>
      <c r="IR13595" s="77"/>
      <c r="IS13595" s="77"/>
      <c r="IT13595" s="77"/>
      <c r="IU13595" s="77"/>
      <c r="IV13595" s="3"/>
      <c r="IW13595" s="3"/>
      <c r="IX13595" s="3"/>
      <c r="IY13595" s="3"/>
      <c r="IZ13595" s="3"/>
      <c r="JA13595" s="551"/>
      <c r="JB13595" s="713"/>
      <c r="JC13595" s="713"/>
      <c r="JD13595" s="713"/>
      <c r="JE13595" s="713"/>
      <c r="JF13595" s="713"/>
      <c r="JG13595" s="713"/>
      <c r="JH13595" s="713"/>
      <c r="JI13595" s="713"/>
      <c r="JJ13595" s="713"/>
      <c r="JK13595" s="713"/>
      <c r="JL13595" s="713"/>
      <c r="JM13595" s="713"/>
      <c r="JN13595" s="713"/>
      <c r="JO13595" s="713"/>
      <c r="JP13595" s="713"/>
      <c r="JQ13595" s="713"/>
      <c r="JR13595" s="713"/>
      <c r="JS13595" s="713"/>
      <c r="JT13595" s="713"/>
      <c r="JU13595" s="713"/>
      <c r="JV13595" s="713"/>
      <c r="JW13595" s="713"/>
      <c r="JX13595" s="713"/>
      <c r="JY13595" s="713"/>
      <c r="JZ13595" s="713"/>
      <c r="KA13595" s="713"/>
      <c r="KB13595" s="713"/>
      <c r="KC13595" s="713"/>
      <c r="KD13595" s="713"/>
      <c r="KE13595" s="713"/>
      <c r="KF13595" s="713"/>
      <c r="KG13595" s="713"/>
      <c r="KH13595" s="713"/>
      <c r="KI13595" s="713"/>
      <c r="KJ13595" s="713"/>
      <c r="KK13595" s="713"/>
      <c r="KL13595" s="713"/>
      <c r="KM13595" s="713"/>
      <c r="KN13595" s="713"/>
      <c r="KO13595" s="713"/>
      <c r="KP13595" s="713"/>
      <c r="KQ13595" s="713"/>
      <c r="KR13595" s="713"/>
      <c r="KS13595" s="713"/>
      <c r="KT13595" s="713"/>
      <c r="KU13595" s="713"/>
      <c r="KV13595" s="713"/>
      <c r="KW13595" s="713"/>
      <c r="KX13595" s="713"/>
      <c r="KY13595" s="713"/>
      <c r="KZ13595" s="713"/>
      <c r="LA13595" s="713"/>
      <c r="LB13595" s="713"/>
      <c r="LC13595" s="713"/>
      <c r="LD13595" s="713"/>
      <c r="LE13595" s="713"/>
      <c r="LF13595" s="713"/>
      <c r="LG13595" s="713"/>
      <c r="LH13595" s="713"/>
      <c r="LI13595" s="713"/>
      <c r="LJ13595" s="713"/>
      <c r="LK13595" s="713"/>
      <c r="LL13595" s="713"/>
      <c r="LM13595" s="713"/>
      <c r="LN13595" s="713"/>
      <c r="LO13595" s="713"/>
      <c r="LP13595" s="713"/>
      <c r="LQ13595" s="713"/>
      <c r="LR13595" s="713"/>
      <c r="LS13595" s="713"/>
      <c r="LT13595" s="713"/>
      <c r="LU13595" s="713"/>
      <c r="LV13595" s="713"/>
      <c r="LW13595" s="713"/>
      <c r="LX13595" s="713"/>
      <c r="LY13595" s="713"/>
      <c r="LZ13595" s="713"/>
      <c r="MA13595" s="713"/>
      <c r="MB13595" s="713"/>
      <c r="MC13595" s="713"/>
      <c r="MD13595" s="713"/>
      <c r="ME13595" s="713"/>
      <c r="MF13595" s="713"/>
      <c r="MG13595" s="713"/>
      <c r="MH13595" s="713"/>
      <c r="MI13595" s="713"/>
      <c r="MJ13595" s="713"/>
      <c r="MK13595" s="713"/>
      <c r="ML13595" s="713"/>
      <c r="MM13595" s="713"/>
      <c r="MN13595" s="713"/>
      <c r="MO13595" s="713"/>
      <c r="MP13595" s="713"/>
      <c r="MQ13595" s="713"/>
      <c r="MR13595" s="713"/>
      <c r="MS13595" s="713"/>
      <c r="MT13595" s="713"/>
      <c r="MU13595" s="713"/>
      <c r="MV13595" s="714"/>
      <c r="MW13595" s="714"/>
      <c r="MX13595" s="714"/>
      <c r="MY13595" s="714"/>
      <c r="MZ13595" s="714"/>
    </row>
    <row r="13596" spans="1:364" s="49" customFormat="1">
      <c r="A13596" s="723"/>
      <c r="B13596" s="724"/>
      <c r="C13596" s="709"/>
      <c r="D13596" s="474"/>
      <c r="E13596" s="7"/>
      <c r="F13596" s="7"/>
      <c r="G13596" s="7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6"/>
      <c r="AE13596" s="6"/>
      <c r="AF13596" s="373"/>
      <c r="AG13596" s="7"/>
      <c r="AH13596" s="7"/>
      <c r="AI13596" s="7"/>
      <c r="AJ13596" s="7"/>
      <c r="AK13596" s="7"/>
      <c r="AL13596" s="7"/>
      <c r="AM13596" s="7"/>
      <c r="AN13596" s="7"/>
      <c r="AO13596" s="373"/>
      <c r="AP13596" s="6"/>
      <c r="AQ13596" s="6"/>
      <c r="AR13596" s="6"/>
      <c r="AS13596" s="6"/>
      <c r="AT13596" s="6"/>
      <c r="AU13596" s="6"/>
      <c r="AV13596" s="6"/>
      <c r="AW13596" s="6"/>
      <c r="AX13596" s="6"/>
      <c r="AY13596" s="6"/>
      <c r="AZ13596" s="6"/>
      <c r="BA13596" s="6"/>
      <c r="BB13596" s="6"/>
      <c r="BC13596" s="6"/>
      <c r="BD13596" s="6"/>
      <c r="BE13596" s="6"/>
      <c r="BF13596" s="6"/>
      <c r="BG13596" s="6"/>
      <c r="BH13596" s="6"/>
      <c r="BI13596" s="6"/>
      <c r="BJ13596" s="6"/>
      <c r="BK13596" s="6"/>
      <c r="BL13596" s="6"/>
      <c r="BM13596" s="6"/>
      <c r="BN13596" s="6"/>
      <c r="BO13596" s="6"/>
      <c r="BP13596" s="6"/>
      <c r="BQ13596" s="6"/>
      <c r="BR13596" s="6"/>
      <c r="BS13596" s="6"/>
      <c r="BT13596" s="6"/>
      <c r="BU13596" s="6"/>
      <c r="BV13596" s="6"/>
      <c r="BW13596" s="6"/>
      <c r="BX13596" s="6"/>
      <c r="BY13596" s="6"/>
      <c r="BZ13596" s="373"/>
      <c r="CA13596" s="7"/>
      <c r="CB13596" s="7"/>
      <c r="CC13596" s="7"/>
      <c r="CD13596" s="7"/>
      <c r="CE13596" s="7"/>
      <c r="CF13596" s="7"/>
      <c r="CG13596" s="7"/>
      <c r="CH13596" s="7"/>
      <c r="CI13596" s="7"/>
      <c r="CJ13596" s="7"/>
      <c r="CK13596" s="7"/>
      <c r="CL13596" s="7"/>
      <c r="CM13596" s="7"/>
      <c r="CN13596" s="7"/>
      <c r="CO13596" s="7"/>
      <c r="CP13596" s="7"/>
      <c r="CQ13596" s="7"/>
      <c r="CR13596" s="7"/>
      <c r="CS13596" s="7"/>
      <c r="CT13596" s="7"/>
      <c r="CU13596" s="7"/>
      <c r="CV13596" s="7"/>
      <c r="CW13596" s="7"/>
      <c r="CX13596" s="7"/>
      <c r="CY13596" s="7"/>
      <c r="CZ13596" s="7"/>
      <c r="DA13596" s="7"/>
      <c r="DB13596" s="7"/>
      <c r="DC13596" s="7"/>
      <c r="DD13596" s="7"/>
      <c r="DE13596" s="7"/>
      <c r="DF13596" s="7"/>
      <c r="DG13596" s="373"/>
      <c r="DH13596" s="6"/>
      <c r="DI13596" s="6"/>
      <c r="DJ13596" s="6"/>
      <c r="DK13596" s="6"/>
      <c r="DL13596" s="6"/>
      <c r="DM13596" s="6"/>
      <c r="DN13596" s="6"/>
      <c r="DO13596" s="6"/>
      <c r="DP13596" s="6"/>
      <c r="DQ13596" s="6"/>
      <c r="DR13596" s="6"/>
      <c r="DS13596" s="6"/>
      <c r="DT13596" s="6"/>
      <c r="DU13596" s="6"/>
      <c r="DV13596" s="6"/>
      <c r="DW13596" s="6"/>
      <c r="DX13596" s="6"/>
      <c r="DY13596" s="6"/>
      <c r="DZ13596" s="6"/>
      <c r="EA13596" s="6"/>
      <c r="EB13596" s="6"/>
      <c r="EC13596" s="6"/>
      <c r="ED13596" s="6"/>
      <c r="EE13596" s="6"/>
      <c r="EF13596" s="6"/>
      <c r="EG13596" s="6"/>
      <c r="EH13596" s="6"/>
      <c r="EI13596" s="6"/>
      <c r="EJ13596" s="6"/>
      <c r="EK13596" s="6"/>
      <c r="EL13596" s="6"/>
      <c r="EM13596" s="6"/>
      <c r="EN13596" s="6"/>
      <c r="EO13596" s="6"/>
      <c r="EP13596" s="6"/>
      <c r="EQ13596" s="6"/>
      <c r="ER13596" s="6"/>
      <c r="ES13596" s="6"/>
      <c r="ET13596" s="6"/>
      <c r="EU13596" s="6"/>
      <c r="EV13596" s="6"/>
      <c r="EW13596" s="6"/>
      <c r="EX13596" s="6"/>
      <c r="EY13596" s="6"/>
      <c r="EZ13596" s="6"/>
      <c r="FA13596" s="6"/>
      <c r="FB13596" s="6"/>
      <c r="FC13596" s="6"/>
      <c r="FD13596" s="6"/>
      <c r="FE13596" s="6"/>
      <c r="FF13596" s="373"/>
      <c r="FG13596" s="6"/>
      <c r="FH13596" s="6"/>
      <c r="FI13596" s="6"/>
      <c r="FJ13596" s="6"/>
      <c r="FK13596" s="6"/>
      <c r="FL13596" s="6"/>
      <c r="FM13596" s="225"/>
      <c r="FN13596" s="6"/>
      <c r="FO13596" s="6"/>
      <c r="FP13596" s="6"/>
      <c r="FQ13596" s="6"/>
      <c r="FR13596" s="510"/>
      <c r="FS13596" s="3"/>
      <c r="FT13596" s="3"/>
      <c r="FU13596" s="3"/>
      <c r="FV13596" s="3"/>
      <c r="FW13596" s="3"/>
      <c r="FX13596" s="3"/>
      <c r="FY13596" s="3"/>
      <c r="FZ13596" s="3"/>
      <c r="GA13596" s="3"/>
      <c r="GB13596" s="3"/>
      <c r="GC13596" s="3"/>
      <c r="GD13596" s="3"/>
      <c r="GE13596" s="3"/>
      <c r="GF13596" s="3"/>
      <c r="GG13596" s="3"/>
      <c r="GH13596" s="3"/>
      <c r="GI13596" s="101"/>
      <c r="GJ13596" s="511"/>
      <c r="GK13596" s="101"/>
      <c r="GL13596" s="77"/>
      <c r="GM13596" s="77"/>
      <c r="GN13596" s="77"/>
      <c r="GO13596" s="77"/>
      <c r="GP13596" s="77"/>
      <c r="GQ13596" s="77"/>
      <c r="GR13596" s="77"/>
      <c r="GS13596" s="77"/>
      <c r="GT13596" s="77"/>
      <c r="GU13596" s="77"/>
      <c r="GV13596" s="77"/>
      <c r="GW13596" s="77"/>
      <c r="GX13596" s="77"/>
      <c r="GY13596" s="77"/>
      <c r="GZ13596" s="77"/>
      <c r="HA13596" s="77"/>
      <c r="HB13596" s="77"/>
      <c r="HC13596" s="77"/>
      <c r="HD13596" s="77"/>
      <c r="HE13596" s="77"/>
      <c r="HF13596" s="77"/>
      <c r="HG13596" s="77"/>
      <c r="HH13596" s="77"/>
      <c r="HI13596" s="77"/>
      <c r="HJ13596" s="77"/>
      <c r="HK13596" s="77"/>
      <c r="HL13596" s="77"/>
      <c r="HM13596" s="77"/>
      <c r="HN13596" s="77"/>
      <c r="HO13596" s="77"/>
      <c r="HP13596" s="77"/>
      <c r="HQ13596" s="77"/>
      <c r="HR13596" s="77"/>
      <c r="HS13596" s="77"/>
      <c r="HT13596" s="77"/>
      <c r="HU13596" s="77"/>
      <c r="HV13596" s="77"/>
      <c r="HW13596" s="77"/>
      <c r="HX13596" s="77"/>
      <c r="HY13596" s="77"/>
      <c r="HZ13596" s="77"/>
      <c r="IA13596" s="77"/>
      <c r="IB13596" s="77"/>
      <c r="IC13596" s="77"/>
      <c r="ID13596" s="77"/>
      <c r="IE13596" s="77"/>
      <c r="IF13596" s="77"/>
      <c r="IG13596" s="77"/>
      <c r="IH13596" s="77"/>
      <c r="II13596" s="77"/>
      <c r="IJ13596" s="77"/>
      <c r="IK13596" s="77"/>
      <c r="IL13596" s="77"/>
      <c r="IM13596" s="77"/>
      <c r="IN13596" s="77"/>
      <c r="IO13596" s="77"/>
      <c r="IP13596" s="77"/>
      <c r="IQ13596" s="77"/>
      <c r="IR13596" s="77"/>
      <c r="IS13596" s="77"/>
      <c r="IT13596" s="77"/>
      <c r="IU13596" s="77"/>
      <c r="IV13596" s="3"/>
      <c r="IW13596" s="3"/>
      <c r="IX13596" s="3"/>
      <c r="IY13596" s="3"/>
      <c r="IZ13596" s="3"/>
      <c r="JA13596" s="551"/>
      <c r="JB13596" s="713"/>
      <c r="JC13596" s="713"/>
      <c r="JD13596" s="713"/>
      <c r="JE13596" s="713"/>
      <c r="JF13596" s="713"/>
      <c r="JG13596" s="713"/>
      <c r="JH13596" s="713"/>
      <c r="JI13596" s="713"/>
      <c r="JJ13596" s="713"/>
      <c r="JK13596" s="713"/>
      <c r="JL13596" s="713"/>
      <c r="JM13596" s="713"/>
      <c r="JN13596" s="713"/>
      <c r="JO13596" s="713"/>
      <c r="JP13596" s="713"/>
      <c r="JQ13596" s="713"/>
      <c r="JR13596" s="713"/>
      <c r="JS13596" s="713"/>
      <c r="JT13596" s="713"/>
      <c r="JU13596" s="713"/>
      <c r="JV13596" s="713"/>
      <c r="JW13596" s="713"/>
      <c r="JX13596" s="713"/>
      <c r="JY13596" s="713"/>
      <c r="JZ13596" s="713"/>
      <c r="KA13596" s="713"/>
      <c r="KB13596" s="713"/>
      <c r="KC13596" s="713"/>
      <c r="KD13596" s="713"/>
      <c r="KE13596" s="713"/>
      <c r="KF13596" s="713"/>
      <c r="KG13596" s="713"/>
      <c r="KH13596" s="713"/>
      <c r="KI13596" s="713"/>
      <c r="KJ13596" s="713"/>
      <c r="KK13596" s="713"/>
      <c r="KL13596" s="713"/>
      <c r="KM13596" s="713"/>
      <c r="KN13596" s="713"/>
      <c r="KO13596" s="713"/>
      <c r="KP13596" s="713"/>
      <c r="KQ13596" s="713"/>
      <c r="KR13596" s="713"/>
      <c r="KS13596" s="713"/>
      <c r="KT13596" s="713"/>
      <c r="KU13596" s="713"/>
      <c r="KV13596" s="713"/>
      <c r="KW13596" s="713"/>
      <c r="KX13596" s="713"/>
      <c r="KY13596" s="713"/>
      <c r="KZ13596" s="713"/>
      <c r="LA13596" s="713"/>
      <c r="LB13596" s="713"/>
      <c r="LC13596" s="713"/>
      <c r="LD13596" s="713"/>
      <c r="LE13596" s="713"/>
      <c r="LF13596" s="713"/>
      <c r="LG13596" s="713"/>
      <c r="LH13596" s="713"/>
      <c r="LI13596" s="713"/>
      <c r="LJ13596" s="713"/>
      <c r="LK13596" s="713"/>
      <c r="LL13596" s="713"/>
      <c r="LM13596" s="713"/>
      <c r="LN13596" s="713"/>
      <c r="LO13596" s="713"/>
      <c r="LP13596" s="713"/>
      <c r="LQ13596" s="713"/>
      <c r="LR13596" s="713"/>
      <c r="LS13596" s="713"/>
      <c r="LT13596" s="713"/>
      <c r="LU13596" s="713"/>
      <c r="LV13596" s="713"/>
      <c r="LW13596" s="713"/>
      <c r="LX13596" s="713"/>
      <c r="LY13596" s="713"/>
      <c r="LZ13596" s="713"/>
      <c r="MA13596" s="713"/>
      <c r="MB13596" s="713"/>
      <c r="MC13596" s="713"/>
      <c r="MD13596" s="713"/>
      <c r="ME13596" s="713"/>
      <c r="MF13596" s="713"/>
      <c r="MG13596" s="713"/>
      <c r="MH13596" s="713"/>
      <c r="MI13596" s="713"/>
      <c r="MJ13596" s="713"/>
      <c r="MK13596" s="713"/>
      <c r="ML13596" s="713"/>
      <c r="MM13596" s="713"/>
      <c r="MN13596" s="713"/>
      <c r="MO13596" s="713"/>
      <c r="MP13596" s="713"/>
      <c r="MQ13596" s="713"/>
      <c r="MR13596" s="713"/>
      <c r="MS13596" s="713"/>
      <c r="MT13596" s="713"/>
      <c r="MU13596" s="713"/>
      <c r="MV13596" s="714"/>
      <c r="MW13596" s="714"/>
      <c r="MX13596" s="714"/>
      <c r="MY13596" s="714"/>
      <c r="MZ13596" s="714"/>
    </row>
    <row r="13597" spans="1:364" s="49" customFormat="1">
      <c r="A13597" s="723"/>
      <c r="B13597" s="724"/>
      <c r="C13597" s="709"/>
      <c r="D13597" s="474"/>
      <c r="E13597" s="7"/>
      <c r="F13597" s="7"/>
      <c r="G13597" s="7"/>
      <c r="H13597" s="6"/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6"/>
      <c r="AE13597" s="6"/>
      <c r="AF13597" s="373"/>
      <c r="AG13597" s="7"/>
      <c r="AH13597" s="7"/>
      <c r="AI13597" s="7"/>
      <c r="AJ13597" s="7"/>
      <c r="AK13597" s="7"/>
      <c r="AL13597" s="7"/>
      <c r="AM13597" s="7"/>
      <c r="AN13597" s="7"/>
      <c r="AO13597" s="373"/>
      <c r="AP13597" s="6"/>
      <c r="AQ13597" s="6"/>
      <c r="AR13597" s="6"/>
      <c r="AS13597" s="6"/>
      <c r="AT13597" s="6"/>
      <c r="AU13597" s="6"/>
      <c r="AV13597" s="6"/>
      <c r="AW13597" s="6"/>
      <c r="AX13597" s="6"/>
      <c r="AY13597" s="6"/>
      <c r="AZ13597" s="6"/>
      <c r="BA13597" s="6"/>
      <c r="BB13597" s="6"/>
      <c r="BC13597" s="6"/>
      <c r="BD13597" s="6"/>
      <c r="BE13597" s="6"/>
      <c r="BF13597" s="6"/>
      <c r="BG13597" s="6"/>
      <c r="BH13597" s="6"/>
      <c r="BI13597" s="6"/>
      <c r="BJ13597" s="6"/>
      <c r="BK13597" s="6"/>
      <c r="BL13597" s="6"/>
      <c r="BM13597" s="6"/>
      <c r="BN13597" s="6"/>
      <c r="BO13597" s="6"/>
      <c r="BP13597" s="6"/>
      <c r="BQ13597" s="6"/>
      <c r="BR13597" s="6"/>
      <c r="BS13597" s="6"/>
      <c r="BT13597" s="6"/>
      <c r="BU13597" s="6"/>
      <c r="BV13597" s="6"/>
      <c r="BW13597" s="6"/>
      <c r="BX13597" s="6"/>
      <c r="BY13597" s="6"/>
      <c r="BZ13597" s="373"/>
      <c r="CA13597" s="7"/>
      <c r="CB13597" s="7"/>
      <c r="CC13597" s="7"/>
      <c r="CD13597" s="7"/>
      <c r="CE13597" s="7"/>
      <c r="CF13597" s="7"/>
      <c r="CG13597" s="7"/>
      <c r="CH13597" s="7"/>
      <c r="CI13597" s="7"/>
      <c r="CJ13597" s="7"/>
      <c r="CK13597" s="7"/>
      <c r="CL13597" s="7"/>
      <c r="CM13597" s="7"/>
      <c r="CN13597" s="7"/>
      <c r="CO13597" s="7"/>
      <c r="CP13597" s="7"/>
      <c r="CQ13597" s="7"/>
      <c r="CR13597" s="7"/>
      <c r="CS13597" s="7"/>
      <c r="CT13597" s="7"/>
      <c r="CU13597" s="7"/>
      <c r="CV13597" s="7"/>
      <c r="CW13597" s="7"/>
      <c r="CX13597" s="7"/>
      <c r="CY13597" s="7"/>
      <c r="CZ13597" s="7"/>
      <c r="DA13597" s="7"/>
      <c r="DB13597" s="7"/>
      <c r="DC13597" s="7"/>
      <c r="DD13597" s="7"/>
      <c r="DE13597" s="7"/>
      <c r="DF13597" s="7"/>
      <c r="DG13597" s="373"/>
      <c r="DH13597" s="6"/>
      <c r="DI13597" s="6"/>
      <c r="DJ13597" s="6"/>
      <c r="DK13597" s="6"/>
      <c r="DL13597" s="6"/>
      <c r="DM13597" s="6"/>
      <c r="DN13597" s="6"/>
      <c r="DO13597" s="6"/>
      <c r="DP13597" s="6"/>
      <c r="DQ13597" s="6"/>
      <c r="DR13597" s="6"/>
      <c r="DS13597" s="6"/>
      <c r="DT13597" s="6"/>
      <c r="DU13597" s="6"/>
      <c r="DV13597" s="6"/>
      <c r="DW13597" s="6"/>
      <c r="DX13597" s="6"/>
      <c r="DY13597" s="6"/>
      <c r="DZ13597" s="6"/>
      <c r="EA13597" s="6"/>
      <c r="EB13597" s="6"/>
      <c r="EC13597" s="6"/>
      <c r="ED13597" s="6"/>
      <c r="EE13597" s="6"/>
      <c r="EF13597" s="6"/>
      <c r="EG13597" s="6"/>
      <c r="EH13597" s="6"/>
      <c r="EI13597" s="6"/>
      <c r="EJ13597" s="6"/>
      <c r="EK13597" s="6"/>
      <c r="EL13597" s="6"/>
      <c r="EM13597" s="6"/>
      <c r="EN13597" s="6"/>
      <c r="EO13597" s="6"/>
      <c r="EP13597" s="6"/>
      <c r="EQ13597" s="6"/>
      <c r="ER13597" s="6"/>
      <c r="ES13597" s="6"/>
      <c r="ET13597" s="6"/>
      <c r="EU13597" s="6"/>
      <c r="EV13597" s="6"/>
      <c r="EW13597" s="6"/>
      <c r="EX13597" s="6"/>
      <c r="EY13597" s="6"/>
      <c r="EZ13597" s="6"/>
      <c r="FA13597" s="6"/>
      <c r="FB13597" s="6"/>
      <c r="FC13597" s="6"/>
      <c r="FD13597" s="6"/>
      <c r="FE13597" s="6"/>
      <c r="FF13597" s="373"/>
      <c r="FG13597" s="6"/>
      <c r="FH13597" s="6"/>
      <c r="FI13597" s="6"/>
      <c r="FJ13597" s="6"/>
      <c r="FK13597" s="6"/>
      <c r="FL13597" s="6"/>
      <c r="FM13597" s="225"/>
      <c r="FN13597" s="6"/>
      <c r="FO13597" s="6"/>
      <c r="FP13597" s="6"/>
      <c r="FQ13597" s="6"/>
      <c r="FR13597" s="510"/>
      <c r="FS13597" s="3"/>
      <c r="FT13597" s="3"/>
      <c r="FU13597" s="3"/>
      <c r="FV13597" s="3"/>
      <c r="FW13597" s="3"/>
      <c r="FX13597" s="3"/>
      <c r="FY13597" s="3"/>
      <c r="FZ13597" s="3"/>
      <c r="GA13597" s="3"/>
      <c r="GB13597" s="3"/>
      <c r="GC13597" s="3"/>
      <c r="GD13597" s="3"/>
      <c r="GE13597" s="3"/>
      <c r="GF13597" s="3"/>
      <c r="GG13597" s="3"/>
      <c r="GH13597" s="3"/>
      <c r="GI13597" s="101"/>
      <c r="GJ13597" s="511"/>
      <c r="GK13597" s="101"/>
      <c r="GL13597" s="77"/>
      <c r="GM13597" s="77"/>
      <c r="GN13597" s="77"/>
      <c r="GO13597" s="77"/>
      <c r="GP13597" s="77"/>
      <c r="GQ13597" s="77"/>
      <c r="GR13597" s="77"/>
      <c r="GS13597" s="77"/>
      <c r="GT13597" s="77"/>
      <c r="GU13597" s="77"/>
      <c r="GV13597" s="77"/>
      <c r="GW13597" s="77"/>
      <c r="GX13597" s="77"/>
      <c r="GY13597" s="77"/>
      <c r="GZ13597" s="77"/>
      <c r="HA13597" s="77"/>
      <c r="HB13597" s="77"/>
      <c r="HC13597" s="77"/>
      <c r="HD13597" s="77"/>
      <c r="HE13597" s="77"/>
      <c r="HF13597" s="77"/>
      <c r="HG13597" s="77"/>
      <c r="HH13597" s="77"/>
      <c r="HI13597" s="77"/>
      <c r="HJ13597" s="77"/>
      <c r="HK13597" s="77"/>
      <c r="HL13597" s="77"/>
      <c r="HM13597" s="77"/>
      <c r="HN13597" s="77"/>
      <c r="HO13597" s="77"/>
      <c r="HP13597" s="77"/>
      <c r="HQ13597" s="77"/>
      <c r="HR13597" s="77"/>
      <c r="HS13597" s="77"/>
      <c r="HT13597" s="77"/>
      <c r="HU13597" s="77"/>
      <c r="HV13597" s="77"/>
      <c r="HW13597" s="77"/>
      <c r="HX13597" s="77"/>
      <c r="HY13597" s="77"/>
      <c r="HZ13597" s="77"/>
      <c r="IA13597" s="77"/>
      <c r="IB13597" s="77"/>
      <c r="IC13597" s="77"/>
      <c r="ID13597" s="77"/>
      <c r="IE13597" s="77"/>
      <c r="IF13597" s="77"/>
      <c r="IG13597" s="77"/>
      <c r="IH13597" s="77"/>
      <c r="II13597" s="77"/>
      <c r="IJ13597" s="77"/>
      <c r="IK13597" s="77"/>
      <c r="IL13597" s="77"/>
      <c r="IM13597" s="77"/>
      <c r="IN13597" s="77"/>
      <c r="IO13597" s="77"/>
      <c r="IP13597" s="77"/>
      <c r="IQ13597" s="77"/>
      <c r="IR13597" s="77"/>
      <c r="IS13597" s="77"/>
      <c r="IT13597" s="77"/>
      <c r="IU13597" s="77"/>
      <c r="IV13597" s="3"/>
      <c r="IW13597" s="3"/>
      <c r="IX13597" s="3"/>
      <c r="IY13597" s="3"/>
      <c r="IZ13597" s="3"/>
      <c r="JA13597" s="551"/>
      <c r="JB13597" s="713"/>
      <c r="JC13597" s="713"/>
      <c r="JD13597" s="713"/>
      <c r="JE13597" s="713"/>
      <c r="JF13597" s="713"/>
      <c r="JG13597" s="713"/>
      <c r="JH13597" s="713"/>
      <c r="JI13597" s="713"/>
      <c r="JJ13597" s="713"/>
      <c r="JK13597" s="713"/>
      <c r="JL13597" s="713"/>
      <c r="JM13597" s="713"/>
      <c r="JN13597" s="713"/>
      <c r="JO13597" s="713"/>
      <c r="JP13597" s="713"/>
      <c r="JQ13597" s="713"/>
      <c r="JR13597" s="713"/>
      <c r="JS13597" s="713"/>
      <c r="JT13597" s="713"/>
      <c r="JU13597" s="713"/>
      <c r="JV13597" s="713"/>
      <c r="JW13597" s="713"/>
      <c r="JX13597" s="713"/>
      <c r="JY13597" s="713"/>
      <c r="JZ13597" s="713"/>
      <c r="KA13597" s="713"/>
      <c r="KB13597" s="713"/>
      <c r="KC13597" s="713"/>
      <c r="KD13597" s="713"/>
      <c r="KE13597" s="713"/>
      <c r="KF13597" s="713"/>
      <c r="KG13597" s="713"/>
      <c r="KH13597" s="713"/>
      <c r="KI13597" s="713"/>
      <c r="KJ13597" s="713"/>
      <c r="KK13597" s="713"/>
      <c r="KL13597" s="713"/>
      <c r="KM13597" s="713"/>
      <c r="KN13597" s="713"/>
      <c r="KO13597" s="713"/>
      <c r="KP13597" s="713"/>
      <c r="KQ13597" s="713"/>
      <c r="KR13597" s="713"/>
      <c r="KS13597" s="713"/>
      <c r="KT13597" s="713"/>
      <c r="KU13597" s="713"/>
      <c r="KV13597" s="713"/>
      <c r="KW13597" s="713"/>
      <c r="KX13597" s="713"/>
      <c r="KY13597" s="713"/>
      <c r="KZ13597" s="713"/>
      <c r="LA13597" s="713"/>
      <c r="LB13597" s="713"/>
      <c r="LC13597" s="713"/>
      <c r="LD13597" s="713"/>
      <c r="LE13597" s="713"/>
      <c r="LF13597" s="713"/>
      <c r="LG13597" s="713"/>
      <c r="LH13597" s="713"/>
      <c r="LI13597" s="713"/>
      <c r="LJ13597" s="713"/>
      <c r="LK13597" s="713"/>
      <c r="LL13597" s="713"/>
      <c r="LM13597" s="713"/>
      <c r="LN13597" s="713"/>
      <c r="LO13597" s="713"/>
      <c r="LP13597" s="713"/>
      <c r="LQ13597" s="713"/>
      <c r="LR13597" s="713"/>
      <c r="LS13597" s="713"/>
      <c r="LT13597" s="713"/>
      <c r="LU13597" s="713"/>
      <c r="LV13597" s="713"/>
      <c r="LW13597" s="713"/>
      <c r="LX13597" s="713"/>
      <c r="LY13597" s="713"/>
      <c r="LZ13597" s="713"/>
      <c r="MA13597" s="713"/>
      <c r="MB13597" s="713"/>
      <c r="MC13597" s="713"/>
      <c r="MD13597" s="713"/>
      <c r="ME13597" s="713"/>
      <c r="MF13597" s="713"/>
      <c r="MG13597" s="713"/>
      <c r="MH13597" s="713"/>
      <c r="MI13597" s="713"/>
      <c r="MJ13597" s="713"/>
      <c r="MK13597" s="713"/>
      <c r="ML13597" s="713"/>
      <c r="MM13597" s="713"/>
      <c r="MN13597" s="713"/>
      <c r="MO13597" s="713"/>
      <c r="MP13597" s="713"/>
      <c r="MQ13597" s="713"/>
      <c r="MR13597" s="713"/>
      <c r="MS13597" s="713"/>
      <c r="MT13597" s="713"/>
      <c r="MU13597" s="713"/>
      <c r="MV13597" s="714"/>
      <c r="MW13597" s="714"/>
      <c r="MX13597" s="714"/>
      <c r="MY13597" s="714"/>
      <c r="MZ13597" s="714"/>
    </row>
    <row r="13598" spans="1:364" s="49" customFormat="1">
      <c r="A13598" s="723"/>
      <c r="B13598" s="724"/>
      <c r="C13598" s="709"/>
      <c r="D13598" s="474"/>
      <c r="E13598" s="7"/>
      <c r="F13598" s="7"/>
      <c r="G13598" s="7"/>
      <c r="H13598" s="6"/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6"/>
      <c r="AE13598" s="6"/>
      <c r="AF13598" s="373"/>
      <c r="AG13598" s="7"/>
      <c r="AH13598" s="7"/>
      <c r="AI13598" s="7"/>
      <c r="AJ13598" s="7"/>
      <c r="AK13598" s="7"/>
      <c r="AL13598" s="7"/>
      <c r="AM13598" s="7"/>
      <c r="AN13598" s="7"/>
      <c r="AO13598" s="373"/>
      <c r="AP13598" s="6"/>
      <c r="AQ13598" s="6"/>
      <c r="AR13598" s="6"/>
      <c r="AS13598" s="6"/>
      <c r="AT13598" s="6"/>
      <c r="AU13598" s="6"/>
      <c r="AV13598" s="6"/>
      <c r="AW13598" s="6"/>
      <c r="AX13598" s="6"/>
      <c r="AY13598" s="6"/>
      <c r="AZ13598" s="6"/>
      <c r="BA13598" s="6"/>
      <c r="BB13598" s="6"/>
      <c r="BC13598" s="6"/>
      <c r="BD13598" s="6"/>
      <c r="BE13598" s="6"/>
      <c r="BF13598" s="6"/>
      <c r="BG13598" s="6"/>
      <c r="BH13598" s="6"/>
      <c r="BI13598" s="6"/>
      <c r="BJ13598" s="6"/>
      <c r="BK13598" s="6"/>
      <c r="BL13598" s="6"/>
      <c r="BM13598" s="6"/>
      <c r="BN13598" s="6"/>
      <c r="BO13598" s="6"/>
      <c r="BP13598" s="6"/>
      <c r="BQ13598" s="6"/>
      <c r="BR13598" s="6"/>
      <c r="BS13598" s="6"/>
      <c r="BT13598" s="6"/>
      <c r="BU13598" s="6"/>
      <c r="BV13598" s="6"/>
      <c r="BW13598" s="6"/>
      <c r="BX13598" s="6"/>
      <c r="BY13598" s="6"/>
      <c r="BZ13598" s="373"/>
      <c r="CA13598" s="7"/>
      <c r="CB13598" s="7"/>
      <c r="CC13598" s="7"/>
      <c r="CD13598" s="7"/>
      <c r="CE13598" s="7"/>
      <c r="CF13598" s="7"/>
      <c r="CG13598" s="7"/>
      <c r="CH13598" s="7"/>
      <c r="CI13598" s="7"/>
      <c r="CJ13598" s="7"/>
      <c r="CK13598" s="7"/>
      <c r="CL13598" s="7"/>
      <c r="CM13598" s="7"/>
      <c r="CN13598" s="7"/>
      <c r="CO13598" s="7"/>
      <c r="CP13598" s="7"/>
      <c r="CQ13598" s="7"/>
      <c r="CR13598" s="7"/>
      <c r="CS13598" s="7"/>
      <c r="CT13598" s="7"/>
      <c r="CU13598" s="7"/>
      <c r="CV13598" s="7"/>
      <c r="CW13598" s="7"/>
      <c r="CX13598" s="7"/>
      <c r="CY13598" s="7"/>
      <c r="CZ13598" s="7"/>
      <c r="DA13598" s="7"/>
      <c r="DB13598" s="7"/>
      <c r="DC13598" s="7"/>
      <c r="DD13598" s="7"/>
      <c r="DE13598" s="7"/>
      <c r="DF13598" s="7"/>
      <c r="DG13598" s="373"/>
      <c r="DH13598" s="6"/>
      <c r="DI13598" s="6"/>
      <c r="DJ13598" s="6"/>
      <c r="DK13598" s="6"/>
      <c r="DL13598" s="6"/>
      <c r="DM13598" s="6"/>
      <c r="DN13598" s="6"/>
      <c r="DO13598" s="6"/>
      <c r="DP13598" s="6"/>
      <c r="DQ13598" s="6"/>
      <c r="DR13598" s="6"/>
      <c r="DS13598" s="6"/>
      <c r="DT13598" s="6"/>
      <c r="DU13598" s="6"/>
      <c r="DV13598" s="6"/>
      <c r="DW13598" s="6"/>
      <c r="DX13598" s="6"/>
      <c r="DY13598" s="6"/>
      <c r="DZ13598" s="6"/>
      <c r="EA13598" s="6"/>
      <c r="EB13598" s="6"/>
      <c r="EC13598" s="6"/>
      <c r="ED13598" s="6"/>
      <c r="EE13598" s="6"/>
      <c r="EF13598" s="6"/>
      <c r="EG13598" s="6"/>
      <c r="EH13598" s="6"/>
      <c r="EI13598" s="6"/>
      <c r="EJ13598" s="6"/>
      <c r="EK13598" s="6"/>
      <c r="EL13598" s="6"/>
      <c r="EM13598" s="6"/>
      <c r="EN13598" s="6"/>
      <c r="EO13598" s="6"/>
      <c r="EP13598" s="6"/>
      <c r="EQ13598" s="6"/>
      <c r="ER13598" s="6"/>
      <c r="ES13598" s="6"/>
      <c r="ET13598" s="6"/>
      <c r="EU13598" s="6"/>
      <c r="EV13598" s="6"/>
      <c r="EW13598" s="6"/>
      <c r="EX13598" s="6"/>
      <c r="EY13598" s="6"/>
      <c r="EZ13598" s="6"/>
      <c r="FA13598" s="6"/>
      <c r="FB13598" s="6"/>
      <c r="FC13598" s="6"/>
      <c r="FD13598" s="6"/>
      <c r="FE13598" s="6"/>
      <c r="FF13598" s="373"/>
      <c r="FG13598" s="6"/>
      <c r="FH13598" s="6"/>
      <c r="FI13598" s="6"/>
      <c r="FJ13598" s="6"/>
      <c r="FK13598" s="6"/>
      <c r="FL13598" s="6"/>
      <c r="FM13598" s="225"/>
      <c r="FN13598" s="6"/>
      <c r="FO13598" s="6"/>
      <c r="FP13598" s="6"/>
      <c r="FQ13598" s="6"/>
      <c r="FR13598" s="510"/>
      <c r="FS13598" s="3"/>
      <c r="FT13598" s="3"/>
      <c r="FU13598" s="3"/>
      <c r="FV13598" s="3"/>
      <c r="FW13598" s="3"/>
      <c r="FX13598" s="3"/>
      <c r="FY13598" s="3"/>
      <c r="FZ13598" s="3"/>
      <c r="GA13598" s="3"/>
      <c r="GB13598" s="3"/>
      <c r="GC13598" s="3"/>
      <c r="GD13598" s="3"/>
      <c r="GE13598" s="3"/>
      <c r="GF13598" s="3"/>
      <c r="GG13598" s="3"/>
      <c r="GH13598" s="3"/>
      <c r="GI13598" s="101"/>
      <c r="GJ13598" s="511"/>
      <c r="GK13598" s="101"/>
      <c r="GL13598" s="77"/>
      <c r="GM13598" s="77"/>
      <c r="GN13598" s="77"/>
      <c r="GO13598" s="77"/>
      <c r="GP13598" s="77"/>
      <c r="GQ13598" s="77"/>
      <c r="GR13598" s="77"/>
      <c r="GS13598" s="77"/>
      <c r="GT13598" s="77"/>
      <c r="GU13598" s="77"/>
      <c r="GV13598" s="77"/>
      <c r="GW13598" s="77"/>
      <c r="GX13598" s="77"/>
      <c r="GY13598" s="77"/>
      <c r="GZ13598" s="77"/>
      <c r="HA13598" s="77"/>
      <c r="HB13598" s="77"/>
      <c r="HC13598" s="77"/>
      <c r="HD13598" s="77"/>
      <c r="HE13598" s="77"/>
      <c r="HF13598" s="77"/>
      <c r="HG13598" s="77"/>
      <c r="HH13598" s="77"/>
      <c r="HI13598" s="77"/>
      <c r="HJ13598" s="77"/>
      <c r="HK13598" s="77"/>
      <c r="HL13598" s="77"/>
      <c r="HM13598" s="77"/>
      <c r="HN13598" s="77"/>
      <c r="HO13598" s="77"/>
      <c r="HP13598" s="77"/>
      <c r="HQ13598" s="77"/>
      <c r="HR13598" s="77"/>
      <c r="HS13598" s="77"/>
      <c r="HT13598" s="77"/>
      <c r="HU13598" s="77"/>
      <c r="HV13598" s="77"/>
      <c r="HW13598" s="77"/>
      <c r="HX13598" s="77"/>
      <c r="HY13598" s="77"/>
      <c r="HZ13598" s="77"/>
      <c r="IA13598" s="77"/>
      <c r="IB13598" s="77"/>
      <c r="IC13598" s="77"/>
      <c r="ID13598" s="77"/>
      <c r="IE13598" s="77"/>
      <c r="IF13598" s="77"/>
      <c r="IG13598" s="77"/>
      <c r="IH13598" s="77"/>
      <c r="II13598" s="77"/>
      <c r="IJ13598" s="77"/>
      <c r="IK13598" s="77"/>
      <c r="IL13598" s="77"/>
      <c r="IM13598" s="77"/>
      <c r="IN13598" s="77"/>
      <c r="IO13598" s="77"/>
      <c r="IP13598" s="77"/>
      <c r="IQ13598" s="77"/>
      <c r="IR13598" s="77"/>
      <c r="IS13598" s="77"/>
      <c r="IT13598" s="77"/>
      <c r="IU13598" s="77"/>
      <c r="IV13598" s="3"/>
      <c r="IW13598" s="3"/>
      <c r="IX13598" s="3"/>
      <c r="IY13598" s="3"/>
      <c r="IZ13598" s="3"/>
      <c r="JA13598" s="551"/>
      <c r="JB13598" s="713"/>
      <c r="JC13598" s="713"/>
      <c r="JD13598" s="713"/>
      <c r="JE13598" s="713"/>
      <c r="JF13598" s="713"/>
      <c r="JG13598" s="713"/>
      <c r="JH13598" s="713"/>
      <c r="JI13598" s="713"/>
      <c r="JJ13598" s="713"/>
      <c r="JK13598" s="713"/>
      <c r="JL13598" s="713"/>
      <c r="JM13598" s="713"/>
      <c r="JN13598" s="713"/>
      <c r="JO13598" s="713"/>
      <c r="JP13598" s="713"/>
      <c r="JQ13598" s="713"/>
      <c r="JR13598" s="713"/>
      <c r="JS13598" s="713"/>
      <c r="JT13598" s="713"/>
      <c r="JU13598" s="713"/>
      <c r="JV13598" s="713"/>
      <c r="JW13598" s="713"/>
      <c r="JX13598" s="713"/>
      <c r="JY13598" s="713"/>
      <c r="JZ13598" s="713"/>
      <c r="KA13598" s="713"/>
      <c r="KB13598" s="713"/>
      <c r="KC13598" s="713"/>
      <c r="KD13598" s="713"/>
      <c r="KE13598" s="713"/>
      <c r="KF13598" s="713"/>
      <c r="KG13598" s="713"/>
      <c r="KH13598" s="713"/>
      <c r="KI13598" s="713"/>
      <c r="KJ13598" s="713"/>
      <c r="KK13598" s="713"/>
      <c r="KL13598" s="713"/>
      <c r="KM13598" s="713"/>
      <c r="KN13598" s="713"/>
      <c r="KO13598" s="713"/>
      <c r="KP13598" s="713"/>
      <c r="KQ13598" s="713"/>
      <c r="KR13598" s="713"/>
      <c r="KS13598" s="713"/>
      <c r="KT13598" s="713"/>
      <c r="KU13598" s="713"/>
      <c r="KV13598" s="713"/>
      <c r="KW13598" s="713"/>
      <c r="KX13598" s="713"/>
      <c r="KY13598" s="713"/>
      <c r="KZ13598" s="713"/>
      <c r="LA13598" s="713"/>
      <c r="LB13598" s="713"/>
      <c r="LC13598" s="713"/>
      <c r="LD13598" s="713"/>
      <c r="LE13598" s="713"/>
      <c r="LF13598" s="713"/>
      <c r="LG13598" s="713"/>
      <c r="LH13598" s="713"/>
      <c r="LI13598" s="713"/>
      <c r="LJ13598" s="713"/>
      <c r="LK13598" s="713"/>
      <c r="LL13598" s="713"/>
      <c r="LM13598" s="713"/>
      <c r="LN13598" s="713"/>
      <c r="LO13598" s="713"/>
      <c r="LP13598" s="713"/>
      <c r="LQ13598" s="713"/>
      <c r="LR13598" s="713"/>
      <c r="LS13598" s="713"/>
      <c r="LT13598" s="713"/>
      <c r="LU13598" s="713"/>
      <c r="LV13598" s="713"/>
      <c r="LW13598" s="713"/>
      <c r="LX13598" s="713"/>
      <c r="LY13598" s="713"/>
      <c r="LZ13598" s="713"/>
      <c r="MA13598" s="713"/>
      <c r="MB13598" s="713"/>
      <c r="MC13598" s="713"/>
      <c r="MD13598" s="713"/>
      <c r="ME13598" s="713"/>
      <c r="MF13598" s="713"/>
      <c r="MG13598" s="713"/>
      <c r="MH13598" s="713"/>
      <c r="MI13598" s="713"/>
      <c r="MJ13598" s="713"/>
      <c r="MK13598" s="713"/>
      <c r="ML13598" s="713"/>
      <c r="MM13598" s="713"/>
      <c r="MN13598" s="713"/>
      <c r="MO13598" s="713"/>
      <c r="MP13598" s="713"/>
      <c r="MQ13598" s="713"/>
      <c r="MR13598" s="713"/>
      <c r="MS13598" s="713"/>
      <c r="MT13598" s="713"/>
      <c r="MU13598" s="713"/>
      <c r="MV13598" s="714"/>
      <c r="MW13598" s="714"/>
      <c r="MX13598" s="714"/>
      <c r="MY13598" s="714"/>
      <c r="MZ13598" s="714"/>
    </row>
    <row r="13599" spans="1:364" s="49" customFormat="1">
      <c r="A13599" s="723"/>
      <c r="B13599" s="724"/>
      <c r="C13599" s="709"/>
      <c r="D13599" s="474"/>
      <c r="E13599" s="7"/>
      <c r="F13599" s="7"/>
      <c r="G13599" s="7"/>
      <c r="H13599" s="6"/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6"/>
      <c r="AE13599" s="6"/>
      <c r="AF13599" s="373"/>
      <c r="AG13599" s="7"/>
      <c r="AH13599" s="7"/>
      <c r="AI13599" s="7"/>
      <c r="AJ13599" s="7"/>
      <c r="AK13599" s="7"/>
      <c r="AL13599" s="7"/>
      <c r="AM13599" s="7"/>
      <c r="AN13599" s="7"/>
      <c r="AO13599" s="373"/>
      <c r="AP13599" s="6"/>
      <c r="AQ13599" s="6"/>
      <c r="AR13599" s="6"/>
      <c r="AS13599" s="6"/>
      <c r="AT13599" s="6"/>
      <c r="AU13599" s="6"/>
      <c r="AV13599" s="6"/>
      <c r="AW13599" s="6"/>
      <c r="AX13599" s="6"/>
      <c r="AY13599" s="6"/>
      <c r="AZ13599" s="6"/>
      <c r="BA13599" s="6"/>
      <c r="BB13599" s="6"/>
      <c r="BC13599" s="6"/>
      <c r="BD13599" s="6"/>
      <c r="BE13599" s="6"/>
      <c r="BF13599" s="6"/>
      <c r="BG13599" s="6"/>
      <c r="BH13599" s="6"/>
      <c r="BI13599" s="6"/>
      <c r="BJ13599" s="6"/>
      <c r="BK13599" s="6"/>
      <c r="BL13599" s="6"/>
      <c r="BM13599" s="6"/>
      <c r="BN13599" s="6"/>
      <c r="BO13599" s="6"/>
      <c r="BP13599" s="6"/>
      <c r="BQ13599" s="6"/>
      <c r="BR13599" s="6"/>
      <c r="BS13599" s="6"/>
      <c r="BT13599" s="6"/>
      <c r="BU13599" s="6"/>
      <c r="BV13599" s="6"/>
      <c r="BW13599" s="6"/>
      <c r="BX13599" s="6"/>
      <c r="BY13599" s="6"/>
      <c r="BZ13599" s="373"/>
      <c r="CA13599" s="7"/>
      <c r="CB13599" s="7"/>
      <c r="CC13599" s="7"/>
      <c r="CD13599" s="7"/>
      <c r="CE13599" s="7"/>
      <c r="CF13599" s="7"/>
      <c r="CG13599" s="7"/>
      <c r="CH13599" s="7"/>
      <c r="CI13599" s="7"/>
      <c r="CJ13599" s="7"/>
      <c r="CK13599" s="7"/>
      <c r="CL13599" s="7"/>
      <c r="CM13599" s="7"/>
      <c r="CN13599" s="7"/>
      <c r="CO13599" s="7"/>
      <c r="CP13599" s="7"/>
      <c r="CQ13599" s="7"/>
      <c r="CR13599" s="7"/>
      <c r="CS13599" s="7"/>
      <c r="CT13599" s="7"/>
      <c r="CU13599" s="7"/>
      <c r="CV13599" s="7"/>
      <c r="CW13599" s="7"/>
      <c r="CX13599" s="7"/>
      <c r="CY13599" s="7"/>
      <c r="CZ13599" s="7"/>
      <c r="DA13599" s="7"/>
      <c r="DB13599" s="7"/>
      <c r="DC13599" s="7"/>
      <c r="DD13599" s="7"/>
      <c r="DE13599" s="7"/>
      <c r="DF13599" s="7"/>
      <c r="DG13599" s="373"/>
      <c r="DH13599" s="6"/>
      <c r="DI13599" s="6"/>
      <c r="DJ13599" s="6"/>
      <c r="DK13599" s="6"/>
      <c r="DL13599" s="6"/>
      <c r="DM13599" s="6"/>
      <c r="DN13599" s="6"/>
      <c r="DO13599" s="6"/>
      <c r="DP13599" s="6"/>
      <c r="DQ13599" s="6"/>
      <c r="DR13599" s="6"/>
      <c r="DS13599" s="6"/>
      <c r="DT13599" s="6"/>
      <c r="DU13599" s="6"/>
      <c r="DV13599" s="6"/>
      <c r="DW13599" s="6"/>
      <c r="DX13599" s="6"/>
      <c r="DY13599" s="6"/>
      <c r="DZ13599" s="6"/>
      <c r="EA13599" s="6"/>
      <c r="EB13599" s="6"/>
      <c r="EC13599" s="6"/>
      <c r="ED13599" s="6"/>
      <c r="EE13599" s="6"/>
      <c r="EF13599" s="6"/>
      <c r="EG13599" s="6"/>
      <c r="EH13599" s="6"/>
      <c r="EI13599" s="6"/>
      <c r="EJ13599" s="6"/>
      <c r="EK13599" s="6"/>
      <c r="EL13599" s="6"/>
      <c r="EM13599" s="6"/>
      <c r="EN13599" s="6"/>
      <c r="EO13599" s="6"/>
      <c r="EP13599" s="6"/>
      <c r="EQ13599" s="6"/>
      <c r="ER13599" s="6"/>
      <c r="ES13599" s="6"/>
      <c r="ET13599" s="6"/>
      <c r="EU13599" s="6"/>
      <c r="EV13599" s="6"/>
      <c r="EW13599" s="6"/>
      <c r="EX13599" s="6"/>
      <c r="EY13599" s="6"/>
      <c r="EZ13599" s="6"/>
      <c r="FA13599" s="6"/>
      <c r="FB13599" s="6"/>
      <c r="FC13599" s="6"/>
      <c r="FD13599" s="6"/>
      <c r="FE13599" s="6"/>
      <c r="FF13599" s="373"/>
      <c r="FG13599" s="6"/>
      <c r="FH13599" s="6"/>
      <c r="FI13599" s="6"/>
      <c r="FJ13599" s="6"/>
      <c r="FK13599" s="6"/>
      <c r="FL13599" s="6"/>
      <c r="FM13599" s="225"/>
      <c r="FN13599" s="6"/>
      <c r="FO13599" s="6"/>
      <c r="FP13599" s="6"/>
      <c r="FQ13599" s="6"/>
      <c r="FR13599" s="510"/>
      <c r="FS13599" s="3"/>
      <c r="FT13599" s="3"/>
      <c r="FU13599" s="3"/>
      <c r="FV13599" s="3"/>
      <c r="FW13599" s="3"/>
      <c r="FX13599" s="3"/>
      <c r="FY13599" s="3"/>
      <c r="FZ13599" s="3"/>
      <c r="GA13599" s="3"/>
      <c r="GB13599" s="3"/>
      <c r="GC13599" s="3"/>
      <c r="GD13599" s="3"/>
      <c r="GE13599" s="3"/>
      <c r="GF13599" s="3"/>
      <c r="GG13599" s="3"/>
      <c r="GH13599" s="3"/>
      <c r="GI13599" s="101"/>
      <c r="GJ13599" s="511"/>
      <c r="GK13599" s="101"/>
      <c r="GL13599" s="77"/>
      <c r="GM13599" s="77"/>
      <c r="GN13599" s="77"/>
      <c r="GO13599" s="77"/>
      <c r="GP13599" s="77"/>
      <c r="GQ13599" s="77"/>
      <c r="GR13599" s="77"/>
      <c r="GS13599" s="77"/>
      <c r="GT13599" s="77"/>
      <c r="GU13599" s="77"/>
      <c r="GV13599" s="77"/>
      <c r="GW13599" s="77"/>
      <c r="GX13599" s="77"/>
      <c r="GY13599" s="77"/>
      <c r="GZ13599" s="77"/>
      <c r="HA13599" s="77"/>
      <c r="HB13599" s="77"/>
      <c r="HC13599" s="77"/>
      <c r="HD13599" s="77"/>
      <c r="HE13599" s="77"/>
      <c r="HF13599" s="77"/>
      <c r="HG13599" s="77"/>
      <c r="HH13599" s="77"/>
      <c r="HI13599" s="77"/>
      <c r="HJ13599" s="77"/>
      <c r="HK13599" s="77"/>
      <c r="HL13599" s="77"/>
      <c r="HM13599" s="77"/>
      <c r="HN13599" s="77"/>
      <c r="HO13599" s="77"/>
      <c r="HP13599" s="77"/>
      <c r="HQ13599" s="77"/>
      <c r="HR13599" s="77"/>
      <c r="HS13599" s="77"/>
      <c r="HT13599" s="77"/>
      <c r="HU13599" s="77"/>
      <c r="HV13599" s="77"/>
      <c r="HW13599" s="77"/>
      <c r="HX13599" s="77"/>
      <c r="HY13599" s="77"/>
      <c r="HZ13599" s="77"/>
      <c r="IA13599" s="77"/>
      <c r="IB13599" s="77"/>
      <c r="IC13599" s="77"/>
      <c r="ID13599" s="77"/>
      <c r="IE13599" s="77"/>
      <c r="IF13599" s="77"/>
      <c r="IG13599" s="77"/>
      <c r="IH13599" s="77"/>
      <c r="II13599" s="77"/>
      <c r="IJ13599" s="77"/>
      <c r="IK13599" s="77"/>
      <c r="IL13599" s="77"/>
      <c r="IM13599" s="77"/>
      <c r="IN13599" s="77"/>
      <c r="IO13599" s="77"/>
      <c r="IP13599" s="77"/>
      <c r="IQ13599" s="77"/>
      <c r="IR13599" s="77"/>
      <c r="IS13599" s="77"/>
      <c r="IT13599" s="77"/>
      <c r="IU13599" s="77"/>
      <c r="IV13599" s="3"/>
      <c r="IW13599" s="3"/>
      <c r="IX13599" s="3"/>
      <c r="IY13599" s="3"/>
      <c r="IZ13599" s="3"/>
      <c r="JA13599" s="551"/>
      <c r="JB13599" s="713"/>
      <c r="JC13599" s="713"/>
      <c r="JD13599" s="713"/>
      <c r="JE13599" s="713"/>
      <c r="JF13599" s="713"/>
      <c r="JG13599" s="713"/>
      <c r="JH13599" s="713"/>
      <c r="JI13599" s="713"/>
      <c r="JJ13599" s="713"/>
      <c r="JK13599" s="713"/>
      <c r="JL13599" s="713"/>
      <c r="JM13599" s="713"/>
      <c r="JN13599" s="713"/>
      <c r="JO13599" s="713"/>
      <c r="JP13599" s="713"/>
      <c r="JQ13599" s="713"/>
      <c r="JR13599" s="713"/>
      <c r="JS13599" s="713"/>
      <c r="JT13599" s="713"/>
      <c r="JU13599" s="713"/>
      <c r="JV13599" s="713"/>
      <c r="JW13599" s="713"/>
      <c r="JX13599" s="713"/>
      <c r="JY13599" s="713"/>
      <c r="JZ13599" s="713"/>
      <c r="KA13599" s="713"/>
      <c r="KB13599" s="713"/>
      <c r="KC13599" s="713"/>
      <c r="KD13599" s="713"/>
      <c r="KE13599" s="713"/>
      <c r="KF13599" s="713"/>
      <c r="KG13599" s="713"/>
      <c r="KH13599" s="713"/>
      <c r="KI13599" s="713"/>
      <c r="KJ13599" s="713"/>
      <c r="KK13599" s="713"/>
      <c r="KL13599" s="713"/>
      <c r="KM13599" s="713"/>
      <c r="KN13599" s="713"/>
      <c r="KO13599" s="713"/>
      <c r="KP13599" s="713"/>
      <c r="KQ13599" s="713"/>
      <c r="KR13599" s="713"/>
      <c r="KS13599" s="713"/>
      <c r="KT13599" s="713"/>
      <c r="KU13599" s="713"/>
      <c r="KV13599" s="713"/>
      <c r="KW13599" s="713"/>
      <c r="KX13599" s="713"/>
      <c r="KY13599" s="713"/>
      <c r="KZ13599" s="713"/>
      <c r="LA13599" s="713"/>
      <c r="LB13599" s="713"/>
      <c r="LC13599" s="713"/>
      <c r="LD13599" s="713"/>
      <c r="LE13599" s="713"/>
      <c r="LF13599" s="713"/>
      <c r="LG13599" s="713"/>
      <c r="LH13599" s="713"/>
      <c r="LI13599" s="713"/>
      <c r="LJ13599" s="713"/>
      <c r="LK13599" s="713"/>
      <c r="LL13599" s="713"/>
      <c r="LM13599" s="713"/>
      <c r="LN13599" s="713"/>
      <c r="LO13599" s="713"/>
      <c r="LP13599" s="713"/>
      <c r="LQ13599" s="713"/>
      <c r="LR13599" s="713"/>
      <c r="LS13599" s="713"/>
      <c r="LT13599" s="713"/>
      <c r="LU13599" s="713"/>
      <c r="LV13599" s="713"/>
      <c r="LW13599" s="713"/>
      <c r="LX13599" s="713"/>
      <c r="LY13599" s="713"/>
      <c r="LZ13599" s="713"/>
      <c r="MA13599" s="713"/>
      <c r="MB13599" s="713"/>
      <c r="MC13599" s="713"/>
      <c r="MD13599" s="713"/>
      <c r="ME13599" s="713"/>
      <c r="MF13599" s="713"/>
      <c r="MG13599" s="713"/>
      <c r="MH13599" s="713"/>
      <c r="MI13599" s="713"/>
      <c r="MJ13599" s="713"/>
      <c r="MK13599" s="713"/>
      <c r="ML13599" s="713"/>
      <c r="MM13599" s="713"/>
      <c r="MN13599" s="713"/>
      <c r="MO13599" s="713"/>
      <c r="MP13599" s="713"/>
      <c r="MQ13599" s="713"/>
      <c r="MR13599" s="713"/>
      <c r="MS13599" s="713"/>
      <c r="MT13599" s="713"/>
      <c r="MU13599" s="713"/>
      <c r="MV13599" s="714"/>
      <c r="MW13599" s="714"/>
      <c r="MX13599" s="714"/>
      <c r="MY13599" s="714"/>
      <c r="MZ13599" s="714"/>
    </row>
    <row r="13600" spans="1:364" s="49" customFormat="1">
      <c r="A13600" s="723"/>
      <c r="B13600" s="724"/>
      <c r="C13600" s="709"/>
      <c r="D13600" s="474"/>
      <c r="E13600" s="7"/>
      <c r="F13600" s="7"/>
      <c r="G13600" s="7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6"/>
      <c r="AE13600" s="6"/>
      <c r="AF13600" s="373"/>
      <c r="AG13600" s="7"/>
      <c r="AH13600" s="7"/>
      <c r="AI13600" s="7"/>
      <c r="AJ13600" s="7"/>
      <c r="AK13600" s="7"/>
      <c r="AL13600" s="7"/>
      <c r="AM13600" s="7"/>
      <c r="AN13600" s="7"/>
      <c r="AO13600" s="373"/>
      <c r="AP13600" s="6"/>
      <c r="AQ13600" s="6"/>
      <c r="AR13600" s="6"/>
      <c r="AS13600" s="6"/>
      <c r="AT13600" s="6"/>
      <c r="AU13600" s="6"/>
      <c r="AV13600" s="6"/>
      <c r="AW13600" s="6"/>
      <c r="AX13600" s="6"/>
      <c r="AY13600" s="6"/>
      <c r="AZ13600" s="6"/>
      <c r="BA13600" s="6"/>
      <c r="BB13600" s="6"/>
      <c r="BC13600" s="6"/>
      <c r="BD13600" s="6"/>
      <c r="BE13600" s="6"/>
      <c r="BF13600" s="6"/>
      <c r="BG13600" s="6"/>
      <c r="BH13600" s="6"/>
      <c r="BI13600" s="6"/>
      <c r="BJ13600" s="6"/>
      <c r="BK13600" s="6"/>
      <c r="BL13600" s="6"/>
      <c r="BM13600" s="6"/>
      <c r="BN13600" s="6"/>
      <c r="BO13600" s="6"/>
      <c r="BP13600" s="6"/>
      <c r="BQ13600" s="6"/>
      <c r="BR13600" s="6"/>
      <c r="BS13600" s="6"/>
      <c r="BT13600" s="6"/>
      <c r="BU13600" s="6"/>
      <c r="BV13600" s="6"/>
      <c r="BW13600" s="6"/>
      <c r="BX13600" s="6"/>
      <c r="BY13600" s="6"/>
      <c r="BZ13600" s="373"/>
      <c r="CA13600" s="7"/>
      <c r="CB13600" s="7"/>
      <c r="CC13600" s="7"/>
      <c r="CD13600" s="7"/>
      <c r="CE13600" s="7"/>
      <c r="CF13600" s="7"/>
      <c r="CG13600" s="7"/>
      <c r="CH13600" s="7"/>
      <c r="CI13600" s="7"/>
      <c r="CJ13600" s="7"/>
      <c r="CK13600" s="7"/>
      <c r="CL13600" s="7"/>
      <c r="CM13600" s="7"/>
      <c r="CN13600" s="7"/>
      <c r="CO13600" s="7"/>
      <c r="CP13600" s="7"/>
      <c r="CQ13600" s="7"/>
      <c r="CR13600" s="7"/>
      <c r="CS13600" s="7"/>
      <c r="CT13600" s="7"/>
      <c r="CU13600" s="7"/>
      <c r="CV13600" s="7"/>
      <c r="CW13600" s="7"/>
      <c r="CX13600" s="7"/>
      <c r="CY13600" s="7"/>
      <c r="CZ13600" s="7"/>
      <c r="DA13600" s="7"/>
      <c r="DB13600" s="7"/>
      <c r="DC13600" s="7"/>
      <c r="DD13600" s="7"/>
      <c r="DE13600" s="7"/>
      <c r="DF13600" s="7"/>
      <c r="DG13600" s="373"/>
      <c r="DH13600" s="6"/>
      <c r="DI13600" s="6"/>
      <c r="DJ13600" s="6"/>
      <c r="DK13600" s="6"/>
      <c r="DL13600" s="6"/>
      <c r="DM13600" s="6"/>
      <c r="DN13600" s="6"/>
      <c r="DO13600" s="6"/>
      <c r="DP13600" s="6"/>
      <c r="DQ13600" s="6"/>
      <c r="DR13600" s="6"/>
      <c r="DS13600" s="6"/>
      <c r="DT13600" s="6"/>
      <c r="DU13600" s="6"/>
      <c r="DV13600" s="6"/>
      <c r="DW13600" s="6"/>
      <c r="DX13600" s="6"/>
      <c r="DY13600" s="6"/>
      <c r="DZ13600" s="6"/>
      <c r="EA13600" s="6"/>
      <c r="EB13600" s="6"/>
      <c r="EC13600" s="6"/>
      <c r="ED13600" s="6"/>
      <c r="EE13600" s="6"/>
      <c r="EF13600" s="6"/>
      <c r="EG13600" s="6"/>
      <c r="EH13600" s="6"/>
      <c r="EI13600" s="6"/>
      <c r="EJ13600" s="6"/>
      <c r="EK13600" s="6"/>
      <c r="EL13600" s="6"/>
      <c r="EM13600" s="6"/>
      <c r="EN13600" s="6"/>
      <c r="EO13600" s="6"/>
      <c r="EP13600" s="6"/>
      <c r="EQ13600" s="6"/>
      <c r="ER13600" s="6"/>
      <c r="ES13600" s="6"/>
      <c r="ET13600" s="6"/>
      <c r="EU13600" s="6"/>
      <c r="EV13600" s="6"/>
      <c r="EW13600" s="6"/>
      <c r="EX13600" s="6"/>
      <c r="EY13600" s="6"/>
      <c r="EZ13600" s="6"/>
      <c r="FA13600" s="6"/>
      <c r="FB13600" s="6"/>
      <c r="FC13600" s="6"/>
      <c r="FD13600" s="6"/>
      <c r="FE13600" s="6"/>
      <c r="FF13600" s="373"/>
      <c r="FG13600" s="6"/>
      <c r="FH13600" s="6"/>
      <c r="FI13600" s="6"/>
      <c r="FJ13600" s="6"/>
      <c r="FK13600" s="6"/>
      <c r="FL13600" s="6"/>
      <c r="FM13600" s="225"/>
      <c r="FN13600" s="6"/>
      <c r="FO13600" s="6"/>
      <c r="FP13600" s="6"/>
      <c r="FQ13600" s="6"/>
      <c r="FR13600" s="510"/>
      <c r="FS13600" s="3"/>
      <c r="FT13600" s="3"/>
      <c r="FU13600" s="3"/>
      <c r="FV13600" s="3"/>
      <c r="FW13600" s="3"/>
      <c r="FX13600" s="3"/>
      <c r="FY13600" s="3"/>
      <c r="FZ13600" s="3"/>
      <c r="GA13600" s="3"/>
      <c r="GB13600" s="3"/>
      <c r="GC13600" s="3"/>
      <c r="GD13600" s="3"/>
      <c r="GE13600" s="3"/>
      <c r="GF13600" s="3"/>
      <c r="GG13600" s="3"/>
      <c r="GH13600" s="3"/>
      <c r="GI13600" s="101"/>
      <c r="GJ13600" s="511"/>
      <c r="GK13600" s="101"/>
      <c r="GL13600" s="77"/>
      <c r="GM13600" s="77"/>
      <c r="GN13600" s="77"/>
      <c r="GO13600" s="77"/>
      <c r="GP13600" s="77"/>
      <c r="GQ13600" s="77"/>
      <c r="GR13600" s="77"/>
      <c r="GS13600" s="77"/>
      <c r="GT13600" s="77"/>
      <c r="GU13600" s="77"/>
      <c r="GV13600" s="77"/>
      <c r="GW13600" s="77"/>
      <c r="GX13600" s="77"/>
      <c r="GY13600" s="77"/>
      <c r="GZ13600" s="77"/>
      <c r="HA13600" s="77"/>
      <c r="HB13600" s="77"/>
      <c r="HC13600" s="77"/>
      <c r="HD13600" s="77"/>
      <c r="HE13600" s="77"/>
      <c r="HF13600" s="77"/>
      <c r="HG13600" s="77"/>
      <c r="HH13600" s="77"/>
      <c r="HI13600" s="77"/>
      <c r="HJ13600" s="77"/>
      <c r="HK13600" s="77"/>
      <c r="HL13600" s="77"/>
      <c r="HM13600" s="77"/>
      <c r="HN13600" s="77"/>
      <c r="HO13600" s="77"/>
      <c r="HP13600" s="77"/>
      <c r="HQ13600" s="77"/>
      <c r="HR13600" s="77"/>
      <c r="HS13600" s="77"/>
      <c r="HT13600" s="77"/>
      <c r="HU13600" s="77"/>
      <c r="HV13600" s="77"/>
      <c r="HW13600" s="77"/>
      <c r="HX13600" s="77"/>
      <c r="HY13600" s="77"/>
      <c r="HZ13600" s="77"/>
      <c r="IA13600" s="77"/>
      <c r="IB13600" s="77"/>
      <c r="IC13600" s="77"/>
      <c r="ID13600" s="77"/>
      <c r="IE13600" s="77"/>
      <c r="IF13600" s="77"/>
      <c r="IG13600" s="77"/>
      <c r="IH13600" s="77"/>
      <c r="II13600" s="77"/>
      <c r="IJ13600" s="77"/>
      <c r="IK13600" s="77"/>
      <c r="IL13600" s="77"/>
      <c r="IM13600" s="77"/>
      <c r="IN13600" s="77"/>
      <c r="IO13600" s="77"/>
      <c r="IP13600" s="77"/>
      <c r="IQ13600" s="77"/>
      <c r="IR13600" s="77"/>
      <c r="IS13600" s="77"/>
      <c r="IT13600" s="77"/>
      <c r="IU13600" s="77"/>
      <c r="IV13600" s="3"/>
      <c r="IW13600" s="3"/>
      <c r="IX13600" s="3"/>
      <c r="IY13600" s="3"/>
      <c r="IZ13600" s="3"/>
      <c r="JA13600" s="551"/>
      <c r="JB13600" s="713"/>
      <c r="JC13600" s="713"/>
      <c r="JD13600" s="713"/>
      <c r="JE13600" s="713"/>
      <c r="JF13600" s="713"/>
      <c r="JG13600" s="713"/>
      <c r="JH13600" s="713"/>
      <c r="JI13600" s="713"/>
      <c r="JJ13600" s="713"/>
      <c r="JK13600" s="713"/>
      <c r="JL13600" s="713"/>
      <c r="JM13600" s="713"/>
      <c r="JN13600" s="713"/>
      <c r="JO13600" s="713"/>
      <c r="JP13600" s="713"/>
      <c r="JQ13600" s="713"/>
      <c r="JR13600" s="713"/>
      <c r="JS13600" s="713"/>
      <c r="JT13600" s="713"/>
      <c r="JU13600" s="713"/>
      <c r="JV13600" s="713"/>
      <c r="JW13600" s="713"/>
      <c r="JX13600" s="713"/>
      <c r="JY13600" s="713"/>
      <c r="JZ13600" s="713"/>
      <c r="KA13600" s="713"/>
      <c r="KB13600" s="713"/>
      <c r="KC13600" s="713"/>
      <c r="KD13600" s="713"/>
      <c r="KE13600" s="713"/>
      <c r="KF13600" s="713"/>
      <c r="KG13600" s="713"/>
      <c r="KH13600" s="713"/>
      <c r="KI13600" s="713"/>
      <c r="KJ13600" s="713"/>
      <c r="KK13600" s="713"/>
      <c r="KL13600" s="713"/>
      <c r="KM13600" s="713"/>
      <c r="KN13600" s="713"/>
      <c r="KO13600" s="713"/>
      <c r="KP13600" s="713"/>
      <c r="KQ13600" s="713"/>
      <c r="KR13600" s="713"/>
      <c r="KS13600" s="713"/>
      <c r="KT13600" s="713"/>
      <c r="KU13600" s="713"/>
      <c r="KV13600" s="713"/>
      <c r="KW13600" s="713"/>
      <c r="KX13600" s="713"/>
      <c r="KY13600" s="713"/>
      <c r="KZ13600" s="713"/>
      <c r="LA13600" s="713"/>
      <c r="LB13600" s="713"/>
      <c r="LC13600" s="713"/>
      <c r="LD13600" s="713"/>
      <c r="LE13600" s="713"/>
      <c r="LF13600" s="713"/>
      <c r="LG13600" s="713"/>
      <c r="LH13600" s="713"/>
      <c r="LI13600" s="713"/>
      <c r="LJ13600" s="713"/>
      <c r="LK13600" s="713"/>
      <c r="LL13600" s="713"/>
      <c r="LM13600" s="713"/>
      <c r="LN13600" s="713"/>
      <c r="LO13600" s="713"/>
      <c r="LP13600" s="713"/>
      <c r="LQ13600" s="713"/>
      <c r="LR13600" s="713"/>
      <c r="LS13600" s="713"/>
      <c r="LT13600" s="713"/>
      <c r="LU13600" s="713"/>
      <c r="LV13600" s="713"/>
      <c r="LW13600" s="713"/>
      <c r="LX13600" s="713"/>
      <c r="LY13600" s="713"/>
      <c r="LZ13600" s="713"/>
      <c r="MA13600" s="713"/>
      <c r="MB13600" s="713"/>
      <c r="MC13600" s="713"/>
      <c r="MD13600" s="713"/>
      <c r="ME13600" s="713"/>
      <c r="MF13600" s="713"/>
      <c r="MG13600" s="713"/>
      <c r="MH13600" s="713"/>
      <c r="MI13600" s="713"/>
      <c r="MJ13600" s="713"/>
      <c r="MK13600" s="713"/>
      <c r="ML13600" s="713"/>
      <c r="MM13600" s="713"/>
      <c r="MN13600" s="713"/>
      <c r="MO13600" s="713"/>
      <c r="MP13600" s="713"/>
      <c r="MQ13600" s="713"/>
      <c r="MR13600" s="713"/>
      <c r="MS13600" s="713"/>
      <c r="MT13600" s="713"/>
      <c r="MU13600" s="713"/>
      <c r="MV13600" s="714"/>
      <c r="MW13600" s="714"/>
      <c r="MX13600" s="714"/>
      <c r="MY13600" s="714"/>
      <c r="MZ13600" s="714"/>
    </row>
    <row r="13601" spans="1:364" s="49" customFormat="1">
      <c r="A13601" s="723"/>
      <c r="B13601" s="724"/>
      <c r="C13601" s="709"/>
      <c r="D13601" s="474"/>
      <c r="E13601" s="7"/>
      <c r="F13601" s="7"/>
      <c r="G13601" s="7"/>
      <c r="H13601" s="6"/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6"/>
      <c r="AE13601" s="6"/>
      <c r="AF13601" s="373"/>
      <c r="AG13601" s="7"/>
      <c r="AH13601" s="7"/>
      <c r="AI13601" s="7"/>
      <c r="AJ13601" s="7"/>
      <c r="AK13601" s="7"/>
      <c r="AL13601" s="7"/>
      <c r="AM13601" s="7"/>
      <c r="AN13601" s="7"/>
      <c r="AO13601" s="373"/>
      <c r="AP13601" s="6"/>
      <c r="AQ13601" s="6"/>
      <c r="AR13601" s="6"/>
      <c r="AS13601" s="6"/>
      <c r="AT13601" s="6"/>
      <c r="AU13601" s="6"/>
      <c r="AV13601" s="6"/>
      <c r="AW13601" s="6"/>
      <c r="AX13601" s="6"/>
      <c r="AY13601" s="6"/>
      <c r="AZ13601" s="6"/>
      <c r="BA13601" s="6"/>
      <c r="BB13601" s="6"/>
      <c r="BC13601" s="6"/>
      <c r="BD13601" s="6"/>
      <c r="BE13601" s="6"/>
      <c r="BF13601" s="6"/>
      <c r="BG13601" s="6"/>
      <c r="BH13601" s="6"/>
      <c r="BI13601" s="6"/>
      <c r="BJ13601" s="6"/>
      <c r="BK13601" s="6"/>
      <c r="BL13601" s="6"/>
      <c r="BM13601" s="6"/>
      <c r="BN13601" s="6"/>
      <c r="BO13601" s="6"/>
      <c r="BP13601" s="6"/>
      <c r="BQ13601" s="6"/>
      <c r="BR13601" s="6"/>
      <c r="BS13601" s="6"/>
      <c r="BT13601" s="6"/>
      <c r="BU13601" s="6"/>
      <c r="BV13601" s="6"/>
      <c r="BW13601" s="6"/>
      <c r="BX13601" s="6"/>
      <c r="BY13601" s="6"/>
      <c r="BZ13601" s="373"/>
      <c r="CA13601" s="7"/>
      <c r="CB13601" s="7"/>
      <c r="CC13601" s="7"/>
      <c r="CD13601" s="7"/>
      <c r="CE13601" s="7"/>
      <c r="CF13601" s="7"/>
      <c r="CG13601" s="7"/>
      <c r="CH13601" s="7"/>
      <c r="CI13601" s="7"/>
      <c r="CJ13601" s="7"/>
      <c r="CK13601" s="7"/>
      <c r="CL13601" s="7"/>
      <c r="CM13601" s="7"/>
      <c r="CN13601" s="7"/>
      <c r="CO13601" s="7"/>
      <c r="CP13601" s="7"/>
      <c r="CQ13601" s="7"/>
      <c r="CR13601" s="7"/>
      <c r="CS13601" s="7"/>
      <c r="CT13601" s="7"/>
      <c r="CU13601" s="7"/>
      <c r="CV13601" s="7"/>
      <c r="CW13601" s="7"/>
      <c r="CX13601" s="7"/>
      <c r="CY13601" s="7"/>
      <c r="CZ13601" s="7"/>
      <c r="DA13601" s="7"/>
      <c r="DB13601" s="7"/>
      <c r="DC13601" s="7"/>
      <c r="DD13601" s="7"/>
      <c r="DE13601" s="7"/>
      <c r="DF13601" s="7"/>
      <c r="DG13601" s="373"/>
      <c r="DH13601" s="6"/>
      <c r="DI13601" s="6"/>
      <c r="DJ13601" s="6"/>
      <c r="DK13601" s="6"/>
      <c r="DL13601" s="6"/>
      <c r="DM13601" s="6"/>
      <c r="DN13601" s="6"/>
      <c r="DO13601" s="6"/>
      <c r="DP13601" s="6"/>
      <c r="DQ13601" s="6"/>
      <c r="DR13601" s="6"/>
      <c r="DS13601" s="6"/>
      <c r="DT13601" s="6"/>
      <c r="DU13601" s="6"/>
      <c r="DV13601" s="6"/>
      <c r="DW13601" s="6"/>
      <c r="DX13601" s="6"/>
      <c r="DY13601" s="6"/>
      <c r="DZ13601" s="6"/>
      <c r="EA13601" s="6"/>
      <c r="EB13601" s="6"/>
      <c r="EC13601" s="6"/>
      <c r="ED13601" s="6"/>
      <c r="EE13601" s="6"/>
      <c r="EF13601" s="6"/>
      <c r="EG13601" s="6"/>
      <c r="EH13601" s="6"/>
      <c r="EI13601" s="6"/>
      <c r="EJ13601" s="6"/>
      <c r="EK13601" s="6"/>
      <c r="EL13601" s="6"/>
      <c r="EM13601" s="6"/>
      <c r="EN13601" s="6"/>
      <c r="EO13601" s="6"/>
      <c r="EP13601" s="6"/>
      <c r="EQ13601" s="6"/>
      <c r="ER13601" s="6"/>
      <c r="ES13601" s="6"/>
      <c r="ET13601" s="6"/>
      <c r="EU13601" s="6"/>
      <c r="EV13601" s="6"/>
      <c r="EW13601" s="6"/>
      <c r="EX13601" s="6"/>
      <c r="EY13601" s="6"/>
      <c r="EZ13601" s="6"/>
      <c r="FA13601" s="6"/>
      <c r="FB13601" s="6"/>
      <c r="FC13601" s="6"/>
      <c r="FD13601" s="6"/>
      <c r="FE13601" s="6"/>
      <c r="FF13601" s="373"/>
      <c r="FG13601" s="6"/>
      <c r="FH13601" s="6"/>
      <c r="FI13601" s="6"/>
      <c r="FJ13601" s="6"/>
      <c r="FK13601" s="6"/>
      <c r="FL13601" s="6"/>
      <c r="FM13601" s="225"/>
      <c r="FN13601" s="6"/>
      <c r="FO13601" s="6"/>
      <c r="FP13601" s="6"/>
      <c r="FQ13601" s="6"/>
      <c r="FR13601" s="510"/>
      <c r="FS13601" s="3"/>
      <c r="FT13601" s="3"/>
      <c r="FU13601" s="3"/>
      <c r="FV13601" s="3"/>
      <c r="FW13601" s="3"/>
      <c r="FX13601" s="3"/>
      <c r="FY13601" s="3"/>
      <c r="FZ13601" s="3"/>
      <c r="GA13601" s="3"/>
      <c r="GB13601" s="3"/>
      <c r="GC13601" s="3"/>
      <c r="GD13601" s="3"/>
      <c r="GE13601" s="3"/>
      <c r="GF13601" s="3"/>
      <c r="GG13601" s="3"/>
      <c r="GH13601" s="3"/>
      <c r="GI13601" s="101"/>
      <c r="GJ13601" s="511"/>
      <c r="GK13601" s="101"/>
      <c r="GL13601" s="77"/>
      <c r="GM13601" s="77"/>
      <c r="GN13601" s="77"/>
      <c r="GO13601" s="77"/>
      <c r="GP13601" s="77"/>
      <c r="GQ13601" s="77"/>
      <c r="GR13601" s="77"/>
      <c r="GS13601" s="77"/>
      <c r="GT13601" s="77"/>
      <c r="GU13601" s="77"/>
      <c r="GV13601" s="77"/>
      <c r="GW13601" s="77"/>
      <c r="GX13601" s="77"/>
      <c r="GY13601" s="77"/>
      <c r="GZ13601" s="77"/>
      <c r="HA13601" s="77"/>
      <c r="HB13601" s="77"/>
      <c r="HC13601" s="77"/>
      <c r="HD13601" s="77"/>
      <c r="HE13601" s="77"/>
      <c r="HF13601" s="77"/>
      <c r="HG13601" s="77"/>
      <c r="HH13601" s="77"/>
      <c r="HI13601" s="77"/>
      <c r="HJ13601" s="77"/>
      <c r="HK13601" s="77"/>
      <c r="HL13601" s="77"/>
      <c r="HM13601" s="77"/>
      <c r="HN13601" s="77"/>
      <c r="HO13601" s="77"/>
      <c r="HP13601" s="77"/>
      <c r="HQ13601" s="77"/>
      <c r="HR13601" s="77"/>
      <c r="HS13601" s="77"/>
      <c r="HT13601" s="77"/>
      <c r="HU13601" s="77"/>
      <c r="HV13601" s="77"/>
      <c r="HW13601" s="77"/>
      <c r="HX13601" s="77"/>
      <c r="HY13601" s="77"/>
      <c r="HZ13601" s="77"/>
      <c r="IA13601" s="77"/>
      <c r="IB13601" s="77"/>
      <c r="IC13601" s="77"/>
      <c r="ID13601" s="77"/>
      <c r="IE13601" s="77"/>
      <c r="IF13601" s="77"/>
      <c r="IG13601" s="77"/>
      <c r="IH13601" s="77"/>
      <c r="II13601" s="77"/>
      <c r="IJ13601" s="77"/>
      <c r="IK13601" s="77"/>
      <c r="IL13601" s="77"/>
      <c r="IM13601" s="77"/>
      <c r="IN13601" s="77"/>
      <c r="IO13601" s="77"/>
      <c r="IP13601" s="77"/>
      <c r="IQ13601" s="77"/>
      <c r="IR13601" s="77"/>
      <c r="IS13601" s="77"/>
      <c r="IT13601" s="77"/>
      <c r="IU13601" s="77"/>
      <c r="IV13601" s="3"/>
      <c r="IW13601" s="3"/>
      <c r="IX13601" s="3"/>
      <c r="IY13601" s="3"/>
      <c r="IZ13601" s="3"/>
      <c r="JA13601" s="551"/>
      <c r="JB13601" s="713"/>
      <c r="JC13601" s="713"/>
      <c r="JD13601" s="713"/>
      <c r="JE13601" s="713"/>
      <c r="JF13601" s="713"/>
      <c r="JG13601" s="713"/>
      <c r="JH13601" s="713"/>
      <c r="JI13601" s="713"/>
      <c r="JJ13601" s="713"/>
      <c r="JK13601" s="713"/>
      <c r="JL13601" s="713"/>
      <c r="JM13601" s="713"/>
      <c r="JN13601" s="713"/>
      <c r="JO13601" s="713"/>
      <c r="JP13601" s="713"/>
      <c r="JQ13601" s="713"/>
      <c r="JR13601" s="713"/>
      <c r="JS13601" s="713"/>
      <c r="JT13601" s="713"/>
      <c r="JU13601" s="713"/>
      <c r="JV13601" s="713"/>
      <c r="JW13601" s="713"/>
      <c r="JX13601" s="713"/>
      <c r="JY13601" s="713"/>
      <c r="JZ13601" s="713"/>
      <c r="KA13601" s="713"/>
      <c r="KB13601" s="713"/>
      <c r="KC13601" s="713"/>
      <c r="KD13601" s="713"/>
      <c r="KE13601" s="713"/>
      <c r="KF13601" s="713"/>
      <c r="KG13601" s="713"/>
      <c r="KH13601" s="713"/>
      <c r="KI13601" s="713"/>
      <c r="KJ13601" s="713"/>
      <c r="KK13601" s="713"/>
      <c r="KL13601" s="713"/>
      <c r="KM13601" s="713"/>
      <c r="KN13601" s="713"/>
      <c r="KO13601" s="713"/>
      <c r="KP13601" s="713"/>
      <c r="KQ13601" s="713"/>
      <c r="KR13601" s="713"/>
      <c r="KS13601" s="713"/>
      <c r="KT13601" s="713"/>
      <c r="KU13601" s="713"/>
      <c r="KV13601" s="713"/>
      <c r="KW13601" s="713"/>
      <c r="KX13601" s="713"/>
      <c r="KY13601" s="713"/>
      <c r="KZ13601" s="713"/>
      <c r="LA13601" s="713"/>
      <c r="LB13601" s="713"/>
      <c r="LC13601" s="713"/>
      <c r="LD13601" s="713"/>
      <c r="LE13601" s="713"/>
      <c r="LF13601" s="713"/>
      <c r="LG13601" s="713"/>
      <c r="LH13601" s="713"/>
      <c r="LI13601" s="713"/>
      <c r="LJ13601" s="713"/>
      <c r="LK13601" s="713"/>
      <c r="LL13601" s="713"/>
      <c r="LM13601" s="713"/>
      <c r="LN13601" s="713"/>
      <c r="LO13601" s="713"/>
      <c r="LP13601" s="713"/>
      <c r="LQ13601" s="713"/>
      <c r="LR13601" s="713"/>
      <c r="LS13601" s="713"/>
      <c r="LT13601" s="713"/>
      <c r="LU13601" s="713"/>
      <c r="LV13601" s="713"/>
      <c r="LW13601" s="713"/>
      <c r="LX13601" s="713"/>
      <c r="LY13601" s="713"/>
      <c r="LZ13601" s="713"/>
      <c r="MA13601" s="713"/>
      <c r="MB13601" s="713"/>
      <c r="MC13601" s="713"/>
      <c r="MD13601" s="713"/>
      <c r="ME13601" s="713"/>
      <c r="MF13601" s="713"/>
      <c r="MG13601" s="713"/>
      <c r="MH13601" s="713"/>
      <c r="MI13601" s="713"/>
      <c r="MJ13601" s="713"/>
      <c r="MK13601" s="713"/>
      <c r="ML13601" s="713"/>
      <c r="MM13601" s="713"/>
      <c r="MN13601" s="713"/>
      <c r="MO13601" s="713"/>
      <c r="MP13601" s="713"/>
      <c r="MQ13601" s="713"/>
      <c r="MR13601" s="713"/>
      <c r="MS13601" s="713"/>
      <c r="MT13601" s="713"/>
      <c r="MU13601" s="713"/>
      <c r="MV13601" s="714"/>
      <c r="MW13601" s="714"/>
      <c r="MX13601" s="714"/>
      <c r="MY13601" s="714"/>
      <c r="MZ13601" s="714"/>
    </row>
    <row r="13602" spans="1:364" s="49" customFormat="1">
      <c r="A13602" s="723"/>
      <c r="B13602" s="724"/>
      <c r="C13602" s="709"/>
      <c r="D13602" s="474"/>
      <c r="E13602" s="7"/>
      <c r="F13602" s="7"/>
      <c r="G13602" s="7"/>
      <c r="H13602" s="6"/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6"/>
      <c r="AE13602" s="6"/>
      <c r="AF13602" s="373"/>
      <c r="AG13602" s="7"/>
      <c r="AH13602" s="7"/>
      <c r="AI13602" s="7"/>
      <c r="AJ13602" s="7"/>
      <c r="AK13602" s="7"/>
      <c r="AL13602" s="7"/>
      <c r="AM13602" s="7"/>
      <c r="AN13602" s="7"/>
      <c r="AO13602" s="373"/>
      <c r="AP13602" s="6"/>
      <c r="AQ13602" s="6"/>
      <c r="AR13602" s="6"/>
      <c r="AS13602" s="6"/>
      <c r="AT13602" s="6"/>
      <c r="AU13602" s="6"/>
      <c r="AV13602" s="6"/>
      <c r="AW13602" s="6"/>
      <c r="AX13602" s="6"/>
      <c r="AY13602" s="6"/>
      <c r="AZ13602" s="6"/>
      <c r="BA13602" s="6"/>
      <c r="BB13602" s="6"/>
      <c r="BC13602" s="6"/>
      <c r="BD13602" s="6"/>
      <c r="BE13602" s="6"/>
      <c r="BF13602" s="6"/>
      <c r="BG13602" s="6"/>
      <c r="BH13602" s="6"/>
      <c r="BI13602" s="6"/>
      <c r="BJ13602" s="6"/>
      <c r="BK13602" s="6"/>
      <c r="BL13602" s="6"/>
      <c r="BM13602" s="6"/>
      <c r="BN13602" s="6"/>
      <c r="BO13602" s="6"/>
      <c r="BP13602" s="6"/>
      <c r="BQ13602" s="6"/>
      <c r="BR13602" s="6"/>
      <c r="BS13602" s="6"/>
      <c r="BT13602" s="6"/>
      <c r="BU13602" s="6"/>
      <c r="BV13602" s="6"/>
      <c r="BW13602" s="6"/>
      <c r="BX13602" s="6"/>
      <c r="BY13602" s="6"/>
      <c r="BZ13602" s="373"/>
      <c r="CA13602" s="7"/>
      <c r="CB13602" s="7"/>
      <c r="CC13602" s="7"/>
      <c r="CD13602" s="7"/>
      <c r="CE13602" s="7"/>
      <c r="CF13602" s="7"/>
      <c r="CG13602" s="7"/>
      <c r="CH13602" s="7"/>
      <c r="CI13602" s="7"/>
      <c r="CJ13602" s="7"/>
      <c r="CK13602" s="7"/>
      <c r="CL13602" s="7"/>
      <c r="CM13602" s="7"/>
      <c r="CN13602" s="7"/>
      <c r="CO13602" s="7"/>
      <c r="CP13602" s="7"/>
      <c r="CQ13602" s="7"/>
      <c r="CR13602" s="7"/>
      <c r="CS13602" s="7"/>
      <c r="CT13602" s="7"/>
      <c r="CU13602" s="7"/>
      <c r="CV13602" s="7"/>
      <c r="CW13602" s="7"/>
      <c r="CX13602" s="7"/>
      <c r="CY13602" s="7"/>
      <c r="CZ13602" s="7"/>
      <c r="DA13602" s="7"/>
      <c r="DB13602" s="7"/>
      <c r="DC13602" s="7"/>
      <c r="DD13602" s="7"/>
      <c r="DE13602" s="7"/>
      <c r="DF13602" s="7"/>
      <c r="DG13602" s="373"/>
      <c r="DH13602" s="6"/>
      <c r="DI13602" s="6"/>
      <c r="DJ13602" s="6"/>
      <c r="DK13602" s="6"/>
      <c r="DL13602" s="6"/>
      <c r="DM13602" s="6"/>
      <c r="DN13602" s="6"/>
      <c r="DO13602" s="6"/>
      <c r="DP13602" s="6"/>
      <c r="DQ13602" s="6"/>
      <c r="DR13602" s="6"/>
      <c r="DS13602" s="6"/>
      <c r="DT13602" s="6"/>
      <c r="DU13602" s="6"/>
      <c r="DV13602" s="6"/>
      <c r="DW13602" s="6"/>
      <c r="DX13602" s="6"/>
      <c r="DY13602" s="6"/>
      <c r="DZ13602" s="6"/>
      <c r="EA13602" s="6"/>
      <c r="EB13602" s="6"/>
      <c r="EC13602" s="6"/>
      <c r="ED13602" s="6"/>
      <c r="EE13602" s="6"/>
      <c r="EF13602" s="6"/>
      <c r="EG13602" s="6"/>
      <c r="EH13602" s="6"/>
      <c r="EI13602" s="6"/>
      <c r="EJ13602" s="6"/>
      <c r="EK13602" s="6"/>
      <c r="EL13602" s="6"/>
      <c r="EM13602" s="6"/>
      <c r="EN13602" s="6"/>
      <c r="EO13602" s="6"/>
      <c r="EP13602" s="6"/>
      <c r="EQ13602" s="6"/>
      <c r="ER13602" s="6"/>
      <c r="ES13602" s="6"/>
      <c r="ET13602" s="6"/>
      <c r="EU13602" s="6"/>
      <c r="EV13602" s="6"/>
      <c r="EW13602" s="6"/>
      <c r="EX13602" s="6"/>
      <c r="EY13602" s="6"/>
      <c r="EZ13602" s="6"/>
      <c r="FA13602" s="6"/>
      <c r="FB13602" s="6"/>
      <c r="FC13602" s="6"/>
      <c r="FD13602" s="6"/>
      <c r="FE13602" s="6"/>
      <c r="FF13602" s="373"/>
      <c r="FG13602" s="6"/>
      <c r="FH13602" s="6"/>
      <c r="FI13602" s="6"/>
      <c r="FJ13602" s="6"/>
      <c r="FK13602" s="6"/>
      <c r="FL13602" s="6"/>
      <c r="FM13602" s="225"/>
      <c r="FN13602" s="6"/>
      <c r="FO13602" s="6"/>
      <c r="FP13602" s="6"/>
      <c r="FQ13602" s="6"/>
      <c r="FR13602" s="510"/>
      <c r="FS13602" s="3"/>
      <c r="FT13602" s="3"/>
      <c r="FU13602" s="3"/>
      <c r="FV13602" s="3"/>
      <c r="FW13602" s="3"/>
      <c r="FX13602" s="3"/>
      <c r="FY13602" s="3"/>
      <c r="FZ13602" s="3"/>
      <c r="GA13602" s="3"/>
      <c r="GB13602" s="3"/>
      <c r="GC13602" s="3"/>
      <c r="GD13602" s="3"/>
      <c r="GE13602" s="3"/>
      <c r="GF13602" s="3"/>
      <c r="GG13602" s="3"/>
      <c r="GH13602" s="3"/>
      <c r="GI13602" s="101"/>
      <c r="GJ13602" s="511"/>
      <c r="GK13602" s="101"/>
      <c r="GL13602" s="77"/>
      <c r="GM13602" s="77"/>
      <c r="GN13602" s="77"/>
      <c r="GO13602" s="77"/>
      <c r="GP13602" s="77"/>
      <c r="GQ13602" s="77"/>
      <c r="GR13602" s="77"/>
      <c r="GS13602" s="77"/>
      <c r="GT13602" s="77"/>
      <c r="GU13602" s="77"/>
      <c r="GV13602" s="77"/>
      <c r="GW13602" s="77"/>
      <c r="GX13602" s="77"/>
      <c r="GY13602" s="77"/>
      <c r="GZ13602" s="77"/>
      <c r="HA13602" s="77"/>
      <c r="HB13602" s="77"/>
      <c r="HC13602" s="77"/>
      <c r="HD13602" s="77"/>
      <c r="HE13602" s="77"/>
      <c r="HF13602" s="77"/>
      <c r="HG13602" s="77"/>
      <c r="HH13602" s="77"/>
      <c r="HI13602" s="77"/>
      <c r="HJ13602" s="77"/>
      <c r="HK13602" s="77"/>
      <c r="HL13602" s="77"/>
      <c r="HM13602" s="77"/>
      <c r="HN13602" s="77"/>
      <c r="HO13602" s="77"/>
      <c r="HP13602" s="77"/>
      <c r="HQ13602" s="77"/>
      <c r="HR13602" s="77"/>
      <c r="HS13602" s="77"/>
      <c r="HT13602" s="77"/>
      <c r="HU13602" s="77"/>
      <c r="HV13602" s="77"/>
      <c r="HW13602" s="77"/>
      <c r="HX13602" s="77"/>
      <c r="HY13602" s="77"/>
      <c r="HZ13602" s="77"/>
      <c r="IA13602" s="77"/>
      <c r="IB13602" s="77"/>
      <c r="IC13602" s="77"/>
      <c r="ID13602" s="77"/>
      <c r="IE13602" s="77"/>
      <c r="IF13602" s="77"/>
      <c r="IG13602" s="77"/>
      <c r="IH13602" s="77"/>
      <c r="II13602" s="77"/>
      <c r="IJ13602" s="77"/>
      <c r="IK13602" s="77"/>
      <c r="IL13602" s="77"/>
      <c r="IM13602" s="77"/>
      <c r="IN13602" s="77"/>
      <c r="IO13602" s="77"/>
      <c r="IP13602" s="77"/>
      <c r="IQ13602" s="77"/>
      <c r="IR13602" s="77"/>
      <c r="IS13602" s="77"/>
      <c r="IT13602" s="77"/>
      <c r="IU13602" s="77"/>
      <c r="IV13602" s="3"/>
      <c r="IW13602" s="3"/>
      <c r="IX13602" s="3"/>
      <c r="IY13602" s="3"/>
      <c r="IZ13602" s="3"/>
      <c r="JA13602" s="551"/>
      <c r="JB13602" s="713"/>
      <c r="JC13602" s="713"/>
      <c r="JD13602" s="713"/>
      <c r="JE13602" s="713"/>
      <c r="JF13602" s="713"/>
      <c r="JG13602" s="713"/>
      <c r="JH13602" s="713"/>
      <c r="JI13602" s="713"/>
      <c r="JJ13602" s="713"/>
      <c r="JK13602" s="713"/>
      <c r="JL13602" s="713"/>
      <c r="JM13602" s="713"/>
      <c r="JN13602" s="713"/>
      <c r="JO13602" s="713"/>
      <c r="JP13602" s="713"/>
      <c r="JQ13602" s="713"/>
      <c r="JR13602" s="713"/>
      <c r="JS13602" s="713"/>
      <c r="JT13602" s="713"/>
      <c r="JU13602" s="713"/>
      <c r="JV13602" s="713"/>
      <c r="JW13602" s="713"/>
      <c r="JX13602" s="713"/>
      <c r="JY13602" s="713"/>
      <c r="JZ13602" s="713"/>
      <c r="KA13602" s="713"/>
      <c r="KB13602" s="713"/>
      <c r="KC13602" s="713"/>
      <c r="KD13602" s="713"/>
      <c r="KE13602" s="713"/>
      <c r="KF13602" s="713"/>
      <c r="KG13602" s="713"/>
      <c r="KH13602" s="713"/>
      <c r="KI13602" s="713"/>
      <c r="KJ13602" s="713"/>
      <c r="KK13602" s="713"/>
      <c r="KL13602" s="713"/>
      <c r="KM13602" s="713"/>
      <c r="KN13602" s="713"/>
      <c r="KO13602" s="713"/>
      <c r="KP13602" s="713"/>
      <c r="KQ13602" s="713"/>
      <c r="KR13602" s="713"/>
      <c r="KS13602" s="713"/>
      <c r="KT13602" s="713"/>
      <c r="KU13602" s="713"/>
      <c r="KV13602" s="713"/>
      <c r="KW13602" s="713"/>
      <c r="KX13602" s="713"/>
      <c r="KY13602" s="713"/>
      <c r="KZ13602" s="713"/>
      <c r="LA13602" s="713"/>
      <c r="LB13602" s="713"/>
      <c r="LC13602" s="713"/>
      <c r="LD13602" s="713"/>
      <c r="LE13602" s="713"/>
      <c r="LF13602" s="713"/>
      <c r="LG13602" s="713"/>
      <c r="LH13602" s="713"/>
      <c r="LI13602" s="713"/>
      <c r="LJ13602" s="713"/>
      <c r="LK13602" s="713"/>
      <c r="LL13602" s="713"/>
      <c r="LM13602" s="713"/>
      <c r="LN13602" s="713"/>
      <c r="LO13602" s="713"/>
      <c r="LP13602" s="713"/>
      <c r="LQ13602" s="713"/>
      <c r="LR13602" s="713"/>
      <c r="LS13602" s="713"/>
      <c r="LT13602" s="713"/>
      <c r="LU13602" s="713"/>
      <c r="LV13602" s="713"/>
      <c r="LW13602" s="713"/>
      <c r="LX13602" s="713"/>
      <c r="LY13602" s="713"/>
      <c r="LZ13602" s="713"/>
      <c r="MA13602" s="713"/>
      <c r="MB13602" s="713"/>
      <c r="MC13602" s="713"/>
      <c r="MD13602" s="713"/>
      <c r="ME13602" s="713"/>
      <c r="MF13602" s="713"/>
      <c r="MG13602" s="713"/>
      <c r="MH13602" s="713"/>
      <c r="MI13602" s="713"/>
      <c r="MJ13602" s="713"/>
      <c r="MK13602" s="713"/>
      <c r="ML13602" s="713"/>
      <c r="MM13602" s="713"/>
      <c r="MN13602" s="713"/>
      <c r="MO13602" s="713"/>
      <c r="MP13602" s="713"/>
      <c r="MQ13602" s="713"/>
      <c r="MR13602" s="713"/>
      <c r="MS13602" s="713"/>
      <c r="MT13602" s="713"/>
      <c r="MU13602" s="713"/>
      <c r="MV13602" s="714"/>
      <c r="MW13602" s="714"/>
      <c r="MX13602" s="714"/>
      <c r="MY13602" s="714"/>
      <c r="MZ13602" s="714"/>
    </row>
    <row r="13603" spans="1:364" s="49" customFormat="1">
      <c r="A13603" s="723"/>
      <c r="B13603" s="724"/>
      <c r="C13603" s="709"/>
      <c r="D13603" s="474"/>
      <c r="E13603" s="7"/>
      <c r="F13603" s="7"/>
      <c r="G13603" s="7"/>
      <c r="H13603" s="6"/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6"/>
      <c r="AE13603" s="6"/>
      <c r="AF13603" s="373"/>
      <c r="AG13603" s="7"/>
      <c r="AH13603" s="7"/>
      <c r="AI13603" s="7"/>
      <c r="AJ13603" s="7"/>
      <c r="AK13603" s="7"/>
      <c r="AL13603" s="7"/>
      <c r="AM13603" s="7"/>
      <c r="AN13603" s="7"/>
      <c r="AO13603" s="373"/>
      <c r="AP13603" s="6"/>
      <c r="AQ13603" s="6"/>
      <c r="AR13603" s="6"/>
      <c r="AS13603" s="6"/>
      <c r="AT13603" s="6"/>
      <c r="AU13603" s="6"/>
      <c r="AV13603" s="6"/>
      <c r="AW13603" s="6"/>
      <c r="AX13603" s="6"/>
      <c r="AY13603" s="6"/>
      <c r="AZ13603" s="6"/>
      <c r="BA13603" s="6"/>
      <c r="BB13603" s="6"/>
      <c r="BC13603" s="6"/>
      <c r="BD13603" s="6"/>
      <c r="BE13603" s="6"/>
      <c r="BF13603" s="6"/>
      <c r="BG13603" s="6"/>
      <c r="BH13603" s="6"/>
      <c r="BI13603" s="6"/>
      <c r="BJ13603" s="6"/>
      <c r="BK13603" s="6"/>
      <c r="BL13603" s="6"/>
      <c r="BM13603" s="6"/>
      <c r="BN13603" s="6"/>
      <c r="BO13603" s="6"/>
      <c r="BP13603" s="6"/>
      <c r="BQ13603" s="6"/>
      <c r="BR13603" s="6"/>
      <c r="BS13603" s="6"/>
      <c r="BT13603" s="6"/>
      <c r="BU13603" s="6"/>
      <c r="BV13603" s="6"/>
      <c r="BW13603" s="6"/>
      <c r="BX13603" s="6"/>
      <c r="BY13603" s="6"/>
      <c r="BZ13603" s="373"/>
      <c r="CA13603" s="7"/>
      <c r="CB13603" s="7"/>
      <c r="CC13603" s="7"/>
      <c r="CD13603" s="7"/>
      <c r="CE13603" s="7"/>
      <c r="CF13603" s="7"/>
      <c r="CG13603" s="7"/>
      <c r="CH13603" s="7"/>
      <c r="CI13603" s="7"/>
      <c r="CJ13603" s="7"/>
      <c r="CK13603" s="7"/>
      <c r="CL13603" s="7"/>
      <c r="CM13603" s="7"/>
      <c r="CN13603" s="7"/>
      <c r="CO13603" s="7"/>
      <c r="CP13603" s="7"/>
      <c r="CQ13603" s="7"/>
      <c r="CR13603" s="7"/>
      <c r="CS13603" s="7"/>
      <c r="CT13603" s="7"/>
      <c r="CU13603" s="7"/>
      <c r="CV13603" s="7"/>
      <c r="CW13603" s="7"/>
      <c r="CX13603" s="7"/>
      <c r="CY13603" s="7"/>
      <c r="CZ13603" s="7"/>
      <c r="DA13603" s="7"/>
      <c r="DB13603" s="7"/>
      <c r="DC13603" s="7"/>
      <c r="DD13603" s="7"/>
      <c r="DE13603" s="7"/>
      <c r="DF13603" s="7"/>
      <c r="DG13603" s="373"/>
      <c r="DH13603" s="6"/>
      <c r="DI13603" s="6"/>
      <c r="DJ13603" s="6"/>
      <c r="DK13603" s="6"/>
      <c r="DL13603" s="6"/>
      <c r="DM13603" s="6"/>
      <c r="DN13603" s="6"/>
      <c r="DO13603" s="6"/>
      <c r="DP13603" s="6"/>
      <c r="DQ13603" s="6"/>
      <c r="DR13603" s="6"/>
      <c r="DS13603" s="6"/>
      <c r="DT13603" s="6"/>
      <c r="DU13603" s="6"/>
      <c r="DV13603" s="6"/>
      <c r="DW13603" s="6"/>
      <c r="DX13603" s="6"/>
      <c r="DY13603" s="6"/>
      <c r="DZ13603" s="6"/>
      <c r="EA13603" s="6"/>
      <c r="EB13603" s="6"/>
      <c r="EC13603" s="6"/>
      <c r="ED13603" s="6"/>
      <c r="EE13603" s="6"/>
      <c r="EF13603" s="6"/>
      <c r="EG13603" s="6"/>
      <c r="EH13603" s="6"/>
      <c r="EI13603" s="6"/>
      <c r="EJ13603" s="6"/>
      <c r="EK13603" s="6"/>
      <c r="EL13603" s="6"/>
      <c r="EM13603" s="6"/>
      <c r="EN13603" s="6"/>
      <c r="EO13603" s="6"/>
      <c r="EP13603" s="6"/>
      <c r="EQ13603" s="6"/>
      <c r="ER13603" s="6"/>
      <c r="ES13603" s="6"/>
      <c r="ET13603" s="6"/>
      <c r="EU13603" s="6"/>
      <c r="EV13603" s="6"/>
      <c r="EW13603" s="6"/>
      <c r="EX13603" s="6"/>
      <c r="EY13603" s="6"/>
      <c r="EZ13603" s="6"/>
      <c r="FA13603" s="6"/>
      <c r="FB13603" s="6"/>
      <c r="FC13603" s="6"/>
      <c r="FD13603" s="6"/>
      <c r="FE13603" s="6"/>
      <c r="FF13603" s="373"/>
      <c r="FG13603" s="6"/>
      <c r="FH13603" s="6"/>
      <c r="FI13603" s="6"/>
      <c r="FJ13603" s="6"/>
      <c r="FK13603" s="6"/>
      <c r="FL13603" s="6"/>
      <c r="FM13603" s="225"/>
      <c r="FN13603" s="6"/>
      <c r="FO13603" s="6"/>
      <c r="FP13603" s="6"/>
      <c r="FQ13603" s="6"/>
      <c r="FR13603" s="510"/>
      <c r="FS13603" s="3"/>
      <c r="FT13603" s="3"/>
      <c r="FU13603" s="3"/>
      <c r="FV13603" s="3"/>
      <c r="FW13603" s="3"/>
      <c r="FX13603" s="3"/>
      <c r="FY13603" s="3"/>
      <c r="FZ13603" s="3"/>
      <c r="GA13603" s="3"/>
      <c r="GB13603" s="3"/>
      <c r="GC13603" s="3"/>
      <c r="GD13603" s="3"/>
      <c r="GE13603" s="3"/>
      <c r="GF13603" s="3"/>
      <c r="GG13603" s="3"/>
      <c r="GH13603" s="3"/>
      <c r="GI13603" s="101"/>
      <c r="GJ13603" s="511"/>
      <c r="GK13603" s="101"/>
      <c r="GL13603" s="77"/>
      <c r="GM13603" s="77"/>
      <c r="GN13603" s="77"/>
      <c r="GO13603" s="77"/>
      <c r="GP13603" s="77"/>
      <c r="GQ13603" s="77"/>
      <c r="GR13603" s="77"/>
      <c r="GS13603" s="77"/>
      <c r="GT13603" s="77"/>
      <c r="GU13603" s="77"/>
      <c r="GV13603" s="77"/>
      <c r="GW13603" s="77"/>
      <c r="GX13603" s="77"/>
      <c r="GY13603" s="77"/>
      <c r="GZ13603" s="77"/>
      <c r="HA13603" s="77"/>
      <c r="HB13603" s="77"/>
      <c r="HC13603" s="77"/>
      <c r="HD13603" s="77"/>
      <c r="HE13603" s="77"/>
      <c r="HF13603" s="77"/>
      <c r="HG13603" s="77"/>
      <c r="HH13603" s="77"/>
      <c r="HI13603" s="77"/>
      <c r="HJ13603" s="77"/>
      <c r="HK13603" s="77"/>
      <c r="HL13603" s="77"/>
      <c r="HM13603" s="77"/>
      <c r="HN13603" s="77"/>
      <c r="HO13603" s="77"/>
      <c r="HP13603" s="77"/>
      <c r="HQ13603" s="77"/>
      <c r="HR13603" s="77"/>
      <c r="HS13603" s="77"/>
      <c r="HT13603" s="77"/>
      <c r="HU13603" s="77"/>
      <c r="HV13603" s="77"/>
      <c r="HW13603" s="77"/>
      <c r="HX13603" s="77"/>
      <c r="HY13603" s="77"/>
      <c r="HZ13603" s="77"/>
      <c r="IA13603" s="77"/>
      <c r="IB13603" s="77"/>
      <c r="IC13603" s="77"/>
      <c r="ID13603" s="77"/>
      <c r="IE13603" s="77"/>
      <c r="IF13603" s="77"/>
      <c r="IG13603" s="77"/>
      <c r="IH13603" s="77"/>
      <c r="II13603" s="77"/>
      <c r="IJ13603" s="77"/>
      <c r="IK13603" s="77"/>
      <c r="IL13603" s="77"/>
      <c r="IM13603" s="77"/>
      <c r="IN13603" s="77"/>
      <c r="IO13603" s="77"/>
      <c r="IP13603" s="77"/>
      <c r="IQ13603" s="77"/>
      <c r="IR13603" s="77"/>
      <c r="IS13603" s="77"/>
      <c r="IT13603" s="77"/>
      <c r="IU13603" s="77"/>
      <c r="IV13603" s="3"/>
      <c r="IW13603" s="3"/>
      <c r="IX13603" s="3"/>
      <c r="IY13603" s="3"/>
      <c r="IZ13603" s="3"/>
      <c r="JA13603" s="551"/>
      <c r="JB13603" s="713"/>
      <c r="JC13603" s="713"/>
      <c r="JD13603" s="713"/>
      <c r="JE13603" s="713"/>
      <c r="JF13603" s="713"/>
      <c r="JG13603" s="713"/>
      <c r="JH13603" s="713"/>
      <c r="JI13603" s="713"/>
      <c r="JJ13603" s="713"/>
      <c r="JK13603" s="713"/>
      <c r="JL13603" s="713"/>
      <c r="JM13603" s="713"/>
      <c r="JN13603" s="713"/>
      <c r="JO13603" s="713"/>
      <c r="JP13603" s="713"/>
      <c r="JQ13603" s="713"/>
      <c r="JR13603" s="713"/>
      <c r="JS13603" s="713"/>
      <c r="JT13603" s="713"/>
      <c r="JU13603" s="713"/>
      <c r="JV13603" s="713"/>
      <c r="JW13603" s="713"/>
      <c r="JX13603" s="713"/>
      <c r="JY13603" s="713"/>
      <c r="JZ13603" s="713"/>
      <c r="KA13603" s="713"/>
      <c r="KB13603" s="713"/>
      <c r="KC13603" s="713"/>
      <c r="KD13603" s="713"/>
      <c r="KE13603" s="713"/>
      <c r="KF13603" s="713"/>
      <c r="KG13603" s="713"/>
      <c r="KH13603" s="713"/>
      <c r="KI13603" s="713"/>
      <c r="KJ13603" s="713"/>
      <c r="KK13603" s="713"/>
      <c r="KL13603" s="713"/>
      <c r="KM13603" s="713"/>
      <c r="KN13603" s="713"/>
      <c r="KO13603" s="713"/>
      <c r="KP13603" s="713"/>
      <c r="KQ13603" s="713"/>
      <c r="KR13603" s="713"/>
      <c r="KS13603" s="713"/>
      <c r="KT13603" s="713"/>
      <c r="KU13603" s="713"/>
      <c r="KV13603" s="713"/>
      <c r="KW13603" s="713"/>
      <c r="KX13603" s="713"/>
      <c r="KY13603" s="713"/>
      <c r="KZ13603" s="713"/>
      <c r="LA13603" s="713"/>
      <c r="LB13603" s="713"/>
      <c r="LC13603" s="713"/>
      <c r="LD13603" s="713"/>
      <c r="LE13603" s="713"/>
      <c r="LF13603" s="713"/>
      <c r="LG13603" s="713"/>
      <c r="LH13603" s="713"/>
      <c r="LI13603" s="713"/>
      <c r="LJ13603" s="713"/>
      <c r="LK13603" s="713"/>
      <c r="LL13603" s="713"/>
      <c r="LM13603" s="713"/>
      <c r="LN13603" s="713"/>
      <c r="LO13603" s="713"/>
      <c r="LP13603" s="713"/>
      <c r="LQ13603" s="713"/>
      <c r="LR13603" s="713"/>
      <c r="LS13603" s="713"/>
      <c r="LT13603" s="713"/>
      <c r="LU13603" s="713"/>
      <c r="LV13603" s="713"/>
      <c r="LW13603" s="713"/>
      <c r="LX13603" s="713"/>
      <c r="LY13603" s="713"/>
      <c r="LZ13603" s="713"/>
      <c r="MA13603" s="713"/>
      <c r="MB13603" s="713"/>
      <c r="MC13603" s="713"/>
      <c r="MD13603" s="713"/>
      <c r="ME13603" s="713"/>
      <c r="MF13603" s="713"/>
      <c r="MG13603" s="713"/>
      <c r="MH13603" s="713"/>
      <c r="MI13603" s="713"/>
      <c r="MJ13603" s="713"/>
      <c r="MK13603" s="713"/>
      <c r="ML13603" s="713"/>
      <c r="MM13603" s="713"/>
      <c r="MN13603" s="713"/>
      <c r="MO13603" s="713"/>
      <c r="MP13603" s="713"/>
      <c r="MQ13603" s="713"/>
      <c r="MR13603" s="713"/>
      <c r="MS13603" s="713"/>
      <c r="MT13603" s="713"/>
      <c r="MU13603" s="713"/>
      <c r="MV13603" s="714"/>
      <c r="MW13603" s="714"/>
      <c r="MX13603" s="714"/>
      <c r="MY13603" s="714"/>
      <c r="MZ13603" s="714"/>
    </row>
    <row r="13604" spans="1:364" s="49" customFormat="1">
      <c r="A13604" s="723"/>
      <c r="B13604" s="724"/>
      <c r="C13604" s="709"/>
      <c r="D13604" s="474"/>
      <c r="E13604" s="7"/>
      <c r="F13604" s="7"/>
      <c r="G13604" s="7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6"/>
      <c r="AE13604" s="6"/>
      <c r="AF13604" s="373"/>
      <c r="AG13604" s="7"/>
      <c r="AH13604" s="7"/>
      <c r="AI13604" s="7"/>
      <c r="AJ13604" s="7"/>
      <c r="AK13604" s="7"/>
      <c r="AL13604" s="7"/>
      <c r="AM13604" s="7"/>
      <c r="AN13604" s="7"/>
      <c r="AO13604" s="373"/>
      <c r="AP13604" s="6"/>
      <c r="AQ13604" s="6"/>
      <c r="AR13604" s="6"/>
      <c r="AS13604" s="6"/>
      <c r="AT13604" s="6"/>
      <c r="AU13604" s="6"/>
      <c r="AV13604" s="6"/>
      <c r="AW13604" s="6"/>
      <c r="AX13604" s="6"/>
      <c r="AY13604" s="6"/>
      <c r="AZ13604" s="6"/>
      <c r="BA13604" s="6"/>
      <c r="BB13604" s="6"/>
      <c r="BC13604" s="6"/>
      <c r="BD13604" s="6"/>
      <c r="BE13604" s="6"/>
      <c r="BF13604" s="6"/>
      <c r="BG13604" s="6"/>
      <c r="BH13604" s="6"/>
      <c r="BI13604" s="6"/>
      <c r="BJ13604" s="6"/>
      <c r="BK13604" s="6"/>
      <c r="BL13604" s="6"/>
      <c r="BM13604" s="6"/>
      <c r="BN13604" s="6"/>
      <c r="BO13604" s="6"/>
      <c r="BP13604" s="6"/>
      <c r="BQ13604" s="6"/>
      <c r="BR13604" s="6"/>
      <c r="BS13604" s="6"/>
      <c r="BT13604" s="6"/>
      <c r="BU13604" s="6"/>
      <c r="BV13604" s="6"/>
      <c r="BW13604" s="6"/>
      <c r="BX13604" s="6"/>
      <c r="BY13604" s="6"/>
      <c r="BZ13604" s="373"/>
      <c r="CA13604" s="7"/>
      <c r="CB13604" s="7"/>
      <c r="CC13604" s="7"/>
      <c r="CD13604" s="7"/>
      <c r="CE13604" s="7"/>
      <c r="CF13604" s="7"/>
      <c r="CG13604" s="7"/>
      <c r="CH13604" s="7"/>
      <c r="CI13604" s="7"/>
      <c r="CJ13604" s="7"/>
      <c r="CK13604" s="7"/>
      <c r="CL13604" s="7"/>
      <c r="CM13604" s="7"/>
      <c r="CN13604" s="7"/>
      <c r="CO13604" s="7"/>
      <c r="CP13604" s="7"/>
      <c r="CQ13604" s="7"/>
      <c r="CR13604" s="7"/>
      <c r="CS13604" s="7"/>
      <c r="CT13604" s="7"/>
      <c r="CU13604" s="7"/>
      <c r="CV13604" s="7"/>
      <c r="CW13604" s="7"/>
      <c r="CX13604" s="7"/>
      <c r="CY13604" s="7"/>
      <c r="CZ13604" s="7"/>
      <c r="DA13604" s="7"/>
      <c r="DB13604" s="7"/>
      <c r="DC13604" s="7"/>
      <c r="DD13604" s="7"/>
      <c r="DE13604" s="7"/>
      <c r="DF13604" s="7"/>
      <c r="DG13604" s="373"/>
      <c r="DH13604" s="6"/>
      <c r="DI13604" s="6"/>
      <c r="DJ13604" s="6"/>
      <c r="DK13604" s="6"/>
      <c r="DL13604" s="6"/>
      <c r="DM13604" s="6"/>
      <c r="DN13604" s="6"/>
      <c r="DO13604" s="6"/>
      <c r="DP13604" s="6"/>
      <c r="DQ13604" s="6"/>
      <c r="DR13604" s="6"/>
      <c r="DS13604" s="6"/>
      <c r="DT13604" s="6"/>
      <c r="DU13604" s="6"/>
      <c r="DV13604" s="6"/>
      <c r="DW13604" s="6"/>
      <c r="DX13604" s="6"/>
      <c r="DY13604" s="6"/>
      <c r="DZ13604" s="6"/>
      <c r="EA13604" s="6"/>
      <c r="EB13604" s="6"/>
      <c r="EC13604" s="6"/>
      <c r="ED13604" s="6"/>
      <c r="EE13604" s="6"/>
      <c r="EF13604" s="6"/>
      <c r="EG13604" s="6"/>
      <c r="EH13604" s="6"/>
      <c r="EI13604" s="6"/>
      <c r="EJ13604" s="6"/>
      <c r="EK13604" s="6"/>
      <c r="EL13604" s="6"/>
      <c r="EM13604" s="6"/>
      <c r="EN13604" s="6"/>
      <c r="EO13604" s="6"/>
      <c r="EP13604" s="6"/>
      <c r="EQ13604" s="6"/>
      <c r="ER13604" s="6"/>
      <c r="ES13604" s="6"/>
      <c r="ET13604" s="6"/>
      <c r="EU13604" s="6"/>
      <c r="EV13604" s="6"/>
      <c r="EW13604" s="6"/>
      <c r="EX13604" s="6"/>
      <c r="EY13604" s="6"/>
      <c r="EZ13604" s="6"/>
      <c r="FA13604" s="6"/>
      <c r="FB13604" s="6"/>
      <c r="FC13604" s="6"/>
      <c r="FD13604" s="6"/>
      <c r="FE13604" s="6"/>
      <c r="FF13604" s="373"/>
      <c r="FG13604" s="6"/>
      <c r="FH13604" s="6"/>
      <c r="FI13604" s="6"/>
      <c r="FJ13604" s="6"/>
      <c r="FK13604" s="6"/>
      <c r="FL13604" s="6"/>
      <c r="FM13604" s="225"/>
      <c r="FN13604" s="6"/>
      <c r="FO13604" s="6"/>
      <c r="FP13604" s="6"/>
      <c r="FQ13604" s="6"/>
      <c r="FR13604" s="510"/>
      <c r="FS13604" s="3"/>
      <c r="FT13604" s="3"/>
      <c r="FU13604" s="3"/>
      <c r="FV13604" s="3"/>
      <c r="FW13604" s="3"/>
      <c r="FX13604" s="3"/>
      <c r="FY13604" s="3"/>
      <c r="FZ13604" s="3"/>
      <c r="GA13604" s="3"/>
      <c r="GB13604" s="3"/>
      <c r="GC13604" s="3"/>
      <c r="GD13604" s="3"/>
      <c r="GE13604" s="3"/>
      <c r="GF13604" s="3"/>
      <c r="GG13604" s="3"/>
      <c r="GH13604" s="3"/>
      <c r="GI13604" s="101"/>
      <c r="GJ13604" s="511"/>
      <c r="GK13604" s="101"/>
      <c r="GL13604" s="77"/>
      <c r="GM13604" s="77"/>
      <c r="GN13604" s="77"/>
      <c r="GO13604" s="77"/>
      <c r="GP13604" s="77"/>
      <c r="GQ13604" s="77"/>
      <c r="GR13604" s="77"/>
      <c r="GS13604" s="77"/>
      <c r="GT13604" s="77"/>
      <c r="GU13604" s="77"/>
      <c r="GV13604" s="77"/>
      <c r="GW13604" s="77"/>
      <c r="GX13604" s="77"/>
      <c r="GY13604" s="77"/>
      <c r="GZ13604" s="77"/>
      <c r="HA13604" s="77"/>
      <c r="HB13604" s="77"/>
      <c r="HC13604" s="77"/>
      <c r="HD13604" s="77"/>
      <c r="HE13604" s="77"/>
      <c r="HF13604" s="77"/>
      <c r="HG13604" s="77"/>
      <c r="HH13604" s="77"/>
      <c r="HI13604" s="77"/>
      <c r="HJ13604" s="77"/>
      <c r="HK13604" s="77"/>
      <c r="HL13604" s="77"/>
      <c r="HM13604" s="77"/>
      <c r="HN13604" s="77"/>
      <c r="HO13604" s="77"/>
      <c r="HP13604" s="77"/>
      <c r="HQ13604" s="77"/>
      <c r="HR13604" s="77"/>
      <c r="HS13604" s="77"/>
      <c r="HT13604" s="77"/>
      <c r="HU13604" s="77"/>
      <c r="HV13604" s="77"/>
      <c r="HW13604" s="77"/>
      <c r="HX13604" s="77"/>
      <c r="HY13604" s="77"/>
      <c r="HZ13604" s="77"/>
      <c r="IA13604" s="77"/>
      <c r="IB13604" s="77"/>
      <c r="IC13604" s="77"/>
      <c r="ID13604" s="77"/>
      <c r="IE13604" s="77"/>
      <c r="IF13604" s="77"/>
      <c r="IG13604" s="77"/>
      <c r="IH13604" s="77"/>
      <c r="II13604" s="77"/>
      <c r="IJ13604" s="77"/>
      <c r="IK13604" s="77"/>
      <c r="IL13604" s="77"/>
      <c r="IM13604" s="77"/>
      <c r="IN13604" s="77"/>
      <c r="IO13604" s="77"/>
      <c r="IP13604" s="77"/>
      <c r="IQ13604" s="77"/>
      <c r="IR13604" s="77"/>
      <c r="IS13604" s="77"/>
      <c r="IT13604" s="77"/>
      <c r="IU13604" s="77"/>
      <c r="IV13604" s="3"/>
      <c r="IW13604" s="3"/>
      <c r="IX13604" s="3"/>
      <c r="IY13604" s="3"/>
      <c r="IZ13604" s="3"/>
      <c r="JA13604" s="551"/>
      <c r="JB13604" s="713"/>
      <c r="JC13604" s="713"/>
      <c r="JD13604" s="713"/>
      <c r="JE13604" s="713"/>
      <c r="JF13604" s="713"/>
      <c r="JG13604" s="713"/>
      <c r="JH13604" s="713"/>
      <c r="JI13604" s="713"/>
      <c r="JJ13604" s="713"/>
      <c r="JK13604" s="713"/>
      <c r="JL13604" s="713"/>
      <c r="JM13604" s="713"/>
      <c r="JN13604" s="713"/>
      <c r="JO13604" s="713"/>
      <c r="JP13604" s="713"/>
      <c r="JQ13604" s="713"/>
      <c r="JR13604" s="713"/>
      <c r="JS13604" s="713"/>
      <c r="JT13604" s="713"/>
      <c r="JU13604" s="713"/>
      <c r="JV13604" s="713"/>
      <c r="JW13604" s="713"/>
      <c r="JX13604" s="713"/>
      <c r="JY13604" s="713"/>
      <c r="JZ13604" s="713"/>
      <c r="KA13604" s="713"/>
      <c r="KB13604" s="713"/>
      <c r="KC13604" s="713"/>
      <c r="KD13604" s="713"/>
      <c r="KE13604" s="713"/>
      <c r="KF13604" s="713"/>
      <c r="KG13604" s="713"/>
      <c r="KH13604" s="713"/>
      <c r="KI13604" s="713"/>
      <c r="KJ13604" s="713"/>
      <c r="KK13604" s="713"/>
      <c r="KL13604" s="713"/>
      <c r="KM13604" s="713"/>
      <c r="KN13604" s="713"/>
      <c r="KO13604" s="713"/>
      <c r="KP13604" s="713"/>
      <c r="KQ13604" s="713"/>
      <c r="KR13604" s="713"/>
      <c r="KS13604" s="713"/>
      <c r="KT13604" s="713"/>
      <c r="KU13604" s="713"/>
      <c r="KV13604" s="713"/>
      <c r="KW13604" s="713"/>
      <c r="KX13604" s="713"/>
      <c r="KY13604" s="713"/>
      <c r="KZ13604" s="713"/>
      <c r="LA13604" s="713"/>
      <c r="LB13604" s="713"/>
      <c r="LC13604" s="713"/>
      <c r="LD13604" s="713"/>
      <c r="LE13604" s="713"/>
      <c r="LF13604" s="713"/>
      <c r="LG13604" s="713"/>
      <c r="LH13604" s="713"/>
      <c r="LI13604" s="713"/>
      <c r="LJ13604" s="713"/>
      <c r="LK13604" s="713"/>
      <c r="LL13604" s="713"/>
      <c r="LM13604" s="713"/>
      <c r="LN13604" s="713"/>
      <c r="LO13604" s="713"/>
      <c r="LP13604" s="713"/>
      <c r="LQ13604" s="713"/>
      <c r="LR13604" s="713"/>
      <c r="LS13604" s="713"/>
      <c r="LT13604" s="713"/>
      <c r="LU13604" s="713"/>
      <c r="LV13604" s="713"/>
      <c r="LW13604" s="713"/>
      <c r="LX13604" s="713"/>
      <c r="LY13604" s="713"/>
      <c r="LZ13604" s="713"/>
      <c r="MA13604" s="713"/>
      <c r="MB13604" s="713"/>
      <c r="MC13604" s="713"/>
      <c r="MD13604" s="713"/>
      <c r="ME13604" s="713"/>
      <c r="MF13604" s="713"/>
      <c r="MG13604" s="713"/>
      <c r="MH13604" s="713"/>
      <c r="MI13604" s="713"/>
      <c r="MJ13604" s="713"/>
      <c r="MK13604" s="713"/>
      <c r="ML13604" s="713"/>
      <c r="MM13604" s="713"/>
      <c r="MN13604" s="713"/>
      <c r="MO13604" s="713"/>
      <c r="MP13604" s="713"/>
      <c r="MQ13604" s="713"/>
      <c r="MR13604" s="713"/>
      <c r="MS13604" s="713"/>
      <c r="MT13604" s="713"/>
      <c r="MU13604" s="713"/>
      <c r="MV13604" s="714"/>
      <c r="MW13604" s="714"/>
      <c r="MX13604" s="714"/>
      <c r="MY13604" s="714"/>
      <c r="MZ13604" s="714"/>
    </row>
    <row r="13605" spans="1:364" s="49" customFormat="1">
      <c r="A13605" s="723"/>
      <c r="B13605" s="724"/>
      <c r="C13605" s="709"/>
      <c r="D13605" s="474"/>
      <c r="E13605" s="7"/>
      <c r="F13605" s="7"/>
      <c r="G13605" s="7"/>
      <c r="H13605" s="6"/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6"/>
      <c r="AE13605" s="6"/>
      <c r="AF13605" s="373"/>
      <c r="AG13605" s="7"/>
      <c r="AH13605" s="7"/>
      <c r="AI13605" s="7"/>
      <c r="AJ13605" s="7"/>
      <c r="AK13605" s="7"/>
      <c r="AL13605" s="7"/>
      <c r="AM13605" s="7"/>
      <c r="AN13605" s="7"/>
      <c r="AO13605" s="373"/>
      <c r="AP13605" s="6"/>
      <c r="AQ13605" s="6"/>
      <c r="AR13605" s="6"/>
      <c r="AS13605" s="6"/>
      <c r="AT13605" s="6"/>
      <c r="AU13605" s="6"/>
      <c r="AV13605" s="6"/>
      <c r="AW13605" s="6"/>
      <c r="AX13605" s="6"/>
      <c r="AY13605" s="6"/>
      <c r="AZ13605" s="6"/>
      <c r="BA13605" s="6"/>
      <c r="BB13605" s="6"/>
      <c r="BC13605" s="6"/>
      <c r="BD13605" s="6"/>
      <c r="BE13605" s="6"/>
      <c r="BF13605" s="6"/>
      <c r="BG13605" s="6"/>
      <c r="BH13605" s="6"/>
      <c r="BI13605" s="6"/>
      <c r="BJ13605" s="6"/>
      <c r="BK13605" s="6"/>
      <c r="BL13605" s="6"/>
      <c r="BM13605" s="6"/>
      <c r="BN13605" s="6"/>
      <c r="BO13605" s="6"/>
      <c r="BP13605" s="6"/>
      <c r="BQ13605" s="6"/>
      <c r="BR13605" s="6"/>
      <c r="BS13605" s="6"/>
      <c r="BT13605" s="6"/>
      <c r="BU13605" s="6"/>
      <c r="BV13605" s="6"/>
      <c r="BW13605" s="6"/>
      <c r="BX13605" s="6"/>
      <c r="BY13605" s="6"/>
      <c r="BZ13605" s="373"/>
      <c r="CA13605" s="7"/>
      <c r="CB13605" s="7"/>
      <c r="CC13605" s="7"/>
      <c r="CD13605" s="7"/>
      <c r="CE13605" s="7"/>
      <c r="CF13605" s="7"/>
      <c r="CG13605" s="7"/>
      <c r="CH13605" s="7"/>
      <c r="CI13605" s="7"/>
      <c r="CJ13605" s="7"/>
      <c r="CK13605" s="7"/>
      <c r="CL13605" s="7"/>
      <c r="CM13605" s="7"/>
      <c r="CN13605" s="7"/>
      <c r="CO13605" s="7"/>
      <c r="CP13605" s="7"/>
      <c r="CQ13605" s="7"/>
      <c r="CR13605" s="7"/>
      <c r="CS13605" s="7"/>
      <c r="CT13605" s="7"/>
      <c r="CU13605" s="7"/>
      <c r="CV13605" s="7"/>
      <c r="CW13605" s="7"/>
      <c r="CX13605" s="7"/>
      <c r="CY13605" s="7"/>
      <c r="CZ13605" s="7"/>
      <c r="DA13605" s="7"/>
      <c r="DB13605" s="7"/>
      <c r="DC13605" s="7"/>
      <c r="DD13605" s="7"/>
      <c r="DE13605" s="7"/>
      <c r="DF13605" s="7"/>
      <c r="DG13605" s="373"/>
      <c r="DH13605" s="6"/>
      <c r="DI13605" s="6"/>
      <c r="DJ13605" s="6"/>
      <c r="DK13605" s="6"/>
      <c r="DL13605" s="6"/>
      <c r="DM13605" s="6"/>
      <c r="DN13605" s="6"/>
      <c r="DO13605" s="6"/>
      <c r="DP13605" s="6"/>
      <c r="DQ13605" s="6"/>
      <c r="DR13605" s="6"/>
      <c r="DS13605" s="6"/>
      <c r="DT13605" s="6"/>
      <c r="DU13605" s="6"/>
      <c r="DV13605" s="6"/>
      <c r="DW13605" s="6"/>
      <c r="DX13605" s="6"/>
      <c r="DY13605" s="6"/>
      <c r="DZ13605" s="6"/>
      <c r="EA13605" s="6"/>
      <c r="EB13605" s="6"/>
      <c r="EC13605" s="6"/>
      <c r="ED13605" s="6"/>
      <c r="EE13605" s="6"/>
      <c r="EF13605" s="6"/>
      <c r="EG13605" s="6"/>
      <c r="EH13605" s="6"/>
      <c r="EI13605" s="6"/>
      <c r="EJ13605" s="6"/>
      <c r="EK13605" s="6"/>
      <c r="EL13605" s="6"/>
      <c r="EM13605" s="6"/>
      <c r="EN13605" s="6"/>
      <c r="EO13605" s="6"/>
      <c r="EP13605" s="6"/>
      <c r="EQ13605" s="6"/>
      <c r="ER13605" s="6"/>
      <c r="ES13605" s="6"/>
      <c r="ET13605" s="6"/>
      <c r="EU13605" s="6"/>
      <c r="EV13605" s="6"/>
      <c r="EW13605" s="6"/>
      <c r="EX13605" s="6"/>
      <c r="EY13605" s="6"/>
      <c r="EZ13605" s="6"/>
      <c r="FA13605" s="6"/>
      <c r="FB13605" s="6"/>
      <c r="FC13605" s="6"/>
      <c r="FD13605" s="6"/>
      <c r="FE13605" s="6"/>
      <c r="FF13605" s="373"/>
      <c r="FG13605" s="6"/>
      <c r="FH13605" s="6"/>
      <c r="FI13605" s="6"/>
      <c r="FJ13605" s="6"/>
      <c r="FK13605" s="6"/>
      <c r="FL13605" s="6"/>
      <c r="FM13605" s="225"/>
      <c r="FN13605" s="6"/>
      <c r="FO13605" s="6"/>
      <c r="FP13605" s="6"/>
      <c r="FQ13605" s="6"/>
      <c r="FR13605" s="510"/>
      <c r="FS13605" s="3"/>
      <c r="FT13605" s="3"/>
      <c r="FU13605" s="3"/>
      <c r="FV13605" s="3"/>
      <c r="FW13605" s="3"/>
      <c r="FX13605" s="3"/>
      <c r="FY13605" s="3"/>
      <c r="FZ13605" s="3"/>
      <c r="GA13605" s="3"/>
      <c r="GB13605" s="3"/>
      <c r="GC13605" s="3"/>
      <c r="GD13605" s="3"/>
      <c r="GE13605" s="3"/>
      <c r="GF13605" s="3"/>
      <c r="GG13605" s="3"/>
      <c r="GH13605" s="3"/>
      <c r="GI13605" s="101"/>
      <c r="GJ13605" s="511"/>
      <c r="GK13605" s="101"/>
      <c r="GL13605" s="77"/>
      <c r="GM13605" s="77"/>
      <c r="GN13605" s="77"/>
      <c r="GO13605" s="77"/>
      <c r="GP13605" s="77"/>
      <c r="GQ13605" s="77"/>
      <c r="GR13605" s="77"/>
      <c r="GS13605" s="77"/>
      <c r="GT13605" s="77"/>
      <c r="GU13605" s="77"/>
      <c r="GV13605" s="77"/>
      <c r="GW13605" s="77"/>
      <c r="GX13605" s="77"/>
      <c r="GY13605" s="77"/>
      <c r="GZ13605" s="77"/>
      <c r="HA13605" s="77"/>
      <c r="HB13605" s="77"/>
      <c r="HC13605" s="77"/>
      <c r="HD13605" s="77"/>
      <c r="HE13605" s="77"/>
      <c r="HF13605" s="77"/>
      <c r="HG13605" s="77"/>
      <c r="HH13605" s="77"/>
      <c r="HI13605" s="77"/>
      <c r="HJ13605" s="77"/>
      <c r="HK13605" s="77"/>
      <c r="HL13605" s="77"/>
      <c r="HM13605" s="77"/>
      <c r="HN13605" s="77"/>
      <c r="HO13605" s="77"/>
      <c r="HP13605" s="77"/>
      <c r="HQ13605" s="77"/>
      <c r="HR13605" s="77"/>
      <c r="HS13605" s="77"/>
      <c r="HT13605" s="77"/>
      <c r="HU13605" s="77"/>
      <c r="HV13605" s="77"/>
      <c r="HW13605" s="77"/>
      <c r="HX13605" s="77"/>
      <c r="HY13605" s="77"/>
      <c r="HZ13605" s="77"/>
      <c r="IA13605" s="77"/>
      <c r="IB13605" s="77"/>
      <c r="IC13605" s="77"/>
      <c r="ID13605" s="77"/>
      <c r="IE13605" s="77"/>
      <c r="IF13605" s="77"/>
      <c r="IG13605" s="77"/>
      <c r="IH13605" s="77"/>
      <c r="II13605" s="77"/>
      <c r="IJ13605" s="77"/>
      <c r="IK13605" s="77"/>
      <c r="IL13605" s="77"/>
      <c r="IM13605" s="77"/>
      <c r="IN13605" s="77"/>
      <c r="IO13605" s="77"/>
      <c r="IP13605" s="77"/>
      <c r="IQ13605" s="77"/>
      <c r="IR13605" s="77"/>
      <c r="IS13605" s="77"/>
      <c r="IT13605" s="77"/>
      <c r="IU13605" s="77"/>
      <c r="IV13605" s="3"/>
      <c r="IW13605" s="3"/>
      <c r="IX13605" s="3"/>
      <c r="IY13605" s="3"/>
      <c r="IZ13605" s="3"/>
      <c r="JA13605" s="551"/>
      <c r="JB13605" s="713"/>
      <c r="JC13605" s="713"/>
      <c r="JD13605" s="713"/>
      <c r="JE13605" s="713"/>
      <c r="JF13605" s="713"/>
      <c r="JG13605" s="713"/>
      <c r="JH13605" s="713"/>
      <c r="JI13605" s="713"/>
      <c r="JJ13605" s="713"/>
      <c r="JK13605" s="713"/>
      <c r="JL13605" s="713"/>
      <c r="JM13605" s="713"/>
      <c r="JN13605" s="713"/>
      <c r="JO13605" s="713"/>
      <c r="JP13605" s="713"/>
      <c r="JQ13605" s="713"/>
      <c r="JR13605" s="713"/>
      <c r="JS13605" s="713"/>
      <c r="JT13605" s="713"/>
      <c r="JU13605" s="713"/>
      <c r="JV13605" s="713"/>
      <c r="JW13605" s="713"/>
      <c r="JX13605" s="713"/>
      <c r="JY13605" s="713"/>
      <c r="JZ13605" s="713"/>
      <c r="KA13605" s="713"/>
      <c r="KB13605" s="713"/>
      <c r="KC13605" s="713"/>
      <c r="KD13605" s="713"/>
      <c r="KE13605" s="713"/>
      <c r="KF13605" s="713"/>
      <c r="KG13605" s="713"/>
      <c r="KH13605" s="713"/>
      <c r="KI13605" s="713"/>
      <c r="KJ13605" s="713"/>
      <c r="KK13605" s="713"/>
      <c r="KL13605" s="713"/>
      <c r="KM13605" s="713"/>
      <c r="KN13605" s="713"/>
      <c r="KO13605" s="713"/>
      <c r="KP13605" s="713"/>
      <c r="KQ13605" s="713"/>
      <c r="KR13605" s="713"/>
      <c r="KS13605" s="713"/>
      <c r="KT13605" s="713"/>
      <c r="KU13605" s="713"/>
      <c r="KV13605" s="713"/>
      <c r="KW13605" s="713"/>
      <c r="KX13605" s="713"/>
      <c r="KY13605" s="713"/>
      <c r="KZ13605" s="713"/>
      <c r="LA13605" s="713"/>
      <c r="LB13605" s="713"/>
      <c r="LC13605" s="713"/>
      <c r="LD13605" s="713"/>
      <c r="LE13605" s="713"/>
      <c r="LF13605" s="713"/>
      <c r="LG13605" s="713"/>
      <c r="LH13605" s="713"/>
      <c r="LI13605" s="713"/>
      <c r="LJ13605" s="713"/>
      <c r="LK13605" s="713"/>
      <c r="LL13605" s="713"/>
      <c r="LM13605" s="713"/>
      <c r="LN13605" s="713"/>
      <c r="LO13605" s="713"/>
      <c r="LP13605" s="713"/>
      <c r="LQ13605" s="713"/>
      <c r="LR13605" s="713"/>
      <c r="LS13605" s="713"/>
      <c r="LT13605" s="713"/>
      <c r="LU13605" s="713"/>
      <c r="LV13605" s="713"/>
      <c r="LW13605" s="713"/>
      <c r="LX13605" s="713"/>
      <c r="LY13605" s="713"/>
      <c r="LZ13605" s="713"/>
      <c r="MA13605" s="713"/>
      <c r="MB13605" s="713"/>
      <c r="MC13605" s="713"/>
      <c r="MD13605" s="713"/>
      <c r="ME13605" s="713"/>
      <c r="MF13605" s="713"/>
      <c r="MG13605" s="713"/>
      <c r="MH13605" s="713"/>
      <c r="MI13605" s="713"/>
      <c r="MJ13605" s="713"/>
      <c r="MK13605" s="713"/>
      <c r="ML13605" s="713"/>
      <c r="MM13605" s="713"/>
      <c r="MN13605" s="713"/>
      <c r="MO13605" s="713"/>
      <c r="MP13605" s="713"/>
      <c r="MQ13605" s="713"/>
      <c r="MR13605" s="713"/>
      <c r="MS13605" s="713"/>
      <c r="MT13605" s="713"/>
      <c r="MU13605" s="713"/>
      <c r="MV13605" s="714"/>
      <c r="MW13605" s="714"/>
      <c r="MX13605" s="714"/>
      <c r="MY13605" s="714"/>
      <c r="MZ13605" s="714"/>
    </row>
    <row r="1048293" spans="1:364" s="49" customFormat="1" ht="15" customHeight="1">
      <c r="A1048293" s="723"/>
      <c r="B1048293" s="724"/>
      <c r="C1048293" s="709"/>
      <c r="D1048293" s="474"/>
      <c r="E1048293" s="7"/>
      <c r="F1048293" s="7"/>
      <c r="G1048293" s="7"/>
      <c r="H1048293" s="6"/>
      <c r="I1048293" s="6"/>
      <c r="J1048293" s="6"/>
      <c r="K1048293" s="6"/>
      <c r="L1048293" s="6"/>
      <c r="M1048293" s="6"/>
      <c r="N1048293" s="6"/>
      <c r="O1048293" s="6"/>
      <c r="P1048293" s="6"/>
      <c r="Q1048293" s="6"/>
      <c r="R1048293" s="6"/>
      <c r="S1048293" s="6"/>
      <c r="T1048293" s="6"/>
      <c r="U1048293" s="6"/>
      <c r="V1048293" s="6"/>
      <c r="W1048293" s="6"/>
      <c r="X1048293" s="6"/>
      <c r="Y1048293" s="6"/>
      <c r="Z1048293" s="6"/>
      <c r="AA1048293" s="6"/>
      <c r="AB1048293" s="6"/>
      <c r="AC1048293" s="6"/>
      <c r="AD1048293" s="6"/>
      <c r="AE1048293" s="6"/>
      <c r="AF1048293" s="373"/>
      <c r="AG1048293" s="7"/>
      <c r="AH1048293" s="7"/>
      <c r="AI1048293" s="7"/>
      <c r="AJ1048293" s="7"/>
      <c r="AK1048293" s="7"/>
      <c r="AL1048293" s="7"/>
      <c r="AM1048293" s="7"/>
      <c r="AN1048293" s="7"/>
      <c r="AO1048293" s="373"/>
      <c r="AP1048293" s="6"/>
      <c r="AQ1048293" s="6"/>
      <c r="AR1048293" s="6"/>
      <c r="AS1048293" s="6"/>
      <c r="AT1048293" s="6"/>
      <c r="AU1048293" s="6"/>
      <c r="AV1048293" s="6"/>
      <c r="AW1048293" s="6"/>
      <c r="AX1048293" s="6"/>
      <c r="AY1048293" s="6"/>
      <c r="AZ1048293" s="6"/>
      <c r="BA1048293" s="6"/>
      <c r="BB1048293" s="6"/>
      <c r="BC1048293" s="6"/>
      <c r="BD1048293" s="6"/>
      <c r="BE1048293" s="6"/>
      <c r="BF1048293" s="6"/>
      <c r="BG1048293" s="6"/>
      <c r="BH1048293" s="6"/>
      <c r="BI1048293" s="6"/>
      <c r="BJ1048293" s="6"/>
      <c r="BK1048293" s="6"/>
      <c r="BL1048293" s="6"/>
      <c r="BM1048293" s="6"/>
      <c r="BN1048293" s="6"/>
      <c r="BO1048293" s="6"/>
      <c r="BP1048293" s="6"/>
      <c r="BQ1048293" s="6"/>
      <c r="BR1048293" s="6"/>
      <c r="BS1048293" s="6"/>
      <c r="BT1048293" s="6"/>
      <c r="BU1048293" s="6"/>
      <c r="BV1048293" s="6"/>
      <c r="BW1048293" s="6"/>
      <c r="BX1048293" s="6"/>
      <c r="BY1048293" s="6"/>
      <c r="BZ1048293" s="373"/>
      <c r="CA1048293" s="7"/>
      <c r="CB1048293" s="7"/>
      <c r="CC1048293" s="7"/>
      <c r="CD1048293" s="7"/>
      <c r="CE1048293" s="7"/>
      <c r="CF1048293" s="7"/>
      <c r="CG1048293" s="7"/>
      <c r="CH1048293" s="7"/>
      <c r="CI1048293" s="7"/>
      <c r="CJ1048293" s="7"/>
      <c r="CK1048293" s="7"/>
      <c r="CL1048293" s="7"/>
      <c r="CM1048293" s="7"/>
      <c r="CN1048293" s="7"/>
      <c r="CO1048293" s="7"/>
      <c r="CP1048293" s="7"/>
      <c r="CQ1048293" s="7"/>
      <c r="CR1048293" s="7"/>
      <c r="CS1048293" s="7"/>
      <c r="CT1048293" s="7"/>
      <c r="CU1048293" s="7"/>
      <c r="CV1048293" s="7"/>
      <c r="CW1048293" s="7"/>
      <c r="CX1048293" s="7"/>
      <c r="CY1048293" s="7"/>
      <c r="CZ1048293" s="7"/>
      <c r="DA1048293" s="7"/>
      <c r="DB1048293" s="7"/>
      <c r="DC1048293" s="7"/>
      <c r="DD1048293" s="7"/>
      <c r="DE1048293" s="7"/>
      <c r="DF1048293" s="7"/>
      <c r="DG1048293" s="373"/>
      <c r="DH1048293" s="6"/>
      <c r="DI1048293" s="6"/>
      <c r="DJ1048293" s="6"/>
      <c r="DK1048293" s="6"/>
      <c r="DL1048293" s="6"/>
      <c r="DM1048293" s="6"/>
      <c r="DN1048293" s="6"/>
      <c r="DO1048293" s="6"/>
      <c r="DP1048293" s="6"/>
      <c r="DQ1048293" s="6"/>
      <c r="DR1048293" s="6"/>
      <c r="DS1048293" s="6"/>
      <c r="DT1048293" s="6"/>
      <c r="DU1048293" s="6"/>
      <c r="DV1048293" s="6"/>
      <c r="DW1048293" s="6"/>
      <c r="DX1048293" s="6"/>
      <c r="DY1048293" s="6"/>
      <c r="DZ1048293" s="6"/>
      <c r="EA1048293" s="6"/>
      <c r="EB1048293" s="6"/>
      <c r="EC1048293" s="6"/>
      <c r="ED1048293" s="6"/>
      <c r="EE1048293" s="6"/>
      <c r="EF1048293" s="6"/>
      <c r="EG1048293" s="6"/>
      <c r="EH1048293" s="6"/>
      <c r="EI1048293" s="6"/>
      <c r="EJ1048293" s="6"/>
      <c r="EK1048293" s="6"/>
      <c r="EL1048293" s="6"/>
      <c r="EM1048293" s="6"/>
      <c r="EN1048293" s="6"/>
      <c r="EO1048293" s="6"/>
      <c r="EP1048293" s="6"/>
      <c r="EQ1048293" s="6"/>
      <c r="ER1048293" s="6"/>
      <c r="ES1048293" s="6"/>
      <c r="ET1048293" s="6"/>
      <c r="EU1048293" s="6"/>
      <c r="EV1048293" s="6"/>
      <c r="EW1048293" s="6"/>
      <c r="EX1048293" s="6"/>
      <c r="EY1048293" s="6"/>
      <c r="EZ1048293" s="6"/>
      <c r="FA1048293" s="6"/>
      <c r="FB1048293" s="6"/>
      <c r="FC1048293" s="6"/>
      <c r="FD1048293" s="6"/>
      <c r="FE1048293" s="6"/>
      <c r="FF1048293" s="373"/>
      <c r="FG1048293" s="6"/>
      <c r="FH1048293" s="6"/>
      <c r="FI1048293" s="6"/>
      <c r="FJ1048293" s="6"/>
      <c r="FK1048293" s="6"/>
      <c r="FL1048293" s="6"/>
      <c r="FM1048293" s="225"/>
      <c r="FN1048293" s="6"/>
      <c r="FO1048293" s="6"/>
      <c r="FP1048293" s="6"/>
      <c r="FQ1048293" s="6"/>
      <c r="FR1048293" s="510"/>
      <c r="FS1048293" s="3"/>
      <c r="FT1048293" s="3"/>
      <c r="FU1048293" s="3"/>
      <c r="FV1048293" s="3"/>
      <c r="FW1048293" s="3"/>
      <c r="FX1048293" s="3"/>
      <c r="FY1048293" s="3"/>
      <c r="FZ1048293" s="3"/>
      <c r="GA1048293" s="3"/>
      <c r="GB1048293" s="3"/>
      <c r="GC1048293" s="3"/>
      <c r="GD1048293" s="3"/>
      <c r="GE1048293" s="3"/>
      <c r="GF1048293" s="3"/>
      <c r="GG1048293" s="3"/>
      <c r="GH1048293" s="3"/>
      <c r="GI1048293" s="101"/>
      <c r="GJ1048293" s="511"/>
      <c r="GK1048293" s="101"/>
      <c r="GL1048293" s="77"/>
      <c r="GM1048293" s="77"/>
      <c r="GN1048293" s="77"/>
      <c r="GO1048293" s="77"/>
      <c r="GP1048293" s="77"/>
      <c r="GQ1048293" s="77"/>
      <c r="GR1048293" s="77"/>
      <c r="GS1048293" s="77"/>
      <c r="GT1048293" s="77"/>
      <c r="GU1048293" s="77"/>
      <c r="GV1048293" s="77"/>
      <c r="GW1048293" s="77"/>
      <c r="GX1048293" s="77"/>
      <c r="GY1048293" s="77"/>
      <c r="GZ1048293" s="77"/>
      <c r="HA1048293" s="77"/>
      <c r="HB1048293" s="77"/>
      <c r="HC1048293" s="77"/>
      <c r="HD1048293" s="77"/>
      <c r="HE1048293" s="77"/>
      <c r="HF1048293" s="77"/>
      <c r="HG1048293" s="77"/>
      <c r="HH1048293" s="77"/>
      <c r="HI1048293" s="77"/>
      <c r="HJ1048293" s="77"/>
      <c r="HK1048293" s="77"/>
      <c r="HL1048293" s="77"/>
      <c r="HM1048293" s="77"/>
      <c r="HN1048293" s="77"/>
      <c r="HO1048293" s="77"/>
      <c r="HP1048293" s="77"/>
      <c r="HQ1048293" s="77"/>
      <c r="HR1048293" s="77"/>
      <c r="HS1048293" s="77"/>
      <c r="HT1048293" s="77"/>
      <c r="HU1048293" s="77"/>
      <c r="HV1048293" s="77"/>
      <c r="HW1048293" s="77"/>
      <c r="HX1048293" s="77"/>
      <c r="HY1048293" s="77"/>
      <c r="HZ1048293" s="77"/>
      <c r="IA1048293" s="77"/>
      <c r="IB1048293" s="77"/>
      <c r="IC1048293" s="77"/>
      <c r="ID1048293" s="77"/>
      <c r="IE1048293" s="77"/>
      <c r="IF1048293" s="77"/>
      <c r="IG1048293" s="77"/>
      <c r="IH1048293" s="77"/>
      <c r="II1048293" s="77"/>
      <c r="IJ1048293" s="77"/>
      <c r="IK1048293" s="77"/>
      <c r="IL1048293" s="77"/>
      <c r="IM1048293" s="77"/>
      <c r="IN1048293" s="77"/>
      <c r="IO1048293" s="77"/>
      <c r="IP1048293" s="77"/>
      <c r="IQ1048293" s="77"/>
      <c r="IR1048293" s="77"/>
      <c r="IS1048293" s="77"/>
      <c r="IT1048293" s="77"/>
      <c r="IU1048293" s="77"/>
      <c r="IV1048293" s="3"/>
      <c r="IW1048293" s="3"/>
      <c r="IX1048293" s="3"/>
      <c r="IY1048293" s="3"/>
      <c r="IZ1048293" s="3"/>
      <c r="JA1048293" s="551"/>
      <c r="JB1048293" s="713"/>
      <c r="JC1048293" s="713"/>
      <c r="JD1048293" s="713"/>
      <c r="JE1048293" s="713"/>
      <c r="JF1048293" s="713"/>
      <c r="JG1048293" s="713"/>
      <c r="JH1048293" s="713"/>
      <c r="JI1048293" s="713"/>
      <c r="JJ1048293" s="713"/>
      <c r="JK1048293" s="713"/>
      <c r="JL1048293" s="713"/>
      <c r="JM1048293" s="713"/>
      <c r="JN1048293" s="713"/>
      <c r="JO1048293" s="713"/>
      <c r="JP1048293" s="713"/>
      <c r="JQ1048293" s="713"/>
      <c r="JR1048293" s="713"/>
      <c r="JS1048293" s="713"/>
      <c r="JT1048293" s="713"/>
      <c r="JU1048293" s="713"/>
      <c r="JV1048293" s="713"/>
      <c r="JW1048293" s="713"/>
      <c r="JX1048293" s="713"/>
      <c r="JY1048293" s="713"/>
      <c r="JZ1048293" s="713"/>
      <c r="KA1048293" s="713"/>
      <c r="KB1048293" s="713"/>
      <c r="KC1048293" s="713"/>
      <c r="KD1048293" s="713"/>
      <c r="KE1048293" s="713"/>
      <c r="KF1048293" s="713"/>
      <c r="KG1048293" s="713"/>
      <c r="KH1048293" s="713"/>
      <c r="KI1048293" s="713"/>
      <c r="KJ1048293" s="713"/>
      <c r="KK1048293" s="713"/>
      <c r="KL1048293" s="713"/>
      <c r="KM1048293" s="713"/>
      <c r="KN1048293" s="713"/>
      <c r="KO1048293" s="713"/>
      <c r="KP1048293" s="713"/>
      <c r="KQ1048293" s="713"/>
      <c r="KR1048293" s="713"/>
      <c r="KS1048293" s="713"/>
      <c r="KT1048293" s="713"/>
      <c r="KU1048293" s="713"/>
      <c r="KV1048293" s="713"/>
      <c r="KW1048293" s="713"/>
      <c r="KX1048293" s="713"/>
      <c r="KY1048293" s="713"/>
      <c r="KZ1048293" s="713"/>
      <c r="LA1048293" s="713"/>
      <c r="LB1048293" s="713"/>
      <c r="LC1048293" s="713"/>
      <c r="LD1048293" s="713"/>
      <c r="LE1048293" s="713"/>
      <c r="LF1048293" s="713"/>
      <c r="LG1048293" s="713"/>
      <c r="LH1048293" s="713"/>
      <c r="LI1048293" s="713"/>
      <c r="LJ1048293" s="713"/>
      <c r="LK1048293" s="713"/>
      <c r="LL1048293" s="713"/>
      <c r="LM1048293" s="713"/>
      <c r="LN1048293" s="713"/>
      <c r="LO1048293" s="713"/>
      <c r="LP1048293" s="713"/>
      <c r="LQ1048293" s="713"/>
      <c r="LR1048293" s="713"/>
      <c r="LS1048293" s="713"/>
      <c r="LT1048293" s="713"/>
      <c r="LU1048293" s="713"/>
      <c r="LV1048293" s="713"/>
      <c r="LW1048293" s="713"/>
      <c r="LX1048293" s="713"/>
      <c r="LY1048293" s="713"/>
      <c r="LZ1048293" s="713"/>
      <c r="MA1048293" s="713"/>
      <c r="MB1048293" s="713"/>
      <c r="MC1048293" s="713"/>
      <c r="MD1048293" s="713"/>
      <c r="ME1048293" s="713"/>
      <c r="MF1048293" s="713"/>
      <c r="MG1048293" s="713"/>
      <c r="MH1048293" s="713"/>
      <c r="MI1048293" s="713"/>
      <c r="MJ1048293" s="713"/>
      <c r="MK1048293" s="713"/>
      <c r="ML1048293" s="713"/>
      <c r="MM1048293" s="713"/>
      <c r="MN1048293" s="713"/>
      <c r="MO1048293" s="713"/>
      <c r="MP1048293" s="713"/>
      <c r="MQ1048293" s="713"/>
      <c r="MR1048293" s="713"/>
      <c r="MS1048293" s="713"/>
      <c r="MT1048293" s="713"/>
      <c r="MU1048293" s="713"/>
      <c r="MV1048293" s="714"/>
      <c r="MW1048293" s="714"/>
      <c r="MX1048293" s="714"/>
      <c r="MY1048293" s="714"/>
      <c r="MZ1048293" s="714"/>
    </row>
    <row r="1048385" spans="1:364" s="49" customFormat="1">
      <c r="A1048385" s="723"/>
      <c r="B1048385" s="724"/>
      <c r="C1048385" s="709"/>
      <c r="D1048385" s="474"/>
      <c r="E1048385" s="7"/>
      <c r="F1048385" s="7"/>
      <c r="G1048385" s="7"/>
      <c r="H1048385" s="6"/>
      <c r="I1048385" s="6"/>
      <c r="J1048385" s="6"/>
      <c r="K1048385" s="6"/>
      <c r="L1048385" s="6"/>
      <c r="M1048385" s="6"/>
      <c r="N1048385" s="6"/>
      <c r="O1048385" s="6"/>
      <c r="P1048385" s="6"/>
      <c r="Q1048385" s="6"/>
      <c r="R1048385" s="6"/>
      <c r="S1048385" s="6"/>
      <c r="T1048385" s="6"/>
      <c r="U1048385" s="6"/>
      <c r="V1048385" s="6"/>
      <c r="W1048385" s="6"/>
      <c r="X1048385" s="6"/>
      <c r="Y1048385" s="6"/>
      <c r="Z1048385" s="6"/>
      <c r="AA1048385" s="6"/>
      <c r="AB1048385" s="6"/>
      <c r="AC1048385" s="6"/>
      <c r="AD1048385" s="6"/>
      <c r="AE1048385" s="6"/>
      <c r="AF1048385" s="373"/>
      <c r="AG1048385" s="7"/>
      <c r="AH1048385" s="7"/>
      <c r="AI1048385" s="7"/>
      <c r="AJ1048385" s="7"/>
      <c r="AK1048385" s="7"/>
      <c r="AL1048385" s="7"/>
      <c r="AM1048385" s="7"/>
      <c r="AN1048385" s="7"/>
      <c r="AO1048385" s="373"/>
      <c r="AP1048385" s="6"/>
      <c r="AQ1048385" s="6"/>
      <c r="AR1048385" s="6"/>
      <c r="AS1048385" s="6"/>
      <c r="AT1048385" s="6"/>
      <c r="AU1048385" s="6"/>
      <c r="AV1048385" s="6"/>
      <c r="AW1048385" s="6"/>
      <c r="AX1048385" s="6"/>
      <c r="AY1048385" s="6"/>
      <c r="AZ1048385" s="6"/>
      <c r="BA1048385" s="6"/>
      <c r="BB1048385" s="6"/>
      <c r="BC1048385" s="6"/>
      <c r="BD1048385" s="6"/>
      <c r="BE1048385" s="6"/>
      <c r="BF1048385" s="6"/>
      <c r="BG1048385" s="6"/>
      <c r="BH1048385" s="6"/>
      <c r="BI1048385" s="6"/>
      <c r="BJ1048385" s="6"/>
      <c r="BK1048385" s="6"/>
      <c r="BL1048385" s="6"/>
      <c r="BM1048385" s="6"/>
      <c r="BN1048385" s="6"/>
      <c r="BO1048385" s="6"/>
      <c r="BP1048385" s="6"/>
      <c r="BQ1048385" s="6"/>
      <c r="BR1048385" s="6"/>
      <c r="BS1048385" s="6"/>
      <c r="BT1048385" s="6"/>
      <c r="BU1048385" s="6"/>
      <c r="BV1048385" s="6"/>
      <c r="BW1048385" s="6"/>
      <c r="BX1048385" s="6"/>
      <c r="BY1048385" s="6"/>
      <c r="BZ1048385" s="373"/>
      <c r="CA1048385" s="7"/>
      <c r="CB1048385" s="7"/>
      <c r="CC1048385" s="7"/>
      <c r="CD1048385" s="7"/>
      <c r="CE1048385" s="7"/>
      <c r="CF1048385" s="7"/>
      <c r="CG1048385" s="7"/>
      <c r="CH1048385" s="7"/>
      <c r="CI1048385" s="7"/>
      <c r="CJ1048385" s="7"/>
      <c r="CK1048385" s="7"/>
      <c r="CL1048385" s="7"/>
      <c r="CM1048385" s="7"/>
      <c r="CN1048385" s="7"/>
      <c r="CO1048385" s="7"/>
      <c r="CP1048385" s="7"/>
      <c r="CQ1048385" s="7"/>
      <c r="CR1048385" s="7"/>
      <c r="CS1048385" s="7"/>
      <c r="CT1048385" s="7"/>
      <c r="CU1048385" s="7"/>
      <c r="CV1048385" s="7"/>
      <c r="CW1048385" s="7"/>
      <c r="CX1048385" s="7"/>
      <c r="CY1048385" s="7"/>
      <c r="CZ1048385" s="7"/>
      <c r="DA1048385" s="7"/>
      <c r="DB1048385" s="7"/>
      <c r="DC1048385" s="7"/>
      <c r="DD1048385" s="7"/>
      <c r="DE1048385" s="7"/>
      <c r="DF1048385" s="7"/>
      <c r="DG1048385" s="373"/>
      <c r="DH1048385" s="6"/>
      <c r="DI1048385" s="6"/>
      <c r="DJ1048385" s="6"/>
      <c r="DK1048385" s="6"/>
      <c r="DL1048385" s="6"/>
      <c r="DM1048385" s="6"/>
      <c r="DN1048385" s="6"/>
      <c r="DO1048385" s="6"/>
      <c r="DP1048385" s="6"/>
      <c r="DQ1048385" s="6"/>
      <c r="DR1048385" s="6"/>
      <c r="DS1048385" s="6"/>
      <c r="DT1048385" s="6"/>
      <c r="DU1048385" s="6"/>
      <c r="DV1048385" s="6"/>
      <c r="DW1048385" s="6"/>
      <c r="DX1048385" s="6"/>
      <c r="DY1048385" s="6"/>
      <c r="DZ1048385" s="6"/>
      <c r="EA1048385" s="6"/>
      <c r="EB1048385" s="6"/>
      <c r="EC1048385" s="6"/>
      <c r="ED1048385" s="6"/>
      <c r="EE1048385" s="6"/>
      <c r="EF1048385" s="6"/>
      <c r="EG1048385" s="6"/>
      <c r="EH1048385" s="6"/>
      <c r="EI1048385" s="6"/>
      <c r="EJ1048385" s="6"/>
      <c r="EK1048385" s="6"/>
      <c r="EL1048385" s="6"/>
      <c r="EM1048385" s="6"/>
      <c r="EN1048385" s="6"/>
      <c r="EO1048385" s="6"/>
      <c r="EP1048385" s="6"/>
      <c r="EQ1048385" s="6"/>
      <c r="ER1048385" s="6"/>
      <c r="ES1048385" s="6"/>
      <c r="ET1048385" s="6"/>
      <c r="EU1048385" s="6"/>
      <c r="EV1048385" s="6"/>
      <c r="EW1048385" s="6"/>
      <c r="EX1048385" s="6"/>
      <c r="EY1048385" s="6"/>
      <c r="EZ1048385" s="6"/>
      <c r="FA1048385" s="6"/>
      <c r="FB1048385" s="6"/>
      <c r="FC1048385" s="6"/>
      <c r="FD1048385" s="6"/>
      <c r="FE1048385" s="6"/>
      <c r="FF1048385" s="373"/>
      <c r="FG1048385" s="6"/>
      <c r="FH1048385" s="6"/>
      <c r="FI1048385" s="6"/>
      <c r="FJ1048385" s="6"/>
      <c r="FK1048385" s="6"/>
      <c r="FL1048385" s="6"/>
      <c r="FM1048385" s="225"/>
      <c r="FN1048385" s="6"/>
      <c r="FO1048385" s="6"/>
      <c r="FP1048385" s="6"/>
      <c r="FQ1048385" s="6"/>
      <c r="FR1048385" s="510"/>
      <c r="FS1048385" s="3"/>
      <c r="FT1048385" s="3"/>
      <c r="FU1048385" s="3"/>
      <c r="FV1048385" s="3"/>
      <c r="FW1048385" s="3"/>
      <c r="FX1048385" s="3"/>
      <c r="FY1048385" s="3"/>
      <c r="FZ1048385" s="3"/>
      <c r="GA1048385" s="3"/>
      <c r="GB1048385" s="3"/>
      <c r="GC1048385" s="3"/>
      <c r="GD1048385" s="3"/>
      <c r="GE1048385" s="3"/>
      <c r="GF1048385" s="3"/>
      <c r="GG1048385" s="3"/>
      <c r="GH1048385" s="3"/>
      <c r="GI1048385" s="101"/>
      <c r="GJ1048385" s="511"/>
      <c r="GK1048385" s="101"/>
      <c r="GL1048385" s="77"/>
      <c r="GM1048385" s="77"/>
      <c r="GN1048385" s="77"/>
      <c r="GO1048385" s="77"/>
      <c r="GP1048385" s="77"/>
      <c r="GQ1048385" s="77"/>
      <c r="GR1048385" s="77"/>
      <c r="GS1048385" s="77"/>
      <c r="GT1048385" s="77"/>
      <c r="GU1048385" s="77"/>
      <c r="GV1048385" s="77"/>
      <c r="GW1048385" s="77"/>
      <c r="GX1048385" s="77"/>
      <c r="GY1048385" s="77"/>
      <c r="GZ1048385" s="77"/>
      <c r="HA1048385" s="77"/>
      <c r="HB1048385" s="77"/>
      <c r="HC1048385" s="77"/>
      <c r="HD1048385" s="77"/>
      <c r="HE1048385" s="77"/>
      <c r="HF1048385" s="77"/>
      <c r="HG1048385" s="77"/>
      <c r="HH1048385" s="77"/>
      <c r="HI1048385" s="77"/>
      <c r="HJ1048385" s="77"/>
      <c r="HK1048385" s="77"/>
      <c r="HL1048385" s="77"/>
      <c r="HM1048385" s="77"/>
      <c r="HN1048385" s="77"/>
      <c r="HO1048385" s="77"/>
      <c r="HP1048385" s="77"/>
      <c r="HQ1048385" s="77"/>
      <c r="HR1048385" s="77"/>
      <c r="HS1048385" s="77"/>
      <c r="HT1048385" s="77"/>
      <c r="HU1048385" s="77"/>
      <c r="HV1048385" s="77"/>
      <c r="HW1048385" s="77"/>
      <c r="HX1048385" s="77"/>
      <c r="HY1048385" s="77"/>
      <c r="HZ1048385" s="77"/>
      <c r="IA1048385" s="77"/>
      <c r="IB1048385" s="77"/>
      <c r="IC1048385" s="77"/>
      <c r="ID1048385" s="77"/>
      <c r="IE1048385" s="77"/>
      <c r="IF1048385" s="77"/>
      <c r="IG1048385" s="77"/>
      <c r="IH1048385" s="77"/>
      <c r="II1048385" s="77"/>
      <c r="IJ1048385" s="77"/>
      <c r="IK1048385" s="77"/>
      <c r="IL1048385" s="77"/>
      <c r="IM1048385" s="77"/>
      <c r="IN1048385" s="77"/>
      <c r="IO1048385" s="77"/>
      <c r="IP1048385" s="77"/>
      <c r="IQ1048385" s="77"/>
      <c r="IR1048385" s="77"/>
      <c r="IS1048385" s="77"/>
      <c r="IT1048385" s="77"/>
      <c r="IU1048385" s="77"/>
      <c r="IV1048385" s="3"/>
      <c r="IW1048385" s="3"/>
      <c r="IX1048385" s="3"/>
      <c r="IY1048385" s="3"/>
      <c r="IZ1048385" s="3"/>
      <c r="JA1048385" s="551"/>
      <c r="JB1048385" s="713"/>
      <c r="JC1048385" s="713"/>
      <c r="JD1048385" s="713"/>
      <c r="JE1048385" s="713"/>
      <c r="JF1048385" s="713"/>
      <c r="JG1048385" s="713"/>
      <c r="JH1048385" s="713"/>
      <c r="JI1048385" s="713"/>
      <c r="JJ1048385" s="713"/>
      <c r="JK1048385" s="713"/>
      <c r="JL1048385" s="713"/>
      <c r="JM1048385" s="713"/>
      <c r="JN1048385" s="713"/>
      <c r="JO1048385" s="713"/>
      <c r="JP1048385" s="713"/>
      <c r="JQ1048385" s="713"/>
      <c r="JR1048385" s="713"/>
      <c r="JS1048385" s="713"/>
      <c r="JT1048385" s="713"/>
      <c r="JU1048385" s="713"/>
      <c r="JV1048385" s="713"/>
      <c r="JW1048385" s="713"/>
      <c r="JX1048385" s="713"/>
      <c r="JY1048385" s="713"/>
      <c r="JZ1048385" s="713"/>
      <c r="KA1048385" s="713"/>
      <c r="KB1048385" s="713"/>
      <c r="KC1048385" s="713"/>
      <c r="KD1048385" s="713"/>
      <c r="KE1048385" s="713"/>
      <c r="KF1048385" s="713"/>
      <c r="KG1048385" s="713"/>
      <c r="KH1048385" s="713"/>
      <c r="KI1048385" s="713"/>
      <c r="KJ1048385" s="713"/>
      <c r="KK1048385" s="713"/>
      <c r="KL1048385" s="713"/>
      <c r="KM1048385" s="713"/>
      <c r="KN1048385" s="713"/>
      <c r="KO1048385" s="713"/>
      <c r="KP1048385" s="713"/>
      <c r="KQ1048385" s="713"/>
      <c r="KR1048385" s="713"/>
      <c r="KS1048385" s="713"/>
      <c r="KT1048385" s="713"/>
      <c r="KU1048385" s="713"/>
      <c r="KV1048385" s="713"/>
      <c r="KW1048385" s="713"/>
      <c r="KX1048385" s="713"/>
      <c r="KY1048385" s="713"/>
      <c r="KZ1048385" s="713"/>
      <c r="LA1048385" s="713"/>
      <c r="LB1048385" s="713"/>
      <c r="LC1048385" s="713"/>
      <c r="LD1048385" s="713"/>
      <c r="LE1048385" s="713"/>
      <c r="LF1048385" s="713"/>
      <c r="LG1048385" s="713"/>
      <c r="LH1048385" s="713"/>
      <c r="LI1048385" s="713"/>
      <c r="LJ1048385" s="713"/>
      <c r="LK1048385" s="713"/>
      <c r="LL1048385" s="713"/>
      <c r="LM1048385" s="713"/>
      <c r="LN1048385" s="713"/>
      <c r="LO1048385" s="713"/>
      <c r="LP1048385" s="713"/>
      <c r="LQ1048385" s="713"/>
      <c r="LR1048385" s="713"/>
      <c r="LS1048385" s="713"/>
      <c r="LT1048385" s="713"/>
      <c r="LU1048385" s="713"/>
      <c r="LV1048385" s="713"/>
      <c r="LW1048385" s="713"/>
      <c r="LX1048385" s="713"/>
      <c r="LY1048385" s="713"/>
      <c r="LZ1048385" s="713"/>
      <c r="MA1048385" s="713"/>
      <c r="MB1048385" s="713"/>
      <c r="MC1048385" s="713"/>
      <c r="MD1048385" s="713"/>
      <c r="ME1048385" s="713"/>
      <c r="MF1048385" s="713"/>
      <c r="MG1048385" s="713"/>
      <c r="MH1048385" s="713"/>
      <c r="MI1048385" s="713"/>
      <c r="MJ1048385" s="713"/>
      <c r="MK1048385" s="713"/>
      <c r="ML1048385" s="713"/>
      <c r="MM1048385" s="713"/>
      <c r="MN1048385" s="713"/>
      <c r="MO1048385" s="713"/>
      <c r="MP1048385" s="713"/>
      <c r="MQ1048385" s="713"/>
      <c r="MR1048385" s="713"/>
      <c r="MS1048385" s="713"/>
      <c r="MT1048385" s="713"/>
      <c r="MU1048385" s="713"/>
      <c r="MV1048385" s="714"/>
      <c r="MW1048385" s="714"/>
      <c r="MX1048385" s="714"/>
      <c r="MY1048385" s="714"/>
      <c r="MZ1048385" s="714"/>
    </row>
    <row r="1048415" spans="1:364" s="49" customFormat="1">
      <c r="A1048415" s="723"/>
      <c r="B1048415" s="724"/>
      <c r="C1048415" s="709"/>
      <c r="D1048415" s="474"/>
      <c r="E1048415" s="7"/>
      <c r="F1048415" s="7"/>
      <c r="G1048415" s="7"/>
      <c r="H1048415" s="6"/>
      <c r="I1048415" s="6"/>
      <c r="J1048415" s="6"/>
      <c r="K1048415" s="6"/>
      <c r="L1048415" s="6"/>
      <c r="M1048415" s="6"/>
      <c r="N1048415" s="6"/>
      <c r="O1048415" s="6"/>
      <c r="P1048415" s="6"/>
      <c r="Q1048415" s="6"/>
      <c r="R1048415" s="6"/>
      <c r="S1048415" s="6"/>
      <c r="T1048415" s="6"/>
      <c r="U1048415" s="6"/>
      <c r="V1048415" s="6"/>
      <c r="W1048415" s="6"/>
      <c r="X1048415" s="6"/>
      <c r="Y1048415" s="6"/>
      <c r="Z1048415" s="6"/>
      <c r="AA1048415" s="6"/>
      <c r="AB1048415" s="6"/>
      <c r="AC1048415" s="6"/>
      <c r="AD1048415" s="6"/>
      <c r="AE1048415" s="6"/>
      <c r="AF1048415" s="373"/>
      <c r="AG1048415" s="7"/>
      <c r="AH1048415" s="7"/>
      <c r="AI1048415" s="7"/>
      <c r="AJ1048415" s="7"/>
      <c r="AK1048415" s="7"/>
      <c r="AL1048415" s="7"/>
      <c r="AM1048415" s="7"/>
      <c r="AN1048415" s="7"/>
      <c r="AO1048415" s="373"/>
      <c r="AP1048415" s="6"/>
      <c r="AQ1048415" s="6"/>
      <c r="AR1048415" s="6"/>
      <c r="AS1048415" s="6"/>
      <c r="AT1048415" s="6"/>
      <c r="AU1048415" s="6"/>
      <c r="AV1048415" s="6"/>
      <c r="AW1048415" s="6"/>
      <c r="AX1048415" s="6"/>
      <c r="AY1048415" s="6"/>
      <c r="AZ1048415" s="6"/>
      <c r="BA1048415" s="6"/>
      <c r="BB1048415" s="6"/>
      <c r="BC1048415" s="6"/>
      <c r="BD1048415" s="6"/>
      <c r="BE1048415" s="6"/>
      <c r="BF1048415" s="6"/>
      <c r="BG1048415" s="6"/>
      <c r="BH1048415" s="6"/>
      <c r="BI1048415" s="6"/>
      <c r="BJ1048415" s="6"/>
      <c r="BK1048415" s="6"/>
      <c r="BL1048415" s="6"/>
      <c r="BM1048415" s="6"/>
      <c r="BN1048415" s="6"/>
      <c r="BO1048415" s="6"/>
      <c r="BP1048415" s="6"/>
      <c r="BQ1048415" s="6"/>
      <c r="BR1048415" s="6"/>
      <c r="BS1048415" s="6"/>
      <c r="BT1048415" s="6"/>
      <c r="BU1048415" s="6"/>
      <c r="BV1048415" s="6"/>
      <c r="BW1048415" s="6"/>
      <c r="BX1048415" s="6"/>
      <c r="BY1048415" s="6"/>
      <c r="BZ1048415" s="373"/>
      <c r="CA1048415" s="7"/>
      <c r="CB1048415" s="7"/>
      <c r="CC1048415" s="7"/>
      <c r="CD1048415" s="7"/>
      <c r="CE1048415" s="7"/>
      <c r="CF1048415" s="7"/>
      <c r="CG1048415" s="7"/>
      <c r="CH1048415" s="7"/>
      <c r="CI1048415" s="7"/>
      <c r="CJ1048415" s="7"/>
      <c r="CK1048415" s="7"/>
      <c r="CL1048415" s="7"/>
      <c r="CM1048415" s="7"/>
      <c r="CN1048415" s="7"/>
      <c r="CO1048415" s="7"/>
      <c r="CP1048415" s="7"/>
      <c r="CQ1048415" s="7"/>
      <c r="CR1048415" s="7"/>
      <c r="CS1048415" s="7"/>
      <c r="CT1048415" s="7"/>
      <c r="CU1048415" s="7"/>
      <c r="CV1048415" s="7"/>
      <c r="CW1048415" s="7"/>
      <c r="CX1048415" s="7"/>
      <c r="CY1048415" s="7"/>
      <c r="CZ1048415" s="7"/>
      <c r="DA1048415" s="7"/>
      <c r="DB1048415" s="7"/>
      <c r="DC1048415" s="7"/>
      <c r="DD1048415" s="7"/>
      <c r="DE1048415" s="7"/>
      <c r="DF1048415" s="7"/>
      <c r="DG1048415" s="373"/>
      <c r="DH1048415" s="6"/>
      <c r="DI1048415" s="6"/>
      <c r="DJ1048415" s="6"/>
      <c r="DK1048415" s="6"/>
      <c r="DL1048415" s="6"/>
      <c r="DM1048415" s="6"/>
      <c r="DN1048415" s="6"/>
      <c r="DO1048415" s="6"/>
      <c r="DP1048415" s="6"/>
      <c r="DQ1048415" s="6"/>
      <c r="DR1048415" s="6"/>
      <c r="DS1048415" s="6"/>
      <c r="DT1048415" s="6"/>
      <c r="DU1048415" s="6"/>
      <c r="DV1048415" s="6"/>
      <c r="DW1048415" s="6"/>
      <c r="DX1048415" s="6"/>
      <c r="DY1048415" s="6"/>
      <c r="DZ1048415" s="6"/>
      <c r="EA1048415" s="6"/>
      <c r="EB1048415" s="6"/>
      <c r="EC1048415" s="6"/>
      <c r="ED1048415" s="6"/>
      <c r="EE1048415" s="6"/>
      <c r="EF1048415" s="6"/>
      <c r="EG1048415" s="6"/>
      <c r="EH1048415" s="6"/>
      <c r="EI1048415" s="6"/>
      <c r="EJ1048415" s="6"/>
      <c r="EK1048415" s="6"/>
      <c r="EL1048415" s="6"/>
      <c r="EM1048415" s="6"/>
      <c r="EN1048415" s="6"/>
      <c r="EO1048415" s="6"/>
      <c r="EP1048415" s="6"/>
      <c r="EQ1048415" s="6"/>
      <c r="ER1048415" s="6"/>
      <c r="ES1048415" s="6"/>
      <c r="ET1048415" s="6"/>
      <c r="EU1048415" s="6"/>
      <c r="EV1048415" s="6"/>
      <c r="EW1048415" s="6"/>
      <c r="EX1048415" s="6"/>
      <c r="EY1048415" s="6"/>
      <c r="EZ1048415" s="6"/>
      <c r="FA1048415" s="6"/>
      <c r="FB1048415" s="6"/>
      <c r="FC1048415" s="6"/>
      <c r="FD1048415" s="6"/>
      <c r="FE1048415" s="6"/>
      <c r="FF1048415" s="373"/>
      <c r="FG1048415" s="6"/>
      <c r="FH1048415" s="6"/>
      <c r="FI1048415" s="6"/>
      <c r="FJ1048415" s="6"/>
      <c r="FK1048415" s="6"/>
      <c r="FL1048415" s="6"/>
      <c r="FM1048415" s="225"/>
      <c r="FN1048415" s="6"/>
      <c r="FO1048415" s="6"/>
      <c r="FP1048415" s="6"/>
      <c r="FQ1048415" s="6"/>
      <c r="FR1048415" s="510"/>
      <c r="FS1048415" s="3"/>
      <c r="FT1048415" s="3"/>
      <c r="FU1048415" s="3"/>
      <c r="FV1048415" s="3"/>
      <c r="FW1048415" s="3"/>
      <c r="FX1048415" s="3"/>
      <c r="FY1048415" s="3"/>
      <c r="FZ1048415" s="3"/>
      <c r="GA1048415" s="3"/>
      <c r="GB1048415" s="3"/>
      <c r="GC1048415" s="3"/>
      <c r="GD1048415" s="3"/>
      <c r="GE1048415" s="3"/>
      <c r="GF1048415" s="3"/>
      <c r="GG1048415" s="3"/>
      <c r="GH1048415" s="3"/>
      <c r="GI1048415" s="101"/>
      <c r="GJ1048415" s="511"/>
      <c r="GK1048415" s="101"/>
      <c r="GL1048415" s="77"/>
      <c r="GM1048415" s="77"/>
      <c r="GN1048415" s="77"/>
      <c r="GO1048415" s="77"/>
      <c r="GP1048415" s="77"/>
      <c r="GQ1048415" s="77"/>
      <c r="GR1048415" s="77"/>
      <c r="GS1048415" s="77"/>
      <c r="GT1048415" s="77"/>
      <c r="GU1048415" s="77"/>
      <c r="GV1048415" s="77"/>
      <c r="GW1048415" s="77"/>
      <c r="GX1048415" s="77"/>
      <c r="GY1048415" s="77"/>
      <c r="GZ1048415" s="77"/>
      <c r="HA1048415" s="77"/>
      <c r="HB1048415" s="77"/>
      <c r="HC1048415" s="77"/>
      <c r="HD1048415" s="77"/>
      <c r="HE1048415" s="77"/>
      <c r="HF1048415" s="77"/>
      <c r="HG1048415" s="77"/>
      <c r="HH1048415" s="77"/>
      <c r="HI1048415" s="77"/>
      <c r="HJ1048415" s="77"/>
      <c r="HK1048415" s="77"/>
      <c r="HL1048415" s="77"/>
      <c r="HM1048415" s="77"/>
      <c r="HN1048415" s="77"/>
      <c r="HO1048415" s="77"/>
      <c r="HP1048415" s="77"/>
      <c r="HQ1048415" s="77"/>
      <c r="HR1048415" s="77"/>
      <c r="HS1048415" s="77"/>
      <c r="HT1048415" s="77"/>
      <c r="HU1048415" s="77"/>
      <c r="HV1048415" s="77"/>
      <c r="HW1048415" s="77"/>
      <c r="HX1048415" s="77"/>
      <c r="HY1048415" s="77"/>
      <c r="HZ1048415" s="77"/>
      <c r="IA1048415" s="77"/>
      <c r="IB1048415" s="77"/>
      <c r="IC1048415" s="77"/>
      <c r="ID1048415" s="77"/>
      <c r="IE1048415" s="77"/>
      <c r="IF1048415" s="77"/>
      <c r="IG1048415" s="77"/>
      <c r="IH1048415" s="77"/>
      <c r="II1048415" s="77"/>
      <c r="IJ1048415" s="77"/>
      <c r="IK1048415" s="77"/>
      <c r="IL1048415" s="77"/>
      <c r="IM1048415" s="77"/>
      <c r="IN1048415" s="77"/>
      <c r="IO1048415" s="77"/>
      <c r="IP1048415" s="77"/>
      <c r="IQ1048415" s="77"/>
      <c r="IR1048415" s="77"/>
      <c r="IS1048415" s="77"/>
      <c r="IT1048415" s="77"/>
      <c r="IU1048415" s="77"/>
      <c r="IV1048415" s="3"/>
      <c r="IW1048415" s="3"/>
      <c r="IX1048415" s="3"/>
      <c r="IY1048415" s="3"/>
      <c r="IZ1048415" s="3"/>
      <c r="JA1048415" s="551"/>
      <c r="JB1048415" s="713"/>
      <c r="JC1048415" s="713"/>
      <c r="JD1048415" s="713"/>
      <c r="JE1048415" s="713"/>
      <c r="JF1048415" s="713"/>
      <c r="JG1048415" s="713"/>
      <c r="JH1048415" s="713"/>
      <c r="JI1048415" s="713"/>
      <c r="JJ1048415" s="713"/>
      <c r="JK1048415" s="713"/>
      <c r="JL1048415" s="713"/>
      <c r="JM1048415" s="713"/>
      <c r="JN1048415" s="713"/>
      <c r="JO1048415" s="713"/>
      <c r="JP1048415" s="713"/>
      <c r="JQ1048415" s="713"/>
      <c r="JR1048415" s="713"/>
      <c r="JS1048415" s="713"/>
      <c r="JT1048415" s="713"/>
      <c r="JU1048415" s="713"/>
      <c r="JV1048415" s="713"/>
      <c r="JW1048415" s="713"/>
      <c r="JX1048415" s="713"/>
      <c r="JY1048415" s="713"/>
      <c r="JZ1048415" s="713"/>
      <c r="KA1048415" s="713"/>
      <c r="KB1048415" s="713"/>
      <c r="KC1048415" s="713"/>
      <c r="KD1048415" s="713"/>
      <c r="KE1048415" s="713"/>
      <c r="KF1048415" s="713"/>
      <c r="KG1048415" s="713"/>
      <c r="KH1048415" s="713"/>
      <c r="KI1048415" s="713"/>
      <c r="KJ1048415" s="713"/>
      <c r="KK1048415" s="713"/>
      <c r="KL1048415" s="713"/>
      <c r="KM1048415" s="713"/>
      <c r="KN1048415" s="713"/>
      <c r="KO1048415" s="713"/>
      <c r="KP1048415" s="713"/>
      <c r="KQ1048415" s="713"/>
      <c r="KR1048415" s="713"/>
      <c r="KS1048415" s="713"/>
      <c r="KT1048415" s="713"/>
      <c r="KU1048415" s="713"/>
      <c r="KV1048415" s="713"/>
      <c r="KW1048415" s="713"/>
      <c r="KX1048415" s="713"/>
      <c r="KY1048415" s="713"/>
      <c r="KZ1048415" s="713"/>
      <c r="LA1048415" s="713"/>
      <c r="LB1048415" s="713"/>
      <c r="LC1048415" s="713"/>
      <c r="LD1048415" s="713"/>
      <c r="LE1048415" s="713"/>
      <c r="LF1048415" s="713"/>
      <c r="LG1048415" s="713"/>
      <c r="LH1048415" s="713"/>
      <c r="LI1048415" s="713"/>
      <c r="LJ1048415" s="713"/>
      <c r="LK1048415" s="713"/>
      <c r="LL1048415" s="713"/>
      <c r="LM1048415" s="713"/>
      <c r="LN1048415" s="713"/>
      <c r="LO1048415" s="713"/>
      <c r="LP1048415" s="713"/>
      <c r="LQ1048415" s="713"/>
      <c r="LR1048415" s="713"/>
      <c r="LS1048415" s="713"/>
      <c r="LT1048415" s="713"/>
      <c r="LU1048415" s="713"/>
      <c r="LV1048415" s="713"/>
      <c r="LW1048415" s="713"/>
      <c r="LX1048415" s="713"/>
      <c r="LY1048415" s="713"/>
      <c r="LZ1048415" s="713"/>
      <c r="MA1048415" s="713"/>
      <c r="MB1048415" s="713"/>
      <c r="MC1048415" s="713"/>
      <c r="MD1048415" s="713"/>
      <c r="ME1048415" s="713"/>
      <c r="MF1048415" s="713"/>
      <c r="MG1048415" s="713"/>
      <c r="MH1048415" s="713"/>
      <c r="MI1048415" s="713"/>
      <c r="MJ1048415" s="713"/>
      <c r="MK1048415" s="713"/>
      <c r="ML1048415" s="713"/>
      <c r="MM1048415" s="713"/>
      <c r="MN1048415" s="713"/>
      <c r="MO1048415" s="713"/>
      <c r="MP1048415" s="713"/>
      <c r="MQ1048415" s="713"/>
      <c r="MR1048415" s="713"/>
      <c r="MS1048415" s="713"/>
      <c r="MT1048415" s="713"/>
      <c r="MU1048415" s="713"/>
      <c r="MV1048415" s="714"/>
      <c r="MW1048415" s="714"/>
      <c r="MX1048415" s="714"/>
      <c r="MY1048415" s="714"/>
      <c r="MZ1048415" s="714"/>
    </row>
    <row r="1048507" spans="1:364" s="49" customFormat="1" ht="15" customHeight="1">
      <c r="A1048507" s="723"/>
      <c r="B1048507" s="724"/>
      <c r="C1048507" s="709"/>
      <c r="D1048507" s="474"/>
      <c r="E1048507" s="7"/>
      <c r="F1048507" s="7"/>
      <c r="G1048507" s="7"/>
      <c r="H1048507" s="6"/>
      <c r="I1048507" s="6"/>
      <c r="J1048507" s="6"/>
      <c r="K1048507" s="6"/>
      <c r="L1048507" s="6"/>
      <c r="M1048507" s="6"/>
      <c r="N1048507" s="6"/>
      <c r="O1048507" s="6"/>
      <c r="P1048507" s="6"/>
      <c r="Q1048507" s="6"/>
      <c r="R1048507" s="6"/>
      <c r="S1048507" s="6"/>
      <c r="T1048507" s="6"/>
      <c r="U1048507" s="6"/>
      <c r="V1048507" s="6"/>
      <c r="W1048507" s="6"/>
      <c r="X1048507" s="6"/>
      <c r="Y1048507" s="6"/>
      <c r="Z1048507" s="6"/>
      <c r="AA1048507" s="6"/>
      <c r="AB1048507" s="6"/>
      <c r="AC1048507" s="6"/>
      <c r="AD1048507" s="6"/>
      <c r="AE1048507" s="6"/>
      <c r="AF1048507" s="373"/>
      <c r="AG1048507" s="7"/>
      <c r="AH1048507" s="7"/>
      <c r="AI1048507" s="7"/>
      <c r="AJ1048507" s="7"/>
      <c r="AK1048507" s="7"/>
      <c r="AL1048507" s="7"/>
      <c r="AM1048507" s="7"/>
      <c r="AN1048507" s="7"/>
      <c r="AO1048507" s="373"/>
      <c r="AP1048507" s="6"/>
      <c r="AQ1048507" s="6"/>
      <c r="AR1048507" s="6"/>
      <c r="AS1048507" s="6"/>
      <c r="AT1048507" s="6"/>
      <c r="AU1048507" s="6"/>
      <c r="AV1048507" s="6"/>
      <c r="AW1048507" s="6"/>
      <c r="AX1048507" s="6"/>
      <c r="AY1048507" s="6"/>
      <c r="AZ1048507" s="6"/>
      <c r="BA1048507" s="6"/>
      <c r="BB1048507" s="6"/>
      <c r="BC1048507" s="6"/>
      <c r="BD1048507" s="6"/>
      <c r="BE1048507" s="6"/>
      <c r="BF1048507" s="6"/>
      <c r="BG1048507" s="6"/>
      <c r="BH1048507" s="6"/>
      <c r="BI1048507" s="6"/>
      <c r="BJ1048507" s="6"/>
      <c r="BK1048507" s="6"/>
      <c r="BL1048507" s="6"/>
      <c r="BM1048507" s="6"/>
      <c r="BN1048507" s="6"/>
      <c r="BO1048507" s="6"/>
      <c r="BP1048507" s="6"/>
      <c r="BQ1048507" s="6"/>
      <c r="BR1048507" s="6"/>
      <c r="BS1048507" s="6"/>
      <c r="BT1048507" s="6"/>
      <c r="BU1048507" s="6"/>
      <c r="BV1048507" s="6"/>
      <c r="BW1048507" s="6"/>
      <c r="BX1048507" s="6"/>
      <c r="BY1048507" s="6"/>
      <c r="BZ1048507" s="373"/>
      <c r="CA1048507" s="7"/>
      <c r="CB1048507" s="7"/>
      <c r="CC1048507" s="7"/>
      <c r="CD1048507" s="7"/>
      <c r="CE1048507" s="7"/>
      <c r="CF1048507" s="7"/>
      <c r="CG1048507" s="7"/>
      <c r="CH1048507" s="7"/>
      <c r="CI1048507" s="7"/>
      <c r="CJ1048507" s="7"/>
      <c r="CK1048507" s="7"/>
      <c r="CL1048507" s="7"/>
      <c r="CM1048507" s="7"/>
      <c r="CN1048507" s="7"/>
      <c r="CO1048507" s="7"/>
      <c r="CP1048507" s="7"/>
      <c r="CQ1048507" s="7"/>
      <c r="CR1048507" s="7"/>
      <c r="CS1048507" s="7"/>
      <c r="CT1048507" s="7"/>
      <c r="CU1048507" s="7"/>
      <c r="CV1048507" s="7"/>
      <c r="CW1048507" s="7"/>
      <c r="CX1048507" s="7"/>
      <c r="CY1048507" s="7"/>
      <c r="CZ1048507" s="7"/>
      <c r="DA1048507" s="7"/>
      <c r="DB1048507" s="7"/>
      <c r="DC1048507" s="7"/>
      <c r="DD1048507" s="7"/>
      <c r="DE1048507" s="7"/>
      <c r="DF1048507" s="7"/>
      <c r="DG1048507" s="373"/>
      <c r="DH1048507" s="6"/>
      <c r="DI1048507" s="6"/>
      <c r="DJ1048507" s="6"/>
      <c r="DK1048507" s="6"/>
      <c r="DL1048507" s="6"/>
      <c r="DM1048507" s="6"/>
      <c r="DN1048507" s="6"/>
      <c r="DO1048507" s="6"/>
      <c r="DP1048507" s="6"/>
      <c r="DQ1048507" s="6"/>
      <c r="DR1048507" s="6"/>
      <c r="DS1048507" s="6"/>
      <c r="DT1048507" s="6"/>
      <c r="DU1048507" s="6"/>
      <c r="DV1048507" s="6"/>
      <c r="DW1048507" s="6"/>
      <c r="DX1048507" s="6"/>
      <c r="DY1048507" s="6"/>
      <c r="DZ1048507" s="6"/>
      <c r="EA1048507" s="6"/>
      <c r="EB1048507" s="6"/>
      <c r="EC1048507" s="6"/>
      <c r="ED1048507" s="6"/>
      <c r="EE1048507" s="6"/>
      <c r="EF1048507" s="6"/>
      <c r="EG1048507" s="6"/>
      <c r="EH1048507" s="6"/>
      <c r="EI1048507" s="6"/>
      <c r="EJ1048507" s="6"/>
      <c r="EK1048507" s="6"/>
      <c r="EL1048507" s="6"/>
      <c r="EM1048507" s="6"/>
      <c r="EN1048507" s="6"/>
      <c r="EO1048507" s="6"/>
      <c r="EP1048507" s="6"/>
      <c r="EQ1048507" s="6"/>
      <c r="ER1048507" s="6"/>
      <c r="ES1048507" s="6"/>
      <c r="ET1048507" s="6"/>
      <c r="EU1048507" s="6"/>
      <c r="EV1048507" s="6"/>
      <c r="EW1048507" s="6"/>
      <c r="EX1048507" s="6"/>
      <c r="EY1048507" s="6"/>
      <c r="EZ1048507" s="6"/>
      <c r="FA1048507" s="6"/>
      <c r="FB1048507" s="6"/>
      <c r="FC1048507" s="6"/>
      <c r="FD1048507" s="6"/>
      <c r="FE1048507" s="6"/>
      <c r="FF1048507" s="373"/>
      <c r="FG1048507" s="6"/>
      <c r="FH1048507" s="6"/>
      <c r="FI1048507" s="6"/>
      <c r="FJ1048507" s="6"/>
      <c r="FK1048507" s="6"/>
      <c r="FL1048507" s="6"/>
      <c r="FM1048507" s="225"/>
      <c r="FN1048507" s="6"/>
      <c r="FO1048507" s="6"/>
      <c r="FP1048507" s="6"/>
      <c r="FQ1048507" s="6"/>
      <c r="FR1048507" s="510"/>
      <c r="FS1048507" s="3"/>
      <c r="FT1048507" s="3"/>
      <c r="FU1048507" s="3"/>
      <c r="FV1048507" s="3"/>
      <c r="FW1048507" s="3"/>
      <c r="FX1048507" s="3"/>
      <c r="FY1048507" s="3"/>
      <c r="FZ1048507" s="3"/>
      <c r="GA1048507" s="3"/>
      <c r="GB1048507" s="3"/>
      <c r="GC1048507" s="3"/>
      <c r="GD1048507" s="3"/>
      <c r="GE1048507" s="3"/>
      <c r="GF1048507" s="3"/>
      <c r="GG1048507" s="3"/>
      <c r="GH1048507" s="3"/>
      <c r="GI1048507" s="101"/>
      <c r="GJ1048507" s="511"/>
      <c r="GK1048507" s="101"/>
      <c r="GL1048507" s="77"/>
      <c r="GM1048507" s="77"/>
      <c r="GN1048507" s="77"/>
      <c r="GO1048507" s="77"/>
      <c r="GP1048507" s="77"/>
      <c r="GQ1048507" s="77"/>
      <c r="GR1048507" s="77"/>
      <c r="GS1048507" s="77"/>
      <c r="GT1048507" s="77"/>
      <c r="GU1048507" s="77"/>
      <c r="GV1048507" s="77"/>
      <c r="GW1048507" s="77"/>
      <c r="GX1048507" s="77"/>
      <c r="GY1048507" s="77"/>
      <c r="GZ1048507" s="77"/>
      <c r="HA1048507" s="77"/>
      <c r="HB1048507" s="77"/>
      <c r="HC1048507" s="77"/>
      <c r="HD1048507" s="77"/>
      <c r="HE1048507" s="77"/>
      <c r="HF1048507" s="77"/>
      <c r="HG1048507" s="77"/>
      <c r="HH1048507" s="77"/>
      <c r="HI1048507" s="77"/>
      <c r="HJ1048507" s="77"/>
      <c r="HK1048507" s="77"/>
      <c r="HL1048507" s="77"/>
      <c r="HM1048507" s="77"/>
      <c r="HN1048507" s="77"/>
      <c r="HO1048507" s="77"/>
      <c r="HP1048507" s="77"/>
      <c r="HQ1048507" s="77"/>
      <c r="HR1048507" s="77"/>
      <c r="HS1048507" s="77"/>
      <c r="HT1048507" s="77"/>
      <c r="HU1048507" s="77"/>
      <c r="HV1048507" s="77"/>
      <c r="HW1048507" s="77"/>
      <c r="HX1048507" s="77"/>
      <c r="HY1048507" s="77"/>
      <c r="HZ1048507" s="77"/>
      <c r="IA1048507" s="77"/>
      <c r="IB1048507" s="77"/>
      <c r="IC1048507" s="77"/>
      <c r="ID1048507" s="77"/>
      <c r="IE1048507" s="77"/>
      <c r="IF1048507" s="77"/>
      <c r="IG1048507" s="77"/>
      <c r="IH1048507" s="77"/>
      <c r="II1048507" s="77"/>
      <c r="IJ1048507" s="77"/>
      <c r="IK1048507" s="77"/>
      <c r="IL1048507" s="77"/>
      <c r="IM1048507" s="77"/>
      <c r="IN1048507" s="77"/>
      <c r="IO1048507" s="77"/>
      <c r="IP1048507" s="77"/>
      <c r="IQ1048507" s="77"/>
      <c r="IR1048507" s="77"/>
      <c r="IS1048507" s="77"/>
      <c r="IT1048507" s="77"/>
      <c r="IU1048507" s="77"/>
      <c r="IV1048507" s="3"/>
      <c r="IW1048507" s="3"/>
      <c r="IX1048507" s="3"/>
      <c r="IY1048507" s="3"/>
      <c r="IZ1048507" s="3"/>
      <c r="JA1048507" s="551"/>
      <c r="JB1048507" s="713"/>
      <c r="JC1048507" s="713"/>
      <c r="JD1048507" s="713"/>
      <c r="JE1048507" s="713"/>
      <c r="JF1048507" s="713"/>
      <c r="JG1048507" s="713"/>
      <c r="JH1048507" s="713"/>
      <c r="JI1048507" s="713"/>
      <c r="JJ1048507" s="713"/>
      <c r="JK1048507" s="713"/>
      <c r="JL1048507" s="713"/>
      <c r="JM1048507" s="713"/>
      <c r="JN1048507" s="713"/>
      <c r="JO1048507" s="713"/>
      <c r="JP1048507" s="713"/>
      <c r="JQ1048507" s="713"/>
      <c r="JR1048507" s="713"/>
      <c r="JS1048507" s="713"/>
      <c r="JT1048507" s="713"/>
      <c r="JU1048507" s="713"/>
      <c r="JV1048507" s="713"/>
      <c r="JW1048507" s="713"/>
      <c r="JX1048507" s="713"/>
      <c r="JY1048507" s="713"/>
      <c r="JZ1048507" s="713"/>
      <c r="KA1048507" s="713"/>
      <c r="KB1048507" s="713"/>
      <c r="KC1048507" s="713"/>
      <c r="KD1048507" s="713"/>
      <c r="KE1048507" s="713"/>
      <c r="KF1048507" s="713"/>
      <c r="KG1048507" s="713"/>
      <c r="KH1048507" s="713"/>
      <c r="KI1048507" s="713"/>
      <c r="KJ1048507" s="713"/>
      <c r="KK1048507" s="713"/>
      <c r="KL1048507" s="713"/>
      <c r="KM1048507" s="713"/>
      <c r="KN1048507" s="713"/>
      <c r="KO1048507" s="713"/>
      <c r="KP1048507" s="713"/>
      <c r="KQ1048507" s="713"/>
      <c r="KR1048507" s="713"/>
      <c r="KS1048507" s="713"/>
      <c r="KT1048507" s="713"/>
      <c r="KU1048507" s="713"/>
      <c r="KV1048507" s="713"/>
      <c r="KW1048507" s="713"/>
      <c r="KX1048507" s="713"/>
      <c r="KY1048507" s="713"/>
      <c r="KZ1048507" s="713"/>
      <c r="LA1048507" s="713"/>
      <c r="LB1048507" s="713"/>
      <c r="LC1048507" s="713"/>
      <c r="LD1048507" s="713"/>
      <c r="LE1048507" s="713"/>
      <c r="LF1048507" s="713"/>
      <c r="LG1048507" s="713"/>
      <c r="LH1048507" s="713"/>
      <c r="LI1048507" s="713"/>
      <c r="LJ1048507" s="713"/>
      <c r="LK1048507" s="713"/>
      <c r="LL1048507" s="713"/>
      <c r="LM1048507" s="713"/>
      <c r="LN1048507" s="713"/>
      <c r="LO1048507" s="713"/>
      <c r="LP1048507" s="713"/>
      <c r="LQ1048507" s="713"/>
      <c r="LR1048507" s="713"/>
      <c r="LS1048507" s="713"/>
      <c r="LT1048507" s="713"/>
      <c r="LU1048507" s="713"/>
      <c r="LV1048507" s="713"/>
      <c r="LW1048507" s="713"/>
      <c r="LX1048507" s="713"/>
      <c r="LY1048507" s="713"/>
      <c r="LZ1048507" s="713"/>
      <c r="MA1048507" s="713"/>
      <c r="MB1048507" s="713"/>
      <c r="MC1048507" s="713"/>
      <c r="MD1048507" s="713"/>
      <c r="ME1048507" s="713"/>
      <c r="MF1048507" s="713"/>
      <c r="MG1048507" s="713"/>
      <c r="MH1048507" s="713"/>
      <c r="MI1048507" s="713"/>
      <c r="MJ1048507" s="713"/>
      <c r="MK1048507" s="713"/>
      <c r="ML1048507" s="713"/>
      <c r="MM1048507" s="713"/>
      <c r="MN1048507" s="713"/>
      <c r="MO1048507" s="713"/>
      <c r="MP1048507" s="713"/>
      <c r="MQ1048507" s="713"/>
      <c r="MR1048507" s="713"/>
      <c r="MS1048507" s="713"/>
      <c r="MT1048507" s="713"/>
      <c r="MU1048507" s="713"/>
      <c r="MV1048507" s="714"/>
      <c r="MW1048507" s="714"/>
      <c r="MX1048507" s="714"/>
      <c r="MY1048507" s="714"/>
      <c r="MZ1048507" s="714"/>
    </row>
  </sheetData>
  <sheetProtection selectLockedCells="1" selectUnlockedCells="1"/>
  <mergeCells count="32">
    <mergeCell ref="FU2:GI2"/>
    <mergeCell ref="AP2:BY2"/>
    <mergeCell ref="FG2:FR2"/>
    <mergeCell ref="GA4:GB4"/>
    <mergeCell ref="FU3:GH3"/>
    <mergeCell ref="FG4:FR4"/>
    <mergeCell ref="DH2:DW2"/>
    <mergeCell ref="DH4:DW4"/>
    <mergeCell ref="DY2:EW2"/>
    <mergeCell ref="CA2:DF2"/>
    <mergeCell ref="CA4:DF4"/>
    <mergeCell ref="EO4:FE4"/>
    <mergeCell ref="DY4:EN4"/>
    <mergeCell ref="AP152:AQ152"/>
    <mergeCell ref="AP153:AQ153"/>
    <mergeCell ref="AP154:AQ154"/>
    <mergeCell ref="A1:C1"/>
    <mergeCell ref="E1:H1"/>
    <mergeCell ref="AG2:AN2"/>
    <mergeCell ref="AG3:AN3"/>
    <mergeCell ref="E2:AF2"/>
    <mergeCell ref="E3:AF3"/>
    <mergeCell ref="E4:AE4"/>
    <mergeCell ref="AK79:AK81"/>
    <mergeCell ref="AK93:AK95"/>
    <mergeCell ref="AK114:AK116"/>
    <mergeCell ref="E144:Q144"/>
    <mergeCell ref="R144:AD144"/>
    <mergeCell ref="DY3:EW3"/>
    <mergeCell ref="AP105:AQ105"/>
    <mergeCell ref="AP106:AQ106"/>
    <mergeCell ref="AP107:AQ107"/>
  </mergeCells>
  <phoneticPr fontId="6" type="noConversion"/>
  <conditionalFormatting sqref="GL5:JA180">
    <cfRule type="cellIs" dxfId="3" priority="5" operator="between">
      <formula>2</formula>
      <formula>3</formula>
    </cfRule>
  </conditionalFormatting>
  <pageMargins left="0.25" right="0.25" top="0.75" bottom="0.75" header="0.3" footer="0.3"/>
  <pageSetup paperSize="8" scale="10" firstPageNumber="0" fitToHeight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5829-4205-4D57-9661-B4804382EAED}">
  <dimension ref="A1:AA19"/>
  <sheetViews>
    <sheetView workbookViewId="0">
      <selection activeCell="G29" sqref="G29"/>
    </sheetView>
  </sheetViews>
  <sheetFormatPr defaultRowHeight="12.75"/>
  <cols>
    <col min="1" max="1" width="17.85546875" bestFit="1" customWidth="1"/>
  </cols>
  <sheetData>
    <row r="1" spans="1:27" ht="13.5" thickBot="1"/>
    <row r="2" spans="1:27" ht="28.5">
      <c r="A2" s="773" t="s">
        <v>59</v>
      </c>
      <c r="B2" s="815" t="s">
        <v>57</v>
      </c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59" t="s">
        <v>58</v>
      </c>
      <c r="P2" s="859"/>
      <c r="Q2" s="859"/>
      <c r="R2" s="859"/>
      <c r="S2" s="859"/>
      <c r="T2" s="859"/>
      <c r="U2" s="859"/>
      <c r="V2" s="859"/>
      <c r="W2" s="859"/>
      <c r="X2" s="859"/>
      <c r="Y2" s="859"/>
      <c r="Z2" s="859"/>
      <c r="AA2" s="859"/>
    </row>
    <row r="3" spans="1:27" ht="28.5">
      <c r="A3" s="774">
        <v>45495</v>
      </c>
      <c r="B3" s="766">
        <v>1</v>
      </c>
      <c r="C3" s="766">
        <v>15</v>
      </c>
      <c r="D3" s="767">
        <v>37</v>
      </c>
      <c r="E3" s="767">
        <v>57</v>
      </c>
      <c r="F3" s="767">
        <v>52</v>
      </c>
      <c r="G3" s="767">
        <v>12</v>
      </c>
      <c r="H3" s="767">
        <v>13</v>
      </c>
      <c r="I3" s="767">
        <v>21</v>
      </c>
      <c r="J3" s="767">
        <v>22</v>
      </c>
      <c r="K3" s="767">
        <v>23</v>
      </c>
      <c r="L3" s="767">
        <v>24</v>
      </c>
      <c r="M3" s="767">
        <v>25</v>
      </c>
      <c r="N3" s="767">
        <v>26</v>
      </c>
      <c r="O3" s="680">
        <v>5</v>
      </c>
      <c r="P3" s="680">
        <v>11</v>
      </c>
      <c r="Q3" s="680">
        <v>32</v>
      </c>
      <c r="R3" s="680">
        <v>17</v>
      </c>
      <c r="S3" s="680">
        <v>3</v>
      </c>
      <c r="T3" s="680">
        <v>55</v>
      </c>
      <c r="U3" s="680">
        <v>56</v>
      </c>
      <c r="V3" s="680">
        <v>59</v>
      </c>
      <c r="W3" s="680">
        <v>60</v>
      </c>
      <c r="X3" s="680">
        <v>61</v>
      </c>
      <c r="Y3" s="680">
        <v>62</v>
      </c>
      <c r="Z3" s="680">
        <v>63</v>
      </c>
      <c r="AA3" s="680">
        <v>64</v>
      </c>
    </row>
    <row r="4" spans="1:27" ht="28.5">
      <c r="A4" s="774">
        <v>45496</v>
      </c>
      <c r="B4" s="768">
        <v>5</v>
      </c>
      <c r="C4" s="768">
        <v>11</v>
      </c>
      <c r="D4" s="769">
        <v>32</v>
      </c>
      <c r="E4" s="769">
        <v>17</v>
      </c>
      <c r="F4" s="769">
        <v>3</v>
      </c>
      <c r="G4" s="769">
        <v>14</v>
      </c>
      <c r="H4" s="769">
        <v>16</v>
      </c>
      <c r="I4" s="769">
        <v>18</v>
      </c>
      <c r="J4" s="769">
        <v>19</v>
      </c>
      <c r="K4" s="769">
        <v>20</v>
      </c>
      <c r="L4" s="769">
        <v>27</v>
      </c>
      <c r="M4" s="769">
        <v>28</v>
      </c>
      <c r="N4" s="769">
        <v>29</v>
      </c>
      <c r="O4" s="681">
        <v>1</v>
      </c>
      <c r="P4" s="681">
        <v>15</v>
      </c>
      <c r="Q4" s="681">
        <v>37</v>
      </c>
      <c r="R4" s="681">
        <v>57</v>
      </c>
      <c r="S4" s="681">
        <v>52</v>
      </c>
      <c r="T4" s="681">
        <v>12</v>
      </c>
      <c r="U4" s="681">
        <v>13</v>
      </c>
      <c r="V4" s="681">
        <v>21</v>
      </c>
      <c r="W4" s="681">
        <v>22</v>
      </c>
      <c r="X4" s="681">
        <v>23</v>
      </c>
      <c r="Y4" s="681">
        <v>24</v>
      </c>
      <c r="Z4" s="681">
        <v>25</v>
      </c>
      <c r="AA4" s="681">
        <v>26</v>
      </c>
    </row>
    <row r="5" spans="1:27" ht="28.5">
      <c r="A5" s="774">
        <v>45497</v>
      </c>
      <c r="B5" s="768">
        <v>7</v>
      </c>
      <c r="C5" s="768">
        <v>4</v>
      </c>
      <c r="D5" s="768">
        <v>30</v>
      </c>
      <c r="E5" s="770">
        <v>35</v>
      </c>
      <c r="F5" s="770">
        <v>55</v>
      </c>
      <c r="G5" s="770">
        <v>56</v>
      </c>
      <c r="H5" s="770">
        <v>59</v>
      </c>
      <c r="I5" s="770">
        <v>60</v>
      </c>
      <c r="J5" s="770">
        <v>61</v>
      </c>
      <c r="K5" s="770">
        <v>62</v>
      </c>
      <c r="L5" s="770">
        <v>63</v>
      </c>
      <c r="M5" s="770">
        <v>64</v>
      </c>
      <c r="N5" s="770">
        <v>65</v>
      </c>
      <c r="O5" s="682">
        <v>36</v>
      </c>
      <c r="P5" s="682">
        <v>58</v>
      </c>
      <c r="Q5" s="682">
        <v>51</v>
      </c>
      <c r="R5" s="682">
        <v>2</v>
      </c>
      <c r="S5" s="682">
        <v>6</v>
      </c>
      <c r="T5" s="682">
        <v>8</v>
      </c>
      <c r="U5" s="682">
        <v>27</v>
      </c>
      <c r="V5" s="682">
        <v>28</v>
      </c>
      <c r="W5" s="682">
        <v>29</v>
      </c>
      <c r="X5" s="682">
        <v>47</v>
      </c>
      <c r="Y5" s="682">
        <v>53</v>
      </c>
      <c r="Z5" s="682">
        <v>54</v>
      </c>
      <c r="AA5" s="682">
        <v>50</v>
      </c>
    </row>
    <row r="6" spans="1:27" ht="28.5">
      <c r="A6" s="774">
        <v>45498</v>
      </c>
      <c r="B6" s="768">
        <v>36</v>
      </c>
      <c r="C6" s="768">
        <v>58</v>
      </c>
      <c r="D6" s="769">
        <v>51</v>
      </c>
      <c r="E6" s="769">
        <v>42</v>
      </c>
      <c r="F6" s="769">
        <v>43</v>
      </c>
      <c r="G6" s="769">
        <v>44</v>
      </c>
      <c r="H6" s="769">
        <v>45</v>
      </c>
      <c r="I6" s="769">
        <v>48</v>
      </c>
      <c r="J6" s="769">
        <v>49</v>
      </c>
      <c r="K6" s="769">
        <v>50</v>
      </c>
      <c r="L6" s="769">
        <v>47</v>
      </c>
      <c r="M6" s="769">
        <v>53</v>
      </c>
      <c r="N6" s="769">
        <v>54</v>
      </c>
      <c r="O6" s="681">
        <v>7</v>
      </c>
      <c r="P6" s="681">
        <v>4</v>
      </c>
      <c r="Q6" s="681">
        <v>30</v>
      </c>
      <c r="R6" s="681">
        <v>9</v>
      </c>
      <c r="S6" s="681">
        <v>10</v>
      </c>
      <c r="T6" s="681">
        <v>31</v>
      </c>
      <c r="U6" s="681">
        <v>33</v>
      </c>
      <c r="V6" s="681">
        <v>34</v>
      </c>
      <c r="W6" s="681">
        <v>38</v>
      </c>
      <c r="X6" s="681">
        <v>39</v>
      </c>
      <c r="Y6" s="681">
        <v>40</v>
      </c>
      <c r="Z6" s="681">
        <v>41</v>
      </c>
      <c r="AA6" s="681">
        <v>46</v>
      </c>
    </row>
    <row r="7" spans="1:27" ht="28.5">
      <c r="A7" s="774">
        <v>45499</v>
      </c>
      <c r="B7" s="766">
        <v>2</v>
      </c>
      <c r="C7" s="766">
        <v>6</v>
      </c>
      <c r="D7" s="771">
        <v>8</v>
      </c>
      <c r="E7" s="772">
        <v>9</v>
      </c>
      <c r="F7" s="772">
        <v>10</v>
      </c>
      <c r="G7" s="772">
        <v>31</v>
      </c>
      <c r="H7" s="772">
        <v>33</v>
      </c>
      <c r="I7" s="772">
        <v>34</v>
      </c>
      <c r="J7" s="772">
        <v>38</v>
      </c>
      <c r="K7" s="772">
        <v>39</v>
      </c>
      <c r="L7" s="772">
        <v>40</v>
      </c>
      <c r="M7" s="772">
        <v>41</v>
      </c>
      <c r="N7" s="772">
        <v>46</v>
      </c>
      <c r="O7" s="683">
        <v>14</v>
      </c>
      <c r="P7" s="683">
        <v>16</v>
      </c>
      <c r="Q7" s="683">
        <v>18</v>
      </c>
      <c r="R7" s="683">
        <v>19</v>
      </c>
      <c r="S7" s="683">
        <v>20</v>
      </c>
      <c r="T7" s="683">
        <v>35</v>
      </c>
      <c r="U7" s="683">
        <v>42</v>
      </c>
      <c r="V7" s="683">
        <v>43</v>
      </c>
      <c r="W7" s="683">
        <v>44</v>
      </c>
      <c r="X7" s="683">
        <v>45</v>
      </c>
      <c r="Y7" s="683">
        <v>48</v>
      </c>
      <c r="Z7" s="683">
        <v>49</v>
      </c>
      <c r="AA7" s="683">
        <v>65</v>
      </c>
    </row>
    <row r="10" spans="1:27">
      <c r="B10" s="756">
        <v>1</v>
      </c>
      <c r="C10" s="756">
        <v>2</v>
      </c>
      <c r="D10" s="756">
        <v>3</v>
      </c>
      <c r="E10" s="756">
        <v>4</v>
      </c>
      <c r="F10" s="756">
        <v>5</v>
      </c>
      <c r="G10" s="756">
        <v>6</v>
      </c>
      <c r="H10" s="756">
        <v>7</v>
      </c>
      <c r="I10" s="756">
        <v>8</v>
      </c>
      <c r="J10" s="756">
        <v>9</v>
      </c>
      <c r="K10" s="756">
        <v>10</v>
      </c>
      <c r="L10" s="756">
        <v>11</v>
      </c>
      <c r="M10" s="756">
        <v>12</v>
      </c>
      <c r="N10" s="756">
        <v>13</v>
      </c>
    </row>
    <row r="11" spans="1:27">
      <c r="B11">
        <f>COUNTIF($B$3:$N$7,B10)</f>
        <v>1</v>
      </c>
      <c r="C11">
        <f t="shared" ref="C11:N11" si="0">COUNTIF($B$3:$N$7,C10)</f>
        <v>1</v>
      </c>
      <c r="D11">
        <f t="shared" si="0"/>
        <v>1</v>
      </c>
      <c r="E11">
        <f t="shared" si="0"/>
        <v>1</v>
      </c>
      <c r="F11">
        <f t="shared" si="0"/>
        <v>1</v>
      </c>
      <c r="G11">
        <f t="shared" si="0"/>
        <v>1</v>
      </c>
      <c r="H11">
        <f t="shared" si="0"/>
        <v>1</v>
      </c>
      <c r="I11">
        <f t="shared" si="0"/>
        <v>1</v>
      </c>
      <c r="J11">
        <f t="shared" si="0"/>
        <v>1</v>
      </c>
      <c r="K11">
        <f t="shared" si="0"/>
        <v>1</v>
      </c>
      <c r="L11">
        <f t="shared" si="0"/>
        <v>1</v>
      </c>
      <c r="M11">
        <f t="shared" si="0"/>
        <v>1</v>
      </c>
      <c r="N11">
        <f t="shared" si="0"/>
        <v>1</v>
      </c>
    </row>
    <row r="12" spans="1:27">
      <c r="B12" s="756">
        <v>14</v>
      </c>
      <c r="C12" s="756">
        <v>15</v>
      </c>
      <c r="D12" s="756">
        <v>16</v>
      </c>
      <c r="E12" s="756">
        <v>17</v>
      </c>
      <c r="F12" s="756">
        <v>18</v>
      </c>
      <c r="G12" s="756">
        <v>19</v>
      </c>
      <c r="H12" s="756">
        <v>20</v>
      </c>
      <c r="I12" s="756">
        <v>21</v>
      </c>
      <c r="J12" s="756">
        <v>22</v>
      </c>
      <c r="K12" s="756">
        <v>23</v>
      </c>
      <c r="L12" s="756">
        <v>24</v>
      </c>
      <c r="M12" s="756">
        <v>25</v>
      </c>
      <c r="N12" s="756">
        <v>26</v>
      </c>
    </row>
    <row r="13" spans="1:27">
      <c r="B13">
        <f>COUNTIF($B$3:$N$7,B12)</f>
        <v>1</v>
      </c>
      <c r="C13">
        <f t="shared" ref="C13:N13" si="1">COUNTIF($B$3:$N$7,C12)</f>
        <v>1</v>
      </c>
      <c r="D13">
        <f t="shared" si="1"/>
        <v>1</v>
      </c>
      <c r="E13">
        <f t="shared" si="1"/>
        <v>1</v>
      </c>
      <c r="F13">
        <f t="shared" si="1"/>
        <v>1</v>
      </c>
      <c r="G13">
        <f t="shared" si="1"/>
        <v>1</v>
      </c>
      <c r="H13">
        <f t="shared" si="1"/>
        <v>1</v>
      </c>
      <c r="I13">
        <f t="shared" si="1"/>
        <v>1</v>
      </c>
      <c r="J13">
        <f t="shared" si="1"/>
        <v>1</v>
      </c>
      <c r="K13">
        <f t="shared" si="1"/>
        <v>1</v>
      </c>
      <c r="L13">
        <f t="shared" si="1"/>
        <v>1</v>
      </c>
      <c r="M13">
        <f t="shared" si="1"/>
        <v>1</v>
      </c>
      <c r="N13">
        <f t="shared" si="1"/>
        <v>1</v>
      </c>
    </row>
    <row r="14" spans="1:27">
      <c r="B14" s="756">
        <v>27</v>
      </c>
      <c r="C14" s="756">
        <v>28</v>
      </c>
      <c r="D14" s="756">
        <v>29</v>
      </c>
      <c r="E14" s="756">
        <v>30</v>
      </c>
      <c r="F14" s="756">
        <v>31</v>
      </c>
      <c r="G14" s="756">
        <v>32</v>
      </c>
      <c r="H14" s="756">
        <v>33</v>
      </c>
      <c r="I14" s="756">
        <v>34</v>
      </c>
      <c r="J14" s="756">
        <v>35</v>
      </c>
      <c r="K14" s="756">
        <v>36</v>
      </c>
      <c r="L14" s="756">
        <v>37</v>
      </c>
      <c r="M14" s="756">
        <v>38</v>
      </c>
      <c r="N14" s="756">
        <v>39</v>
      </c>
    </row>
    <row r="15" spans="1:27">
      <c r="B15">
        <f>COUNTIF($B$3:$N$7,B14)</f>
        <v>1</v>
      </c>
      <c r="C15">
        <f t="shared" ref="C15:N15" si="2">COUNTIF($B$3:$N$7,C14)</f>
        <v>1</v>
      </c>
      <c r="D15">
        <f t="shared" si="2"/>
        <v>1</v>
      </c>
      <c r="E15">
        <f t="shared" si="2"/>
        <v>1</v>
      </c>
      <c r="F15">
        <f t="shared" si="2"/>
        <v>1</v>
      </c>
      <c r="G15">
        <f t="shared" si="2"/>
        <v>1</v>
      </c>
      <c r="H15">
        <f t="shared" si="2"/>
        <v>1</v>
      </c>
      <c r="I15">
        <f t="shared" si="2"/>
        <v>1</v>
      </c>
      <c r="J15">
        <f t="shared" si="2"/>
        <v>1</v>
      </c>
      <c r="K15">
        <f t="shared" si="2"/>
        <v>1</v>
      </c>
      <c r="L15">
        <f t="shared" si="2"/>
        <v>1</v>
      </c>
      <c r="M15">
        <f t="shared" si="2"/>
        <v>1</v>
      </c>
      <c r="N15">
        <f t="shared" si="2"/>
        <v>1</v>
      </c>
    </row>
    <row r="16" spans="1:27">
      <c r="B16">
        <v>40</v>
      </c>
      <c r="C16">
        <v>41</v>
      </c>
      <c r="D16">
        <v>42</v>
      </c>
      <c r="E16">
        <v>43</v>
      </c>
      <c r="F16">
        <v>44</v>
      </c>
      <c r="G16">
        <v>45</v>
      </c>
      <c r="H16">
        <v>46</v>
      </c>
      <c r="I16">
        <v>47</v>
      </c>
      <c r="J16">
        <v>48</v>
      </c>
      <c r="K16">
        <v>49</v>
      </c>
      <c r="L16">
        <v>50</v>
      </c>
      <c r="M16">
        <v>51</v>
      </c>
      <c r="N16">
        <v>52</v>
      </c>
    </row>
    <row r="17" spans="2:14">
      <c r="B17">
        <f>COUNTIF($B$3:$N$7,B16)</f>
        <v>1</v>
      </c>
      <c r="C17">
        <f t="shared" ref="C17:N17" si="3">COUNTIF($B$3:$N$7,C16)</f>
        <v>1</v>
      </c>
      <c r="D17">
        <f t="shared" si="3"/>
        <v>1</v>
      </c>
      <c r="E17">
        <f t="shared" si="3"/>
        <v>1</v>
      </c>
      <c r="F17">
        <f t="shared" si="3"/>
        <v>1</v>
      </c>
      <c r="G17">
        <f t="shared" si="3"/>
        <v>1</v>
      </c>
      <c r="H17">
        <f t="shared" si="3"/>
        <v>1</v>
      </c>
      <c r="I17">
        <f t="shared" si="3"/>
        <v>1</v>
      </c>
      <c r="J17">
        <f t="shared" si="3"/>
        <v>1</v>
      </c>
      <c r="K17">
        <f t="shared" si="3"/>
        <v>1</v>
      </c>
      <c r="L17">
        <f t="shared" si="3"/>
        <v>1</v>
      </c>
      <c r="M17">
        <f t="shared" si="3"/>
        <v>1</v>
      </c>
      <c r="N17">
        <f t="shared" si="3"/>
        <v>1</v>
      </c>
    </row>
    <row r="18" spans="2:14">
      <c r="B18">
        <v>53</v>
      </c>
      <c r="C18">
        <v>54</v>
      </c>
      <c r="D18">
        <v>55</v>
      </c>
      <c r="E18">
        <v>56</v>
      </c>
      <c r="F18">
        <v>57</v>
      </c>
      <c r="G18">
        <v>58</v>
      </c>
      <c r="H18">
        <v>59</v>
      </c>
      <c r="I18">
        <v>60</v>
      </c>
      <c r="J18">
        <v>61</v>
      </c>
      <c r="K18">
        <v>62</v>
      </c>
      <c r="L18">
        <v>63</v>
      </c>
      <c r="M18">
        <v>64</v>
      </c>
      <c r="N18">
        <v>65</v>
      </c>
    </row>
    <row r="19" spans="2:14">
      <c r="B19">
        <f>COUNTIF($B$3:$N$7,B18)</f>
        <v>1</v>
      </c>
      <c r="C19">
        <f t="shared" ref="C19:N19" si="4">COUNTIF($B$3:$N$7,C18)</f>
        <v>1</v>
      </c>
      <c r="D19">
        <f t="shared" si="4"/>
        <v>1</v>
      </c>
      <c r="E19">
        <f t="shared" si="4"/>
        <v>1</v>
      </c>
      <c r="F19">
        <f t="shared" si="4"/>
        <v>1</v>
      </c>
      <c r="G19">
        <f t="shared" si="4"/>
        <v>1</v>
      </c>
      <c r="H19">
        <f t="shared" si="4"/>
        <v>1</v>
      </c>
      <c r="I19">
        <f t="shared" si="4"/>
        <v>1</v>
      </c>
      <c r="J19">
        <f t="shared" si="4"/>
        <v>1</v>
      </c>
      <c r="K19">
        <f t="shared" si="4"/>
        <v>1</v>
      </c>
      <c r="L19">
        <f t="shared" si="4"/>
        <v>1</v>
      </c>
      <c r="M19">
        <f t="shared" si="4"/>
        <v>1</v>
      </c>
      <c r="N19">
        <f t="shared" si="4"/>
        <v>1</v>
      </c>
    </row>
  </sheetData>
  <mergeCells count="2">
    <mergeCell ref="B2:N2"/>
    <mergeCell ref="O2:AA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835DD-04EA-45E4-BA9A-F9AA7334C10C}">
  <dimension ref="B1:AJ10"/>
  <sheetViews>
    <sheetView workbookViewId="0">
      <selection activeCell="B7" sqref="B7"/>
    </sheetView>
  </sheetViews>
  <sheetFormatPr defaultRowHeight="12.75"/>
  <cols>
    <col min="2" max="34" width="3" style="756" bestFit="1" customWidth="1"/>
    <col min="35" max="35" width="2.7109375" style="756" bestFit="1" customWidth="1"/>
    <col min="36" max="36" width="9.140625" style="756"/>
  </cols>
  <sheetData>
    <row r="1" spans="2:35">
      <c r="B1" s="756">
        <v>22</v>
      </c>
      <c r="C1" s="756">
        <v>6</v>
      </c>
      <c r="D1" s="756">
        <v>15</v>
      </c>
      <c r="E1" s="756">
        <v>8</v>
      </c>
      <c r="F1" s="756">
        <v>27</v>
      </c>
      <c r="G1" s="756">
        <v>10</v>
      </c>
      <c r="H1" s="756">
        <v>24</v>
      </c>
      <c r="I1" s="756">
        <v>14</v>
      </c>
      <c r="J1" s="756">
        <v>13</v>
      </c>
      <c r="K1" s="756">
        <v>41</v>
      </c>
      <c r="L1" s="756">
        <v>16</v>
      </c>
      <c r="M1" s="756">
        <v>11</v>
      </c>
      <c r="N1" s="756">
        <v>9</v>
      </c>
      <c r="O1" s="756">
        <v>2</v>
      </c>
      <c r="P1" s="756">
        <v>20</v>
      </c>
      <c r="Q1" s="756">
        <v>21</v>
      </c>
      <c r="R1" s="756">
        <v>5</v>
      </c>
      <c r="S1" s="756">
        <v>39</v>
      </c>
      <c r="T1" s="756">
        <v>42</v>
      </c>
      <c r="U1" s="756">
        <v>35</v>
      </c>
      <c r="V1" s="756">
        <v>40</v>
      </c>
      <c r="W1" s="756">
        <v>37</v>
      </c>
      <c r="X1" s="756">
        <v>1</v>
      </c>
      <c r="Y1" s="756">
        <v>53</v>
      </c>
      <c r="Z1" s="756">
        <v>54</v>
      </c>
      <c r="AA1" s="756">
        <v>55</v>
      </c>
      <c r="AB1" s="756">
        <v>52</v>
      </c>
      <c r="AC1" s="756">
        <v>50</v>
      </c>
      <c r="AD1" s="756">
        <v>49</v>
      </c>
      <c r="AE1" s="756">
        <v>64</v>
      </c>
      <c r="AF1" s="756">
        <v>61</v>
      </c>
      <c r="AG1" s="756">
        <v>45</v>
      </c>
      <c r="AH1" s="756">
        <v>62</v>
      </c>
      <c r="AI1" s="756">
        <v>63</v>
      </c>
    </row>
    <row r="2" spans="2:35">
      <c r="B2" s="755">
        <v>22</v>
      </c>
      <c r="C2" s="755">
        <v>6</v>
      </c>
      <c r="D2" s="755">
        <v>15</v>
      </c>
      <c r="E2" s="755">
        <v>8</v>
      </c>
      <c r="F2" s="755">
        <v>27</v>
      </c>
      <c r="G2" s="755">
        <v>10</v>
      </c>
      <c r="H2" s="755">
        <v>24</v>
      </c>
      <c r="I2" s="755">
        <v>14</v>
      </c>
      <c r="J2" s="755">
        <v>13</v>
      </c>
      <c r="K2" s="755">
        <v>41</v>
      </c>
      <c r="L2" s="755">
        <v>16</v>
      </c>
      <c r="M2" s="755">
        <v>11</v>
      </c>
      <c r="N2" s="755">
        <v>9</v>
      </c>
      <c r="O2" s="755">
        <v>2</v>
      </c>
      <c r="P2" s="755">
        <v>20</v>
      </c>
      <c r="Q2" s="755">
        <v>21</v>
      </c>
      <c r="R2" s="755">
        <v>5</v>
      </c>
      <c r="S2" s="755">
        <v>39</v>
      </c>
      <c r="T2" s="755">
        <v>42</v>
      </c>
      <c r="U2" s="755">
        <v>35</v>
      </c>
      <c r="V2" s="755">
        <v>40</v>
      </c>
      <c r="W2" s="755">
        <v>37</v>
      </c>
      <c r="X2" s="755">
        <v>1</v>
      </c>
      <c r="Y2" s="755">
        <v>53</v>
      </c>
      <c r="Z2" s="755">
        <v>54</v>
      </c>
      <c r="AA2" s="755">
        <v>55</v>
      </c>
      <c r="AB2" s="755">
        <v>52</v>
      </c>
      <c r="AC2" s="755">
        <v>50</v>
      </c>
      <c r="AD2" s="755">
        <v>49</v>
      </c>
      <c r="AE2" s="755">
        <v>64</v>
      </c>
      <c r="AF2" s="755">
        <v>61</v>
      </c>
      <c r="AG2" s="755">
        <v>45</v>
      </c>
      <c r="AH2" s="755">
        <v>62</v>
      </c>
      <c r="AI2" s="755">
        <v>63</v>
      </c>
    </row>
    <row r="3" spans="2:35">
      <c r="B3" s="757">
        <v>26</v>
      </c>
      <c r="C3" s="757">
        <v>25</v>
      </c>
      <c r="D3" s="757">
        <v>18</v>
      </c>
      <c r="E3" s="757">
        <v>28</v>
      </c>
      <c r="F3" s="757">
        <v>29</v>
      </c>
      <c r="G3" s="757">
        <v>7</v>
      </c>
      <c r="H3" s="757">
        <v>17</v>
      </c>
      <c r="I3" s="757">
        <v>30</v>
      </c>
      <c r="J3" s="757">
        <v>23</v>
      </c>
      <c r="K3" s="757">
        <v>31</v>
      </c>
      <c r="L3" s="757">
        <v>32</v>
      </c>
      <c r="M3" s="757">
        <v>33</v>
      </c>
      <c r="N3" s="757">
        <v>19</v>
      </c>
      <c r="O3" s="757">
        <v>4</v>
      </c>
      <c r="P3" s="757">
        <v>3</v>
      </c>
      <c r="Q3" s="757">
        <v>34</v>
      </c>
      <c r="R3" s="757">
        <v>43</v>
      </c>
      <c r="S3" s="757">
        <v>56</v>
      </c>
      <c r="T3" s="757">
        <v>57</v>
      </c>
      <c r="U3" s="757">
        <v>58</v>
      </c>
      <c r="V3" s="757">
        <v>47</v>
      </c>
      <c r="W3" s="757">
        <v>46</v>
      </c>
      <c r="X3" s="757">
        <v>65</v>
      </c>
      <c r="Y3" s="757">
        <v>60</v>
      </c>
      <c r="Z3" s="757">
        <v>59</v>
      </c>
      <c r="AA3" s="757">
        <v>36</v>
      </c>
      <c r="AB3" s="757">
        <v>51</v>
      </c>
      <c r="AC3" s="757">
        <v>38</v>
      </c>
      <c r="AD3" s="757">
        <v>12</v>
      </c>
      <c r="AE3" s="757">
        <v>48</v>
      </c>
      <c r="AF3" s="757">
        <v>44</v>
      </c>
    </row>
    <row r="4" spans="2:35">
      <c r="B4" s="756">
        <v>26</v>
      </c>
      <c r="C4" s="756">
        <v>25</v>
      </c>
      <c r="D4" s="756">
        <v>18</v>
      </c>
      <c r="E4" s="756">
        <v>28</v>
      </c>
      <c r="F4" s="756">
        <v>29</v>
      </c>
      <c r="G4" s="756">
        <v>7</v>
      </c>
      <c r="H4" s="756">
        <v>17</v>
      </c>
      <c r="I4" s="756">
        <v>30</v>
      </c>
      <c r="J4" s="756">
        <v>23</v>
      </c>
      <c r="K4" s="756">
        <v>31</v>
      </c>
      <c r="L4" s="756">
        <v>32</v>
      </c>
      <c r="M4" s="756">
        <v>33</v>
      </c>
      <c r="N4" s="756">
        <v>19</v>
      </c>
      <c r="O4" s="756">
        <v>4</v>
      </c>
      <c r="P4" s="756">
        <v>3</v>
      </c>
      <c r="Q4" s="756">
        <v>34</v>
      </c>
      <c r="R4" s="756">
        <v>43</v>
      </c>
      <c r="S4" s="756">
        <v>56</v>
      </c>
      <c r="T4" s="756">
        <v>57</v>
      </c>
      <c r="U4" s="756">
        <v>58</v>
      </c>
      <c r="V4" s="756">
        <v>47</v>
      </c>
      <c r="W4" s="756">
        <v>46</v>
      </c>
      <c r="X4" s="756">
        <v>65</v>
      </c>
      <c r="Y4" s="756">
        <v>60</v>
      </c>
      <c r="Z4" s="756">
        <v>59</v>
      </c>
      <c r="AA4" s="756">
        <v>36</v>
      </c>
      <c r="AB4" s="756">
        <v>51</v>
      </c>
      <c r="AC4" s="756">
        <v>38</v>
      </c>
      <c r="AD4" s="756">
        <v>12</v>
      </c>
      <c r="AE4" s="756">
        <v>48</v>
      </c>
      <c r="AF4" s="756">
        <v>44</v>
      </c>
    </row>
    <row r="7" spans="2:35">
      <c r="B7" s="756">
        <v>1</v>
      </c>
      <c r="C7" s="756">
        <v>2</v>
      </c>
      <c r="D7" s="756">
        <v>3</v>
      </c>
      <c r="E7" s="756">
        <v>4</v>
      </c>
      <c r="F7" s="756">
        <v>5</v>
      </c>
      <c r="G7" s="756">
        <v>6</v>
      </c>
      <c r="H7" s="756">
        <v>7</v>
      </c>
      <c r="I7" s="756">
        <v>8</v>
      </c>
      <c r="J7" s="756">
        <v>9</v>
      </c>
      <c r="K7" s="756">
        <v>10</v>
      </c>
      <c r="L7" s="756">
        <v>11</v>
      </c>
      <c r="M7" s="756">
        <v>12</v>
      </c>
      <c r="N7" s="756">
        <v>13</v>
      </c>
      <c r="O7" s="756">
        <v>14</v>
      </c>
      <c r="P7" s="756">
        <v>15</v>
      </c>
      <c r="Q7" s="756">
        <v>16</v>
      </c>
      <c r="R7" s="756">
        <v>17</v>
      </c>
      <c r="S7" s="756">
        <v>18</v>
      </c>
      <c r="T7" s="756">
        <v>19</v>
      </c>
      <c r="U7" s="756">
        <v>20</v>
      </c>
      <c r="V7" s="756">
        <v>21</v>
      </c>
      <c r="W7" s="756">
        <v>22</v>
      </c>
      <c r="X7" s="756">
        <v>23</v>
      </c>
      <c r="Y7" s="756">
        <v>24</v>
      </c>
      <c r="Z7" s="756">
        <v>25</v>
      </c>
      <c r="AA7" s="756">
        <v>26</v>
      </c>
      <c r="AB7" s="756">
        <v>27</v>
      </c>
      <c r="AC7" s="756">
        <v>28</v>
      </c>
      <c r="AD7" s="756">
        <v>29</v>
      </c>
      <c r="AE7" s="756">
        <v>30</v>
      </c>
      <c r="AF7" s="756">
        <v>31</v>
      </c>
      <c r="AG7" s="756">
        <v>32</v>
      </c>
      <c r="AH7" s="756">
        <v>33</v>
      </c>
    </row>
    <row r="8" spans="2:35">
      <c r="B8" s="756">
        <f>COUNTIF($B$2:$AI$3,B7)</f>
        <v>1</v>
      </c>
      <c r="C8" s="756">
        <f t="shared" ref="C8:AH8" si="0">COUNTIF($B$2:$AI$3,C7)</f>
        <v>1</v>
      </c>
      <c r="D8" s="756">
        <f t="shared" si="0"/>
        <v>1</v>
      </c>
      <c r="E8" s="756">
        <f t="shared" si="0"/>
        <v>1</v>
      </c>
      <c r="F8" s="756">
        <f t="shared" si="0"/>
        <v>1</v>
      </c>
      <c r="G8" s="756">
        <f t="shared" si="0"/>
        <v>1</v>
      </c>
      <c r="H8" s="756">
        <f t="shared" si="0"/>
        <v>1</v>
      </c>
      <c r="I8" s="756">
        <f t="shared" si="0"/>
        <v>1</v>
      </c>
      <c r="J8" s="756">
        <f t="shared" si="0"/>
        <v>1</v>
      </c>
      <c r="K8" s="756">
        <f t="shared" si="0"/>
        <v>1</v>
      </c>
      <c r="L8" s="756">
        <f t="shared" si="0"/>
        <v>1</v>
      </c>
      <c r="M8" s="756">
        <f t="shared" si="0"/>
        <v>1</v>
      </c>
      <c r="N8" s="756">
        <f t="shared" si="0"/>
        <v>1</v>
      </c>
      <c r="O8" s="756">
        <f t="shared" si="0"/>
        <v>1</v>
      </c>
      <c r="P8" s="756">
        <f t="shared" si="0"/>
        <v>1</v>
      </c>
      <c r="Q8" s="756">
        <f t="shared" si="0"/>
        <v>1</v>
      </c>
      <c r="R8" s="756">
        <f t="shared" si="0"/>
        <v>1</v>
      </c>
      <c r="S8" s="756">
        <f t="shared" si="0"/>
        <v>1</v>
      </c>
      <c r="T8" s="756">
        <f t="shared" si="0"/>
        <v>1</v>
      </c>
      <c r="U8" s="756">
        <f t="shared" si="0"/>
        <v>1</v>
      </c>
      <c r="V8" s="756">
        <f t="shared" si="0"/>
        <v>1</v>
      </c>
      <c r="W8" s="756">
        <f t="shared" si="0"/>
        <v>1</v>
      </c>
      <c r="X8" s="756">
        <f t="shared" si="0"/>
        <v>1</v>
      </c>
      <c r="Y8" s="756">
        <f t="shared" si="0"/>
        <v>1</v>
      </c>
      <c r="Z8" s="756">
        <f t="shared" si="0"/>
        <v>1</v>
      </c>
      <c r="AA8" s="756">
        <f t="shared" si="0"/>
        <v>1</v>
      </c>
      <c r="AB8" s="756">
        <f t="shared" si="0"/>
        <v>1</v>
      </c>
      <c r="AC8" s="756">
        <f t="shared" si="0"/>
        <v>1</v>
      </c>
      <c r="AD8" s="756">
        <f t="shared" si="0"/>
        <v>1</v>
      </c>
      <c r="AE8" s="756">
        <f t="shared" si="0"/>
        <v>1</v>
      </c>
      <c r="AF8" s="756">
        <f t="shared" si="0"/>
        <v>1</v>
      </c>
      <c r="AG8" s="756">
        <f t="shared" si="0"/>
        <v>1</v>
      </c>
      <c r="AH8" s="756">
        <f t="shared" si="0"/>
        <v>1</v>
      </c>
    </row>
    <row r="9" spans="2:35">
      <c r="B9" s="756">
        <v>34</v>
      </c>
      <c r="C9" s="756">
        <v>35</v>
      </c>
      <c r="D9" s="756">
        <v>36</v>
      </c>
      <c r="E9" s="756">
        <v>37</v>
      </c>
      <c r="F9" s="756">
        <v>38</v>
      </c>
      <c r="G9" s="756">
        <v>39</v>
      </c>
      <c r="H9" s="756">
        <v>40</v>
      </c>
      <c r="I9" s="756">
        <v>41</v>
      </c>
      <c r="J9" s="756">
        <v>42</v>
      </c>
      <c r="K9" s="756">
        <v>43</v>
      </c>
      <c r="L9" s="756">
        <v>44</v>
      </c>
      <c r="M9" s="756">
        <v>45</v>
      </c>
      <c r="N9" s="756">
        <v>46</v>
      </c>
      <c r="O9" s="756">
        <v>47</v>
      </c>
      <c r="P9" s="756">
        <v>48</v>
      </c>
      <c r="Q9" s="756">
        <v>49</v>
      </c>
      <c r="R9" s="756">
        <v>50</v>
      </c>
      <c r="S9" s="756">
        <v>51</v>
      </c>
      <c r="T9" s="756">
        <v>52</v>
      </c>
      <c r="U9" s="756">
        <v>53</v>
      </c>
      <c r="V9" s="756">
        <v>54</v>
      </c>
      <c r="W9" s="756">
        <v>55</v>
      </c>
      <c r="X9" s="756">
        <v>56</v>
      </c>
      <c r="Y9" s="756">
        <v>57</v>
      </c>
      <c r="Z9" s="756">
        <v>58</v>
      </c>
      <c r="AA9" s="756">
        <v>59</v>
      </c>
      <c r="AB9" s="756">
        <v>60</v>
      </c>
      <c r="AC9" s="756">
        <v>61</v>
      </c>
      <c r="AD9" s="756">
        <v>62</v>
      </c>
      <c r="AE9" s="756">
        <v>63</v>
      </c>
      <c r="AF9" s="756">
        <v>64</v>
      </c>
      <c r="AG9" s="756">
        <v>65</v>
      </c>
    </row>
    <row r="10" spans="2:35">
      <c r="B10" s="756">
        <f>COUNTIF($B$2:$AI$3,B9)</f>
        <v>1</v>
      </c>
      <c r="C10" s="756">
        <f t="shared" ref="C10:AG10" si="1">COUNTIF($B$2:$AI$3,C9)</f>
        <v>1</v>
      </c>
      <c r="D10" s="756">
        <f t="shared" si="1"/>
        <v>1</v>
      </c>
      <c r="E10" s="756">
        <f t="shared" si="1"/>
        <v>1</v>
      </c>
      <c r="F10" s="756">
        <f t="shared" si="1"/>
        <v>1</v>
      </c>
      <c r="G10" s="756">
        <f t="shared" si="1"/>
        <v>1</v>
      </c>
      <c r="H10" s="756">
        <f t="shared" si="1"/>
        <v>1</v>
      </c>
      <c r="I10" s="756">
        <f t="shared" si="1"/>
        <v>1</v>
      </c>
      <c r="J10" s="756">
        <f t="shared" si="1"/>
        <v>1</v>
      </c>
      <c r="K10" s="756">
        <f t="shared" si="1"/>
        <v>1</v>
      </c>
      <c r="L10" s="756">
        <f t="shared" si="1"/>
        <v>1</v>
      </c>
      <c r="M10" s="756">
        <f t="shared" si="1"/>
        <v>1</v>
      </c>
      <c r="N10" s="756">
        <f t="shared" si="1"/>
        <v>1</v>
      </c>
      <c r="O10" s="756">
        <f t="shared" si="1"/>
        <v>1</v>
      </c>
      <c r="P10" s="756">
        <f t="shared" si="1"/>
        <v>1</v>
      </c>
      <c r="Q10" s="756">
        <f t="shared" si="1"/>
        <v>1</v>
      </c>
      <c r="R10" s="756">
        <f t="shared" si="1"/>
        <v>1</v>
      </c>
      <c r="S10" s="756">
        <f t="shared" si="1"/>
        <v>1</v>
      </c>
      <c r="T10" s="756">
        <f t="shared" si="1"/>
        <v>1</v>
      </c>
      <c r="U10" s="756">
        <f t="shared" si="1"/>
        <v>1</v>
      </c>
      <c r="V10" s="756">
        <f t="shared" si="1"/>
        <v>1</v>
      </c>
      <c r="W10" s="756">
        <f t="shared" si="1"/>
        <v>1</v>
      </c>
      <c r="X10" s="756">
        <f t="shared" si="1"/>
        <v>1</v>
      </c>
      <c r="Y10" s="756">
        <f t="shared" si="1"/>
        <v>1</v>
      </c>
      <c r="Z10" s="756">
        <f t="shared" si="1"/>
        <v>1</v>
      </c>
      <c r="AA10" s="756">
        <f t="shared" si="1"/>
        <v>1</v>
      </c>
      <c r="AB10" s="756">
        <f t="shared" si="1"/>
        <v>1</v>
      </c>
      <c r="AC10" s="756">
        <f t="shared" si="1"/>
        <v>1</v>
      </c>
      <c r="AD10" s="756">
        <f t="shared" si="1"/>
        <v>1</v>
      </c>
      <c r="AE10" s="756">
        <f t="shared" si="1"/>
        <v>1</v>
      </c>
      <c r="AF10" s="756">
        <f t="shared" si="1"/>
        <v>1</v>
      </c>
      <c r="AG10" s="756">
        <f t="shared" si="1"/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B7EB2-0BAD-44FC-BACD-D2918BA3DB94}">
  <dimension ref="A1:AH15"/>
  <sheetViews>
    <sheetView workbookViewId="0">
      <selection activeCell="AB12" sqref="AB12"/>
    </sheetView>
  </sheetViews>
  <sheetFormatPr defaultRowHeight="12.75"/>
  <cols>
    <col min="1" max="1" width="17.85546875" bestFit="1" customWidth="1"/>
  </cols>
  <sheetData>
    <row r="1" spans="1:34" ht="74.25" customHeight="1">
      <c r="A1" s="860" t="s">
        <v>60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</row>
    <row r="2" spans="1:34" ht="31.5">
      <c r="A2" s="59">
        <v>45425</v>
      </c>
      <c r="B2" s="908">
        <v>37</v>
      </c>
      <c r="C2" s="712">
        <v>34</v>
      </c>
      <c r="D2" s="712">
        <v>43</v>
      </c>
      <c r="E2" s="712">
        <v>20</v>
      </c>
      <c r="F2" s="712">
        <v>46</v>
      </c>
      <c r="G2" s="712">
        <v>56</v>
      </c>
      <c r="H2" s="712">
        <v>21</v>
      </c>
      <c r="I2" s="712">
        <v>10</v>
      </c>
      <c r="J2" s="712">
        <v>40</v>
      </c>
      <c r="K2" s="712">
        <v>61</v>
      </c>
      <c r="L2" s="712"/>
      <c r="M2" s="712"/>
      <c r="N2" s="712"/>
      <c r="O2" s="712"/>
      <c r="P2" s="712"/>
      <c r="Q2" s="879"/>
      <c r="R2" s="908">
        <v>14</v>
      </c>
      <c r="S2" s="712">
        <v>41</v>
      </c>
      <c r="T2" s="712">
        <v>23</v>
      </c>
      <c r="U2" s="712">
        <v>24</v>
      </c>
      <c r="V2" s="712">
        <v>31</v>
      </c>
      <c r="W2" s="750">
        <v>51</v>
      </c>
      <c r="X2" s="750">
        <v>36</v>
      </c>
      <c r="Y2" s="750">
        <v>19</v>
      </c>
      <c r="Z2" s="946">
        <v>3</v>
      </c>
      <c r="AA2" s="892">
        <v>9</v>
      </c>
      <c r="AB2" s="892"/>
      <c r="AC2" s="892"/>
      <c r="AD2" s="892"/>
      <c r="AE2" s="946"/>
      <c r="AF2" s="892"/>
      <c r="AG2" s="892"/>
      <c r="AH2" s="932"/>
    </row>
    <row r="3" spans="1:34" ht="23.25">
      <c r="A3" s="59">
        <v>45436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78"/>
    </row>
    <row r="4" spans="1:34" ht="31.5">
      <c r="A4" s="59">
        <v>45439</v>
      </c>
      <c r="B4" s="908">
        <v>35</v>
      </c>
      <c r="C4" s="712">
        <v>53</v>
      </c>
      <c r="D4" s="712">
        <v>57</v>
      </c>
      <c r="E4" s="712">
        <v>30</v>
      </c>
      <c r="F4" s="712">
        <v>38</v>
      </c>
      <c r="G4" s="712">
        <v>52</v>
      </c>
      <c r="H4" s="712">
        <v>58</v>
      </c>
      <c r="I4" s="712">
        <v>11</v>
      </c>
      <c r="J4" s="712">
        <v>62</v>
      </c>
      <c r="K4" s="712">
        <v>55</v>
      </c>
      <c r="L4" s="712">
        <v>12</v>
      </c>
      <c r="M4" s="712"/>
      <c r="N4" s="712"/>
      <c r="O4" s="712"/>
      <c r="P4" s="712"/>
      <c r="Q4" s="879"/>
      <c r="R4" s="908">
        <v>26</v>
      </c>
      <c r="S4" s="712">
        <v>13</v>
      </c>
      <c r="T4" s="712">
        <v>15</v>
      </c>
      <c r="U4" s="712">
        <v>22</v>
      </c>
      <c r="V4" s="712">
        <v>25</v>
      </c>
      <c r="W4" s="712">
        <v>60</v>
      </c>
      <c r="X4" s="712">
        <v>50</v>
      </c>
      <c r="Y4" s="712">
        <v>18</v>
      </c>
      <c r="Z4" s="879">
        <v>16</v>
      </c>
      <c r="AA4" s="712">
        <v>47</v>
      </c>
      <c r="AB4" s="712"/>
      <c r="AC4" s="712"/>
      <c r="AD4" s="712"/>
      <c r="AE4" s="879"/>
      <c r="AF4" s="712"/>
      <c r="AG4" s="712"/>
      <c r="AH4" s="941"/>
    </row>
    <row r="5" spans="1:34" ht="36">
      <c r="A5" s="59">
        <v>45446</v>
      </c>
      <c r="B5" s="920">
        <v>44</v>
      </c>
      <c r="C5" s="921">
        <v>39</v>
      </c>
      <c r="D5" s="921">
        <v>59</v>
      </c>
      <c r="E5" s="921">
        <v>33</v>
      </c>
      <c r="F5" s="921">
        <v>1</v>
      </c>
      <c r="G5" s="921">
        <v>2</v>
      </c>
      <c r="H5" s="921">
        <v>64</v>
      </c>
      <c r="I5" s="921">
        <v>63</v>
      </c>
      <c r="J5" s="921">
        <v>65</v>
      </c>
      <c r="K5" s="921">
        <v>32</v>
      </c>
      <c r="L5" s="921">
        <v>5</v>
      </c>
      <c r="M5" s="921">
        <v>4</v>
      </c>
      <c r="N5" s="921"/>
      <c r="O5" s="921"/>
      <c r="P5" s="921"/>
      <c r="Q5" s="945"/>
      <c r="R5" s="920">
        <v>54</v>
      </c>
      <c r="S5" s="921">
        <v>49</v>
      </c>
      <c r="T5" s="921">
        <v>27</v>
      </c>
      <c r="U5" s="921">
        <v>45</v>
      </c>
      <c r="V5" s="921">
        <v>42</v>
      </c>
      <c r="W5" s="921">
        <v>29</v>
      </c>
      <c r="X5" s="921">
        <v>28</v>
      </c>
      <c r="Y5" s="921">
        <v>8</v>
      </c>
      <c r="Z5" s="943">
        <v>7</v>
      </c>
      <c r="AA5" s="953">
        <v>48</v>
      </c>
      <c r="AB5" s="953">
        <v>17</v>
      </c>
      <c r="AC5" s="953">
        <v>6</v>
      </c>
      <c r="AD5" s="953"/>
      <c r="AE5" s="953"/>
      <c r="AF5" s="953"/>
      <c r="AG5" s="953"/>
      <c r="AH5" s="944"/>
    </row>
    <row r="8" spans="1:3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  <c r="P8">
        <v>15</v>
      </c>
      <c r="Q8">
        <v>16</v>
      </c>
      <c r="R8">
        <v>17</v>
      </c>
    </row>
    <row r="9" spans="1:34">
      <c r="B9">
        <f>COUNTIF($B$2:$AF$5,B8)</f>
        <v>1</v>
      </c>
      <c r="C9">
        <f t="shared" ref="C9:R9" si="0">COUNTIF($B$2:$AF$5,C8)</f>
        <v>1</v>
      </c>
      <c r="D9">
        <f t="shared" si="0"/>
        <v>1</v>
      </c>
      <c r="E9">
        <f t="shared" si="0"/>
        <v>1</v>
      </c>
      <c r="F9">
        <f t="shared" si="0"/>
        <v>1</v>
      </c>
      <c r="G9">
        <f t="shared" si="0"/>
        <v>1</v>
      </c>
      <c r="H9">
        <f t="shared" si="0"/>
        <v>1</v>
      </c>
      <c r="I9">
        <f t="shared" si="0"/>
        <v>1</v>
      </c>
      <c r="J9">
        <f t="shared" si="0"/>
        <v>1</v>
      </c>
      <c r="K9">
        <f t="shared" si="0"/>
        <v>1</v>
      </c>
      <c r="L9">
        <f t="shared" si="0"/>
        <v>1</v>
      </c>
      <c r="M9">
        <f t="shared" si="0"/>
        <v>1</v>
      </c>
      <c r="N9">
        <f t="shared" si="0"/>
        <v>1</v>
      </c>
      <c r="O9">
        <f t="shared" si="0"/>
        <v>1</v>
      </c>
      <c r="P9">
        <f t="shared" si="0"/>
        <v>1</v>
      </c>
      <c r="Q9">
        <f t="shared" si="0"/>
        <v>1</v>
      </c>
      <c r="R9">
        <f t="shared" si="0"/>
        <v>1</v>
      </c>
    </row>
    <row r="10" spans="1:34">
      <c r="B10">
        <v>18</v>
      </c>
      <c r="C10">
        <v>19</v>
      </c>
      <c r="D10">
        <v>20</v>
      </c>
      <c r="E10">
        <v>21</v>
      </c>
      <c r="F10">
        <v>22</v>
      </c>
      <c r="G10">
        <v>23</v>
      </c>
      <c r="H10">
        <v>24</v>
      </c>
      <c r="I10">
        <v>25</v>
      </c>
      <c r="J10">
        <v>26</v>
      </c>
      <c r="K10">
        <v>27</v>
      </c>
      <c r="L10">
        <v>28</v>
      </c>
      <c r="M10">
        <v>29</v>
      </c>
      <c r="N10">
        <v>30</v>
      </c>
      <c r="O10">
        <v>31</v>
      </c>
      <c r="P10">
        <v>32</v>
      </c>
      <c r="Q10">
        <v>33</v>
      </c>
      <c r="R10">
        <v>34</v>
      </c>
    </row>
    <row r="11" spans="1:34">
      <c r="B11">
        <f>COUNTIF($B$2:$AF$5,B10)</f>
        <v>1</v>
      </c>
      <c r="C11">
        <f t="shared" ref="C11:R11" si="1">COUNTIF($B$2:$AF$5,C10)</f>
        <v>1</v>
      </c>
      <c r="D11">
        <f t="shared" si="1"/>
        <v>1</v>
      </c>
      <c r="E11">
        <f t="shared" si="1"/>
        <v>1</v>
      </c>
      <c r="F11">
        <f t="shared" si="1"/>
        <v>1</v>
      </c>
      <c r="G11">
        <f t="shared" si="1"/>
        <v>1</v>
      </c>
      <c r="H11">
        <f t="shared" si="1"/>
        <v>1</v>
      </c>
      <c r="I11">
        <f t="shared" si="1"/>
        <v>1</v>
      </c>
      <c r="J11">
        <f t="shared" si="1"/>
        <v>1</v>
      </c>
      <c r="K11">
        <f t="shared" si="1"/>
        <v>1</v>
      </c>
      <c r="L11">
        <f t="shared" si="1"/>
        <v>1</v>
      </c>
      <c r="M11">
        <f t="shared" si="1"/>
        <v>1</v>
      </c>
      <c r="N11">
        <f t="shared" si="1"/>
        <v>1</v>
      </c>
      <c r="O11">
        <f t="shared" si="1"/>
        <v>1</v>
      </c>
      <c r="P11">
        <f t="shared" si="1"/>
        <v>1</v>
      </c>
      <c r="Q11">
        <f t="shared" si="1"/>
        <v>1</v>
      </c>
      <c r="R11">
        <f t="shared" si="1"/>
        <v>1</v>
      </c>
    </row>
    <row r="12" spans="1:34">
      <c r="B12">
        <v>35</v>
      </c>
      <c r="C12">
        <v>36</v>
      </c>
      <c r="D12">
        <v>37</v>
      </c>
      <c r="E12">
        <v>38</v>
      </c>
      <c r="F12">
        <v>39</v>
      </c>
      <c r="G12">
        <v>40</v>
      </c>
      <c r="H12">
        <v>41</v>
      </c>
      <c r="I12">
        <v>42</v>
      </c>
      <c r="J12">
        <v>43</v>
      </c>
      <c r="K12">
        <v>44</v>
      </c>
      <c r="L12">
        <v>45</v>
      </c>
      <c r="M12">
        <v>46</v>
      </c>
      <c r="N12">
        <v>47</v>
      </c>
      <c r="O12">
        <v>48</v>
      </c>
      <c r="P12">
        <v>49</v>
      </c>
      <c r="Q12">
        <v>50</v>
      </c>
      <c r="R12">
        <v>51</v>
      </c>
    </row>
    <row r="13" spans="1:34">
      <c r="B13">
        <f>COUNTIF($B$2:$AF$5,B12)</f>
        <v>1</v>
      </c>
      <c r="C13">
        <f t="shared" ref="C13:R13" si="2">COUNTIF($B$2:$AF$5,C12)</f>
        <v>1</v>
      </c>
      <c r="D13">
        <f t="shared" si="2"/>
        <v>1</v>
      </c>
      <c r="E13">
        <f t="shared" si="2"/>
        <v>1</v>
      </c>
      <c r="F13">
        <f t="shared" si="2"/>
        <v>1</v>
      </c>
      <c r="G13">
        <f t="shared" si="2"/>
        <v>1</v>
      </c>
      <c r="H13">
        <f t="shared" si="2"/>
        <v>1</v>
      </c>
      <c r="I13">
        <f t="shared" si="2"/>
        <v>1</v>
      </c>
      <c r="J13">
        <f t="shared" si="2"/>
        <v>1</v>
      </c>
      <c r="K13">
        <f t="shared" si="2"/>
        <v>1</v>
      </c>
      <c r="L13">
        <f t="shared" si="2"/>
        <v>1</v>
      </c>
      <c r="M13">
        <f t="shared" si="2"/>
        <v>1</v>
      </c>
      <c r="N13">
        <f t="shared" si="2"/>
        <v>1</v>
      </c>
      <c r="O13">
        <f t="shared" si="2"/>
        <v>1</v>
      </c>
      <c r="P13">
        <f t="shared" si="2"/>
        <v>1</v>
      </c>
      <c r="Q13">
        <f t="shared" si="2"/>
        <v>1</v>
      </c>
      <c r="R13">
        <f t="shared" si="2"/>
        <v>1</v>
      </c>
    </row>
    <row r="14" spans="1:34">
      <c r="B14">
        <v>52</v>
      </c>
      <c r="C14">
        <v>53</v>
      </c>
      <c r="D14">
        <v>54</v>
      </c>
      <c r="E14">
        <v>55</v>
      </c>
      <c r="F14">
        <v>56</v>
      </c>
      <c r="G14">
        <v>57</v>
      </c>
      <c r="H14">
        <v>58</v>
      </c>
      <c r="I14">
        <v>59</v>
      </c>
      <c r="J14">
        <v>60</v>
      </c>
      <c r="K14">
        <v>61</v>
      </c>
      <c r="L14">
        <v>62</v>
      </c>
      <c r="M14">
        <v>63</v>
      </c>
      <c r="N14">
        <v>64</v>
      </c>
      <c r="O14">
        <v>65</v>
      </c>
    </row>
    <row r="15" spans="1:34">
      <c r="B15">
        <f>COUNTIF($B$2:$AF$5,B14)</f>
        <v>1</v>
      </c>
      <c r="C15">
        <f t="shared" ref="C15:O15" si="3">COUNTIF($B$2:$AF$5,C14)</f>
        <v>1</v>
      </c>
      <c r="D15">
        <f t="shared" si="3"/>
        <v>1</v>
      </c>
      <c r="E15">
        <f t="shared" si="3"/>
        <v>1</v>
      </c>
      <c r="F15">
        <f t="shared" si="3"/>
        <v>1</v>
      </c>
      <c r="G15">
        <f t="shared" si="3"/>
        <v>1</v>
      </c>
      <c r="H15">
        <f t="shared" si="3"/>
        <v>1</v>
      </c>
      <c r="I15">
        <f t="shared" si="3"/>
        <v>1</v>
      </c>
      <c r="J15">
        <f t="shared" si="3"/>
        <v>1</v>
      </c>
      <c r="K15">
        <f t="shared" si="3"/>
        <v>1</v>
      </c>
      <c r="L15">
        <f t="shared" si="3"/>
        <v>1</v>
      </c>
      <c r="M15">
        <f t="shared" si="3"/>
        <v>1</v>
      </c>
      <c r="N15">
        <f t="shared" si="3"/>
        <v>1</v>
      </c>
      <c r="O15">
        <f t="shared" si="3"/>
        <v>1</v>
      </c>
    </row>
  </sheetData>
  <mergeCells count="1">
    <mergeCell ref="A1:R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B67B1-6E6F-4168-B35E-5005FC7EE39E}">
  <dimension ref="A1:AG16"/>
  <sheetViews>
    <sheetView workbookViewId="0">
      <selection activeCell="N21" sqref="N21"/>
    </sheetView>
  </sheetViews>
  <sheetFormatPr defaultRowHeight="15"/>
  <cols>
    <col min="1" max="1" width="17.85546875" style="725" bestFit="1" customWidth="1"/>
    <col min="2" max="14" width="4.140625" style="725" bestFit="1" customWidth="1"/>
    <col min="15" max="15" width="3.85546875" style="725" bestFit="1" customWidth="1"/>
    <col min="16" max="21" width="4.140625" style="725" bestFit="1" customWidth="1"/>
    <col min="22" max="24" width="3.85546875" style="725" bestFit="1" customWidth="1"/>
    <col min="25" max="33" width="4.140625" style="725" bestFit="1" customWidth="1"/>
  </cols>
  <sheetData>
    <row r="1" spans="1:33" ht="15.75">
      <c r="A1" s="862" t="s">
        <v>4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  <c r="Q1" s="863"/>
      <c r="R1" s="863"/>
      <c r="S1" s="863"/>
      <c r="T1" s="863"/>
      <c r="U1" s="863"/>
      <c r="V1" s="863"/>
      <c r="W1" s="863"/>
      <c r="X1" s="863"/>
      <c r="Y1" s="863"/>
      <c r="Z1" s="863"/>
      <c r="AA1" s="863"/>
      <c r="AB1" s="863"/>
      <c r="AC1" s="863"/>
      <c r="AD1" s="863"/>
      <c r="AE1" s="863"/>
      <c r="AF1" s="864"/>
    </row>
    <row r="2" spans="1:33" ht="16.5" thickBot="1">
      <c r="A2" s="726">
        <v>45425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728"/>
      <c r="AF2" s="728"/>
      <c r="AG2" s="728"/>
    </row>
    <row r="3" spans="1:33" ht="15.75">
      <c r="A3" s="729">
        <v>45426</v>
      </c>
      <c r="B3" s="730">
        <v>37</v>
      </c>
      <c r="C3" s="730">
        <v>34</v>
      </c>
      <c r="D3" s="730">
        <v>43</v>
      </c>
      <c r="E3" s="730">
        <v>32</v>
      </c>
      <c r="F3" s="730">
        <v>46</v>
      </c>
      <c r="G3" s="730">
        <v>56</v>
      </c>
      <c r="H3" s="730">
        <v>65</v>
      </c>
      <c r="I3" s="730">
        <v>10</v>
      </c>
      <c r="J3" s="730">
        <v>14</v>
      </c>
      <c r="K3" s="730">
        <v>23</v>
      </c>
      <c r="L3" s="730">
        <v>24</v>
      </c>
      <c r="M3" s="730">
        <v>31</v>
      </c>
      <c r="N3" s="730">
        <v>60</v>
      </c>
      <c r="O3" s="748">
        <v>59</v>
      </c>
      <c r="P3" s="748">
        <v>48</v>
      </c>
      <c r="Q3" s="730">
        <v>21</v>
      </c>
      <c r="R3" s="731">
        <v>3</v>
      </c>
      <c r="S3" s="732"/>
      <c r="T3" s="733"/>
      <c r="U3" s="733"/>
      <c r="V3" s="733"/>
      <c r="W3" s="733"/>
      <c r="X3" s="733"/>
      <c r="Y3" s="733"/>
      <c r="Z3" s="733"/>
      <c r="AA3" s="733"/>
      <c r="AB3" s="733"/>
      <c r="AC3" s="733"/>
      <c r="AD3" s="733"/>
      <c r="AE3" s="733"/>
      <c r="AF3" s="733"/>
      <c r="AG3" s="733"/>
    </row>
    <row r="4" spans="1:33" ht="16.5" thickBot="1">
      <c r="A4" s="734">
        <v>45427</v>
      </c>
      <c r="B4" s="735">
        <v>37</v>
      </c>
      <c r="C4" s="735">
        <v>34</v>
      </c>
      <c r="D4" s="735">
        <v>43</v>
      </c>
      <c r="E4" s="735">
        <v>32</v>
      </c>
      <c r="F4" s="735">
        <v>46</v>
      </c>
      <c r="G4" s="735">
        <v>56</v>
      </c>
      <c r="H4" s="735">
        <v>65</v>
      </c>
      <c r="I4" s="735">
        <v>10</v>
      </c>
      <c r="J4" s="735">
        <v>14</v>
      </c>
      <c r="K4" s="735">
        <v>23</v>
      </c>
      <c r="L4" s="735">
        <v>24</v>
      </c>
      <c r="M4" s="735">
        <v>31</v>
      </c>
      <c r="N4" s="735">
        <v>60</v>
      </c>
      <c r="O4" s="749">
        <v>59</v>
      </c>
      <c r="P4" s="749">
        <v>48</v>
      </c>
      <c r="Q4" s="735">
        <v>21</v>
      </c>
      <c r="R4" s="736">
        <v>3</v>
      </c>
      <c r="S4" s="737"/>
      <c r="T4" s="738"/>
      <c r="U4" s="738"/>
      <c r="V4" s="738"/>
      <c r="W4" s="738"/>
      <c r="X4" s="738"/>
      <c r="Y4" s="738"/>
      <c r="Z4" s="738"/>
      <c r="AA4" s="738"/>
      <c r="AB4" s="738"/>
      <c r="AC4" s="738"/>
      <c r="AD4" s="738"/>
      <c r="AE4" s="738"/>
      <c r="AF4" s="738"/>
      <c r="AG4" s="738"/>
    </row>
    <row r="5" spans="1:33" ht="18.75">
      <c r="A5" s="729">
        <v>45441</v>
      </c>
      <c r="B5" s="746">
        <v>35</v>
      </c>
      <c r="C5" s="746">
        <v>53</v>
      </c>
      <c r="D5" s="746">
        <v>57</v>
      </c>
      <c r="E5" s="746">
        <v>30</v>
      </c>
      <c r="F5" s="746">
        <v>38</v>
      </c>
      <c r="G5" s="746">
        <v>52</v>
      </c>
      <c r="H5" s="746">
        <v>58</v>
      </c>
      <c r="I5" s="746">
        <v>11</v>
      </c>
      <c r="J5" s="746">
        <v>12</v>
      </c>
      <c r="K5" s="746">
        <v>13</v>
      </c>
      <c r="L5" s="746">
        <v>15</v>
      </c>
      <c r="M5" s="746">
        <v>22</v>
      </c>
      <c r="N5" s="746">
        <v>25</v>
      </c>
      <c r="O5" s="746">
        <v>9</v>
      </c>
      <c r="P5" s="746">
        <v>40</v>
      </c>
      <c r="Q5" s="746">
        <v>62</v>
      </c>
      <c r="R5" s="747">
        <v>61</v>
      </c>
      <c r="S5" s="747">
        <v>55</v>
      </c>
      <c r="T5" s="747">
        <v>50</v>
      </c>
      <c r="U5" s="747">
        <v>26</v>
      </c>
      <c r="V5" s="747">
        <v>4</v>
      </c>
      <c r="W5" s="747">
        <v>5</v>
      </c>
      <c r="X5" s="747">
        <v>6</v>
      </c>
      <c r="Y5" s="747">
        <v>16</v>
      </c>
      <c r="Z5" s="747">
        <v>18</v>
      </c>
      <c r="AA5" s="747">
        <v>19</v>
      </c>
      <c r="AB5" s="747">
        <v>20</v>
      </c>
      <c r="AC5" s="747">
        <v>33</v>
      </c>
      <c r="AD5" s="747">
        <v>39</v>
      </c>
      <c r="AE5" s="747">
        <v>41</v>
      </c>
      <c r="AF5" s="747">
        <v>44</v>
      </c>
      <c r="AG5" s="747">
        <v>47</v>
      </c>
    </row>
    <row r="6" spans="1:33" ht="19.5" thickBot="1">
      <c r="A6" s="734">
        <v>45442</v>
      </c>
      <c r="B6" s="746">
        <v>35</v>
      </c>
      <c r="C6" s="746">
        <v>53</v>
      </c>
      <c r="D6" s="746">
        <v>57</v>
      </c>
      <c r="E6" s="746">
        <v>30</v>
      </c>
      <c r="F6" s="746">
        <v>38</v>
      </c>
      <c r="G6" s="746">
        <v>52</v>
      </c>
      <c r="H6" s="746">
        <v>58</v>
      </c>
      <c r="I6" s="746">
        <v>11</v>
      </c>
      <c r="J6" s="746">
        <v>12</v>
      </c>
      <c r="K6" s="746">
        <v>13</v>
      </c>
      <c r="L6" s="746">
        <v>15</v>
      </c>
      <c r="M6" s="746">
        <v>22</v>
      </c>
      <c r="N6" s="746">
        <v>25</v>
      </c>
      <c r="O6" s="746">
        <v>9</v>
      </c>
      <c r="P6" s="746">
        <v>40</v>
      </c>
      <c r="Q6" s="746">
        <v>62</v>
      </c>
      <c r="R6" s="747">
        <v>61</v>
      </c>
      <c r="S6" s="747">
        <v>55</v>
      </c>
      <c r="T6" s="747">
        <v>50</v>
      </c>
      <c r="U6" s="747">
        <v>26</v>
      </c>
      <c r="V6" s="747">
        <v>4</v>
      </c>
      <c r="W6" s="747">
        <v>5</v>
      </c>
      <c r="X6" s="747">
        <v>6</v>
      </c>
      <c r="Y6" s="747">
        <v>16</v>
      </c>
      <c r="Z6" s="747">
        <v>18</v>
      </c>
      <c r="AA6" s="747">
        <v>19</v>
      </c>
      <c r="AB6" s="747">
        <v>20</v>
      </c>
      <c r="AC6" s="747">
        <v>33</v>
      </c>
      <c r="AD6" s="747">
        <v>39</v>
      </c>
      <c r="AE6" s="747">
        <v>41</v>
      </c>
      <c r="AF6" s="747">
        <v>44</v>
      </c>
      <c r="AG6" s="747">
        <v>47</v>
      </c>
    </row>
    <row r="7" spans="1:33" ht="15.75">
      <c r="A7" s="729">
        <v>45447</v>
      </c>
      <c r="B7" s="730">
        <v>51</v>
      </c>
      <c r="C7" s="730">
        <v>36</v>
      </c>
      <c r="D7" s="730">
        <v>7</v>
      </c>
      <c r="E7" s="730">
        <v>17</v>
      </c>
      <c r="F7" s="730">
        <v>1</v>
      </c>
      <c r="G7" s="730">
        <v>2</v>
      </c>
      <c r="H7" s="730">
        <v>64</v>
      </c>
      <c r="I7" s="730">
        <v>63</v>
      </c>
      <c r="J7" s="730">
        <v>54</v>
      </c>
      <c r="K7" s="730">
        <v>49</v>
      </c>
      <c r="L7" s="730">
        <v>27</v>
      </c>
      <c r="M7" s="730">
        <v>45</v>
      </c>
      <c r="N7" s="730">
        <v>42</v>
      </c>
      <c r="O7" s="730">
        <v>29</v>
      </c>
      <c r="P7" s="730">
        <v>28</v>
      </c>
      <c r="Q7" s="731">
        <v>8</v>
      </c>
      <c r="R7" s="740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</row>
    <row r="8" spans="1:33" ht="16.5" thickBot="1">
      <c r="A8" s="734">
        <v>45448</v>
      </c>
      <c r="B8" s="735">
        <v>51</v>
      </c>
      <c r="C8" s="735">
        <v>36</v>
      </c>
      <c r="D8" s="735">
        <v>7</v>
      </c>
      <c r="E8" s="735">
        <v>17</v>
      </c>
      <c r="F8" s="735">
        <v>1</v>
      </c>
      <c r="G8" s="735">
        <v>2</v>
      </c>
      <c r="H8" s="735">
        <v>64</v>
      </c>
      <c r="I8" s="735">
        <v>63</v>
      </c>
      <c r="J8" s="735">
        <v>54</v>
      </c>
      <c r="K8" s="735">
        <v>49</v>
      </c>
      <c r="L8" s="735">
        <v>27</v>
      </c>
      <c r="M8" s="735">
        <v>45</v>
      </c>
      <c r="N8" s="735">
        <v>42</v>
      </c>
      <c r="O8" s="735">
        <v>29</v>
      </c>
      <c r="P8" s="735">
        <v>28</v>
      </c>
      <c r="Q8" s="739">
        <v>8</v>
      </c>
      <c r="R8" s="742"/>
      <c r="S8" s="743"/>
      <c r="T8" s="743"/>
      <c r="U8" s="743"/>
      <c r="V8" s="743"/>
      <c r="W8" s="743"/>
      <c r="X8" s="743"/>
      <c r="Y8" s="743"/>
      <c r="Z8" s="743"/>
      <c r="AA8" s="743"/>
      <c r="AB8" s="743"/>
      <c r="AC8" s="743"/>
      <c r="AD8" s="743"/>
      <c r="AE8" s="743"/>
      <c r="AF8" s="743"/>
      <c r="AG8" s="743"/>
    </row>
    <row r="11" spans="1:33">
      <c r="A11" s="725" t="s">
        <v>61</v>
      </c>
      <c r="B11" s="725">
        <v>1</v>
      </c>
      <c r="C11" s="725">
        <v>2</v>
      </c>
      <c r="D11" s="725">
        <v>3</v>
      </c>
      <c r="E11" s="725">
        <v>4</v>
      </c>
      <c r="F11" s="725">
        <v>5</v>
      </c>
      <c r="G11" s="725">
        <v>6</v>
      </c>
      <c r="H11" s="725">
        <v>7</v>
      </c>
      <c r="I11" s="725">
        <v>8</v>
      </c>
      <c r="J11" s="725">
        <v>9</v>
      </c>
      <c r="K11" s="725">
        <v>10</v>
      </c>
      <c r="L11" s="725">
        <v>11</v>
      </c>
      <c r="M11" s="725">
        <v>12</v>
      </c>
      <c r="N11" s="725">
        <v>13</v>
      </c>
      <c r="O11" s="725">
        <v>14</v>
      </c>
      <c r="P11" s="725">
        <v>15</v>
      </c>
      <c r="Q11" s="725">
        <v>16</v>
      </c>
      <c r="R11" s="725">
        <v>17</v>
      </c>
      <c r="S11" s="725">
        <v>18</v>
      </c>
      <c r="T11" s="725">
        <v>19</v>
      </c>
      <c r="U11" s="725">
        <v>20</v>
      </c>
      <c r="V11" s="725">
        <v>21</v>
      </c>
      <c r="W11" s="725">
        <v>22</v>
      </c>
      <c r="X11" s="725">
        <v>23</v>
      </c>
      <c r="Y11" s="725">
        <v>24</v>
      </c>
      <c r="Z11" s="725">
        <v>25</v>
      </c>
      <c r="AA11" s="725">
        <v>26</v>
      </c>
      <c r="AB11" s="725">
        <v>27</v>
      </c>
      <c r="AC11" s="725">
        <v>28</v>
      </c>
      <c r="AD11" s="725">
        <v>29</v>
      </c>
      <c r="AE11" s="725">
        <v>30</v>
      </c>
      <c r="AF11" s="725">
        <v>31</v>
      </c>
      <c r="AG11" s="725">
        <v>32</v>
      </c>
    </row>
    <row r="12" spans="1:33">
      <c r="B12" s="725">
        <f>COUNTIF($B$2:$AG$8,B11)</f>
        <v>2</v>
      </c>
      <c r="C12" s="725">
        <f t="shared" ref="C12:AG12" si="0">COUNTIF($B$2:$AG$8,C11)</f>
        <v>2</v>
      </c>
      <c r="D12" s="725">
        <f t="shared" si="0"/>
        <v>2</v>
      </c>
      <c r="E12" s="725">
        <f t="shared" si="0"/>
        <v>2</v>
      </c>
      <c r="F12" s="725">
        <f t="shared" si="0"/>
        <v>2</v>
      </c>
      <c r="G12" s="725">
        <f t="shared" si="0"/>
        <v>2</v>
      </c>
      <c r="H12" s="725">
        <f t="shared" si="0"/>
        <v>2</v>
      </c>
      <c r="I12" s="725">
        <f t="shared" si="0"/>
        <v>2</v>
      </c>
      <c r="J12" s="725">
        <f t="shared" si="0"/>
        <v>2</v>
      </c>
      <c r="K12" s="725">
        <f t="shared" si="0"/>
        <v>2</v>
      </c>
      <c r="L12" s="725">
        <f t="shared" si="0"/>
        <v>2</v>
      </c>
      <c r="M12" s="725">
        <f t="shared" si="0"/>
        <v>2</v>
      </c>
      <c r="N12" s="725">
        <f t="shared" si="0"/>
        <v>2</v>
      </c>
      <c r="O12" s="725">
        <f t="shared" si="0"/>
        <v>2</v>
      </c>
      <c r="P12" s="725">
        <f t="shared" si="0"/>
        <v>2</v>
      </c>
      <c r="Q12" s="725">
        <f t="shared" si="0"/>
        <v>2</v>
      </c>
      <c r="R12" s="725">
        <f t="shared" si="0"/>
        <v>2</v>
      </c>
      <c r="S12" s="725">
        <f t="shared" si="0"/>
        <v>2</v>
      </c>
      <c r="T12" s="725">
        <f t="shared" si="0"/>
        <v>2</v>
      </c>
      <c r="U12" s="725">
        <f t="shared" si="0"/>
        <v>2</v>
      </c>
      <c r="V12" s="725">
        <f t="shared" si="0"/>
        <v>2</v>
      </c>
      <c r="W12" s="725">
        <f t="shared" si="0"/>
        <v>2</v>
      </c>
      <c r="X12" s="725">
        <f t="shared" si="0"/>
        <v>2</v>
      </c>
      <c r="Y12" s="725">
        <f t="shared" si="0"/>
        <v>2</v>
      </c>
      <c r="Z12" s="725">
        <f t="shared" si="0"/>
        <v>2</v>
      </c>
      <c r="AA12" s="725">
        <f t="shared" si="0"/>
        <v>2</v>
      </c>
      <c r="AB12" s="725">
        <f t="shared" si="0"/>
        <v>2</v>
      </c>
      <c r="AC12" s="725">
        <f t="shared" si="0"/>
        <v>2</v>
      </c>
      <c r="AD12" s="725">
        <f t="shared" si="0"/>
        <v>2</v>
      </c>
      <c r="AE12" s="725">
        <f t="shared" si="0"/>
        <v>2</v>
      </c>
      <c r="AF12" s="725">
        <f t="shared" si="0"/>
        <v>2</v>
      </c>
      <c r="AG12" s="725">
        <f t="shared" si="0"/>
        <v>2</v>
      </c>
    </row>
    <row r="13" spans="1:33">
      <c r="B13" s="725">
        <v>33</v>
      </c>
      <c r="C13" s="725">
        <v>34</v>
      </c>
      <c r="D13" s="725">
        <v>35</v>
      </c>
      <c r="E13" s="725">
        <v>36</v>
      </c>
      <c r="F13" s="725">
        <v>37</v>
      </c>
      <c r="G13" s="725">
        <v>38</v>
      </c>
      <c r="H13" s="725">
        <v>39</v>
      </c>
      <c r="I13" s="725">
        <v>40</v>
      </c>
      <c r="J13" s="725">
        <v>41</v>
      </c>
      <c r="K13" s="725">
        <v>42</v>
      </c>
      <c r="L13" s="725">
        <v>43</v>
      </c>
      <c r="M13" s="725">
        <v>44</v>
      </c>
      <c r="N13" s="725">
        <v>45</v>
      </c>
      <c r="O13" s="725">
        <v>46</v>
      </c>
      <c r="P13" s="725">
        <v>47</v>
      </c>
      <c r="Q13" s="725">
        <v>48</v>
      </c>
      <c r="R13" s="725">
        <v>49</v>
      </c>
      <c r="S13" s="725">
        <v>50</v>
      </c>
      <c r="T13" s="725">
        <v>51</v>
      </c>
      <c r="U13" s="725">
        <v>52</v>
      </c>
      <c r="V13" s="725">
        <v>53</v>
      </c>
      <c r="W13" s="725">
        <v>54</v>
      </c>
      <c r="X13" s="725">
        <v>55</v>
      </c>
      <c r="Y13" s="725">
        <v>56</v>
      </c>
      <c r="Z13" s="725">
        <v>57</v>
      </c>
      <c r="AA13" s="725">
        <v>58</v>
      </c>
      <c r="AB13" s="725">
        <v>59</v>
      </c>
      <c r="AC13" s="725">
        <v>60</v>
      </c>
      <c r="AD13" s="725">
        <v>61</v>
      </c>
      <c r="AE13" s="725">
        <v>62</v>
      </c>
      <c r="AF13" s="725">
        <v>63</v>
      </c>
      <c r="AG13" s="725">
        <v>64</v>
      </c>
    </row>
    <row r="14" spans="1:33">
      <c r="B14" s="725">
        <f>COUNTIF($B$2:$AG$8,B13)</f>
        <v>2</v>
      </c>
      <c r="C14" s="725">
        <f t="shared" ref="C14:AG14" si="1">COUNTIF($B$2:$AG$8,C13)</f>
        <v>2</v>
      </c>
      <c r="D14" s="725">
        <f t="shared" si="1"/>
        <v>2</v>
      </c>
      <c r="E14" s="725">
        <f t="shared" si="1"/>
        <v>2</v>
      </c>
      <c r="F14" s="725">
        <f t="shared" si="1"/>
        <v>2</v>
      </c>
      <c r="G14" s="725">
        <f t="shared" si="1"/>
        <v>2</v>
      </c>
      <c r="H14" s="725">
        <f t="shared" si="1"/>
        <v>2</v>
      </c>
      <c r="I14" s="725">
        <f t="shared" si="1"/>
        <v>2</v>
      </c>
      <c r="J14" s="725">
        <f t="shared" si="1"/>
        <v>2</v>
      </c>
      <c r="K14" s="725">
        <f t="shared" si="1"/>
        <v>2</v>
      </c>
      <c r="L14" s="725">
        <f t="shared" si="1"/>
        <v>2</v>
      </c>
      <c r="M14" s="725">
        <f t="shared" si="1"/>
        <v>2</v>
      </c>
      <c r="N14" s="725">
        <f t="shared" si="1"/>
        <v>2</v>
      </c>
      <c r="O14" s="725">
        <f t="shared" si="1"/>
        <v>2</v>
      </c>
      <c r="P14" s="725">
        <f t="shared" si="1"/>
        <v>2</v>
      </c>
      <c r="Q14" s="725">
        <f t="shared" si="1"/>
        <v>2</v>
      </c>
      <c r="R14" s="725">
        <f t="shared" si="1"/>
        <v>2</v>
      </c>
      <c r="S14" s="725">
        <f t="shared" si="1"/>
        <v>2</v>
      </c>
      <c r="T14" s="725">
        <f t="shared" si="1"/>
        <v>2</v>
      </c>
      <c r="U14" s="725">
        <f t="shared" si="1"/>
        <v>2</v>
      </c>
      <c r="V14" s="725">
        <f t="shared" si="1"/>
        <v>2</v>
      </c>
      <c r="W14" s="725">
        <f t="shared" si="1"/>
        <v>2</v>
      </c>
      <c r="X14" s="725">
        <f t="shared" si="1"/>
        <v>2</v>
      </c>
      <c r="Y14" s="725">
        <f t="shared" si="1"/>
        <v>2</v>
      </c>
      <c r="Z14" s="725">
        <f t="shared" si="1"/>
        <v>2</v>
      </c>
      <c r="AA14" s="725">
        <f t="shared" si="1"/>
        <v>2</v>
      </c>
      <c r="AB14" s="725">
        <f t="shared" si="1"/>
        <v>2</v>
      </c>
      <c r="AC14" s="725">
        <f t="shared" si="1"/>
        <v>2</v>
      </c>
      <c r="AD14" s="725">
        <f t="shared" si="1"/>
        <v>2</v>
      </c>
      <c r="AE14" s="725">
        <f t="shared" si="1"/>
        <v>2</v>
      </c>
      <c r="AF14" s="725">
        <f t="shared" si="1"/>
        <v>2</v>
      </c>
      <c r="AG14" s="725">
        <f t="shared" si="1"/>
        <v>2</v>
      </c>
    </row>
    <row r="15" spans="1:33">
      <c r="B15" s="725">
        <v>65</v>
      </c>
    </row>
    <row r="16" spans="1:33">
      <c r="B16" s="725">
        <f>COUNTIF(B2:AG8,B15)</f>
        <v>2</v>
      </c>
    </row>
  </sheetData>
  <mergeCells count="1">
    <mergeCell ref="A1:AF1"/>
  </mergeCells>
  <conditionalFormatting sqref="B16">
    <cfRule type="cellIs" dxfId="2" priority="1" operator="greaterThan">
      <formula>2</formula>
    </cfRule>
  </conditionalFormatting>
  <conditionalFormatting sqref="B12:AG12">
    <cfRule type="cellIs" dxfId="1" priority="3" operator="greaterThan">
      <formula>2</formula>
    </cfRule>
  </conditionalFormatting>
  <conditionalFormatting sqref="B14:AG14">
    <cfRule type="cellIs" dxfId="0" priority="2" operator="greaterThan">
      <formula>2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f5a5868-af0a-410c-839e-8d12f9bbae3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21CAF5201C82C43AA4DBD7D4A985E69" ma:contentTypeVersion="17" ma:contentTypeDescription="Creare un nuovo documento." ma:contentTypeScope="" ma:versionID="6776fd72021ebbe931dff4a4c89f6846">
  <xsd:schema xmlns:xsd="http://www.w3.org/2001/XMLSchema" xmlns:xs="http://www.w3.org/2001/XMLSchema" xmlns:p="http://schemas.microsoft.com/office/2006/metadata/properties" xmlns:ns2="ff5a5868-af0a-410c-839e-8d12f9bbae36" xmlns:ns3="4e4aeb4f-2755-45de-8429-e3c3045be2d4" targetNamespace="http://schemas.microsoft.com/office/2006/metadata/properties" ma:root="true" ma:fieldsID="20f384141f2c9b05baa70a08b24c7e6c" ns2:_="" ns3:_="">
    <xsd:import namespace="ff5a5868-af0a-410c-839e-8d12f9bbae36"/>
    <xsd:import namespace="4e4aeb4f-2755-45de-8429-e3c3045be2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5a5868-af0a-410c-839e-8d12f9bbae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Tag immagine" ma:readOnly="false" ma:fieldId="{5cf76f15-5ced-4ddc-b409-7134ff3c332f}" ma:taxonomyMulti="true" ma:sspId="e03ef3db-1873-48f1-8e04-87b5542c2e3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4aeb4f-2755-45de-8429-e3c3045be2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1A3A560-7F04-432E-A0EB-EAE619F022B2}"/>
</file>

<file path=customXml/itemProps2.xml><?xml version="1.0" encoding="utf-8"?>
<ds:datastoreItem xmlns:ds="http://schemas.openxmlformats.org/officeDocument/2006/customXml" ds:itemID="{60C32329-759E-4FC7-8908-801E5903F3C5}"/>
</file>

<file path=customXml/itemProps3.xml><?xml version="1.0" encoding="utf-8"?>
<ds:datastoreItem xmlns:ds="http://schemas.openxmlformats.org/officeDocument/2006/customXml" ds:itemID="{A00A5F3F-FC25-4238-81EB-B98563404A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CAMILLA LATINI</dc:creator>
  <cp:keywords/>
  <dc:description/>
  <cp:lastModifiedBy>JACOPO RAGNI</cp:lastModifiedBy>
  <cp:revision>3</cp:revision>
  <dcterms:created xsi:type="dcterms:W3CDTF">1601-01-01T00:00:00Z</dcterms:created>
  <dcterms:modified xsi:type="dcterms:W3CDTF">2024-04-09T14:38:47Z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gId">
    <vt:lpwstr>Excel.Sheet</vt:lpwstr>
  </property>
  <property fmtid="{D5CDD505-2E9C-101B-9397-08002B2CF9AE}" pid="3" name="ContentTypeId">
    <vt:lpwstr>0x010100B21CAF5201C82C43AA4DBD7D4A985E69</vt:lpwstr>
  </property>
  <property fmtid="{D5CDD505-2E9C-101B-9397-08002B2CF9AE}" pid="4" name="MediaServiceImageTags">
    <vt:lpwstr/>
  </property>
</Properties>
</file>